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olang\Downloads\"/>
    </mc:Choice>
  </mc:AlternateContent>
  <xr:revisionPtr revIDLastSave="0" documentId="13_ncr:1_{83A3EC59-353B-42FB-97B2-A51B56D145D3}" xr6:coauthVersionLast="47" xr6:coauthVersionMax="47" xr10:uidLastSave="{00000000-0000-0000-0000-000000000000}"/>
  <bookViews>
    <workbookView xWindow="15390" yWindow="2490" windowWidth="25710" windowHeight="11385" xr2:uid="{00000000-000D-0000-FFFF-FFFF00000000}"/>
  </bookViews>
  <sheets>
    <sheet name="Input_Data" sheetId="5" r:id="rId1"/>
    <sheet name="PROMETHEE" sheetId="3" r:id="rId2"/>
    <sheet name="TOPSIS" sheetId="6" r:id="rId3"/>
    <sheet name="VIKOR" sheetId="7" r:id="rId4"/>
    <sheet name="ELECTRE" sheetId="11" r:id="rId5"/>
    <sheet name="Summary" sheetId="4" r:id="rId6"/>
    <sheet name="Summary_Normalized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3" i="4"/>
  <c r="A74" i="3"/>
  <c r="A75" i="3"/>
  <c r="A76" i="3"/>
  <c r="A77" i="3"/>
  <c r="A78" i="3"/>
  <c r="A79" i="3"/>
  <c r="A80" i="3"/>
  <c r="A81" i="3"/>
  <c r="A82" i="3"/>
  <c r="A73" i="3"/>
  <c r="K16" i="11" l="1"/>
  <c r="J16" i="11"/>
  <c r="I16" i="11"/>
  <c r="H16" i="11"/>
  <c r="E16" i="11"/>
  <c r="D16" i="11"/>
  <c r="C16" i="11"/>
  <c r="B16" i="11"/>
  <c r="K12" i="11"/>
  <c r="J12" i="11"/>
  <c r="I12" i="11"/>
  <c r="H12" i="11"/>
  <c r="G12" i="11"/>
  <c r="A12" i="11"/>
  <c r="A29" i="11" s="1"/>
  <c r="A42" i="11" s="1"/>
  <c r="A55" i="11" s="1"/>
  <c r="A69" i="11" s="1"/>
  <c r="A83" i="11" s="1"/>
  <c r="K11" i="11"/>
  <c r="J11" i="11"/>
  <c r="I11" i="11"/>
  <c r="H11" i="11"/>
  <c r="G11" i="11"/>
  <c r="A11" i="11"/>
  <c r="A28" i="11" s="1"/>
  <c r="A41" i="11" s="1"/>
  <c r="A54" i="11" s="1"/>
  <c r="A68" i="11" s="1"/>
  <c r="A82" i="11" s="1"/>
  <c r="K10" i="11"/>
  <c r="J10" i="11"/>
  <c r="I10" i="11"/>
  <c r="H10" i="11"/>
  <c r="G10" i="11"/>
  <c r="A10" i="11"/>
  <c r="A27" i="11" s="1"/>
  <c r="A40" i="11" s="1"/>
  <c r="A53" i="11" s="1"/>
  <c r="A67" i="11" s="1"/>
  <c r="A81" i="11" s="1"/>
  <c r="K9" i="11"/>
  <c r="J9" i="11"/>
  <c r="I9" i="11"/>
  <c r="H9" i="11"/>
  <c r="G9" i="11"/>
  <c r="A9" i="11"/>
  <c r="A26" i="11" s="1"/>
  <c r="A39" i="11" s="1"/>
  <c r="A52" i="11" s="1"/>
  <c r="A66" i="11" s="1"/>
  <c r="A80" i="11" s="1"/>
  <c r="K8" i="11"/>
  <c r="J8" i="11"/>
  <c r="I8" i="11"/>
  <c r="H8" i="11"/>
  <c r="G8" i="11"/>
  <c r="A8" i="11"/>
  <c r="A25" i="11" s="1"/>
  <c r="A38" i="11" s="1"/>
  <c r="A51" i="11" s="1"/>
  <c r="A65" i="11" s="1"/>
  <c r="A79" i="11" s="1"/>
  <c r="K7" i="11"/>
  <c r="J7" i="11"/>
  <c r="I7" i="11"/>
  <c r="H7" i="11"/>
  <c r="G7" i="11"/>
  <c r="A7" i="11"/>
  <c r="A24" i="11" s="1"/>
  <c r="A37" i="11" s="1"/>
  <c r="A50" i="11" s="1"/>
  <c r="A64" i="11" s="1"/>
  <c r="A78" i="11" s="1"/>
  <c r="K6" i="11"/>
  <c r="J6" i="11"/>
  <c r="I6" i="11"/>
  <c r="H6" i="11"/>
  <c r="G6" i="11"/>
  <c r="A6" i="11"/>
  <c r="A23" i="11" s="1"/>
  <c r="A36" i="11" s="1"/>
  <c r="A49" i="11" s="1"/>
  <c r="A63" i="11" s="1"/>
  <c r="A77" i="11" s="1"/>
  <c r="K5" i="11"/>
  <c r="J5" i="11"/>
  <c r="I5" i="11"/>
  <c r="H5" i="11"/>
  <c r="G5" i="11"/>
  <c r="A5" i="11"/>
  <c r="A22" i="11" s="1"/>
  <c r="A35" i="11" s="1"/>
  <c r="A48" i="11" s="1"/>
  <c r="A62" i="11" s="1"/>
  <c r="A76" i="11" s="1"/>
  <c r="K4" i="11"/>
  <c r="J4" i="11"/>
  <c r="I4" i="11"/>
  <c r="H4" i="11"/>
  <c r="G4" i="11"/>
  <c r="A4" i="11"/>
  <c r="A21" i="11" s="1"/>
  <c r="A34" i="11" s="1"/>
  <c r="A47" i="11" s="1"/>
  <c r="A61" i="11" s="1"/>
  <c r="A75" i="11" s="1"/>
  <c r="K3" i="11"/>
  <c r="J3" i="11"/>
  <c r="I3" i="11"/>
  <c r="H3" i="11"/>
  <c r="G3" i="11"/>
  <c r="A3" i="11"/>
  <c r="A20" i="11" s="1"/>
  <c r="A33" i="11" s="1"/>
  <c r="A46" i="11" s="1"/>
  <c r="A60" i="11" s="1"/>
  <c r="A74" i="11" s="1"/>
  <c r="E14" i="11" l="1"/>
  <c r="E4" i="11" s="1"/>
  <c r="B14" i="11"/>
  <c r="B7" i="11" s="1"/>
  <c r="D14" i="11"/>
  <c r="D5" i="11" s="1"/>
  <c r="J13" i="11"/>
  <c r="H13" i="11"/>
  <c r="I13" i="11"/>
  <c r="C14" i="11"/>
  <c r="C5" i="11" s="1"/>
  <c r="K13" i="11"/>
  <c r="E10" i="11" l="1"/>
  <c r="E12" i="11"/>
  <c r="E8" i="11"/>
  <c r="E6" i="11"/>
  <c r="B9" i="11"/>
  <c r="E3" i="11"/>
  <c r="B12" i="11"/>
  <c r="B3" i="11"/>
  <c r="C9" i="11"/>
  <c r="B11" i="11"/>
  <c r="C7" i="11"/>
  <c r="B8" i="11"/>
  <c r="C11" i="11"/>
  <c r="B5" i="11"/>
  <c r="B6" i="11"/>
  <c r="B4" i="11"/>
  <c r="B10" i="11"/>
  <c r="E11" i="11"/>
  <c r="E9" i="11"/>
  <c r="E7" i="11"/>
  <c r="E5" i="11"/>
  <c r="D12" i="11"/>
  <c r="D10" i="11"/>
  <c r="D6" i="11"/>
  <c r="D4" i="11"/>
  <c r="D3" i="11"/>
  <c r="D8" i="11"/>
  <c r="D7" i="11"/>
  <c r="D11" i="11"/>
  <c r="C12" i="11"/>
  <c r="K55" i="11" s="1"/>
  <c r="C10" i="11"/>
  <c r="C6" i="11"/>
  <c r="C8" i="11"/>
  <c r="C4" i="11"/>
  <c r="D9" i="11"/>
  <c r="C3" i="11"/>
  <c r="B27" i="11" l="1"/>
  <c r="B53" i="11" s="1"/>
  <c r="C27" i="11"/>
  <c r="C53" i="11" s="1"/>
  <c r="D27" i="11"/>
  <c r="D53" i="11" s="1"/>
  <c r="E27" i="11"/>
  <c r="E53" i="11" s="1"/>
  <c r="F27" i="11"/>
  <c r="F53" i="11" s="1"/>
  <c r="G27" i="11"/>
  <c r="G53" i="11" s="1"/>
  <c r="H27" i="11"/>
  <c r="H53" i="11" s="1"/>
  <c r="J27" i="11"/>
  <c r="J53" i="11" s="1"/>
  <c r="K27" i="11"/>
  <c r="K53" i="11" s="1"/>
  <c r="I24" i="11"/>
  <c r="I50" i="11" s="1"/>
  <c r="B21" i="11"/>
  <c r="D21" i="11"/>
  <c r="D47" i="11" s="1"/>
  <c r="E21" i="11"/>
  <c r="E47" i="11" s="1"/>
  <c r="F21" i="11"/>
  <c r="F47" i="11" s="1"/>
  <c r="G21" i="11"/>
  <c r="G47" i="11" s="1"/>
  <c r="H21" i="11"/>
  <c r="H47" i="11" s="1"/>
  <c r="I21" i="11"/>
  <c r="I47" i="11" s="1"/>
  <c r="J21" i="11"/>
  <c r="J47" i="11" s="1"/>
  <c r="K21" i="11"/>
  <c r="K47" i="11" s="1"/>
  <c r="C24" i="11"/>
  <c r="C50" i="11" s="1"/>
  <c r="B23" i="11"/>
  <c r="B49" i="11" s="1"/>
  <c r="C23" i="11"/>
  <c r="C49" i="11" s="1"/>
  <c r="D23" i="11"/>
  <c r="D49" i="11" s="1"/>
  <c r="F23" i="11"/>
  <c r="F49" i="11" s="1"/>
  <c r="G23" i="11"/>
  <c r="G49" i="11" s="1"/>
  <c r="H23" i="11"/>
  <c r="H49" i="11" s="1"/>
  <c r="I23" i="11"/>
  <c r="I49" i="11" s="1"/>
  <c r="J23" i="11"/>
  <c r="J49" i="11" s="1"/>
  <c r="K23" i="11"/>
  <c r="K49" i="11" s="1"/>
  <c r="E24" i="11"/>
  <c r="E50" i="11" s="1"/>
  <c r="B22" i="11"/>
  <c r="B48" i="11" s="1"/>
  <c r="C22" i="11"/>
  <c r="C48" i="11" s="1"/>
  <c r="E22" i="11"/>
  <c r="E48" i="11" s="1"/>
  <c r="F22" i="11"/>
  <c r="F48" i="11" s="1"/>
  <c r="G22" i="11"/>
  <c r="G48" i="11" s="1"/>
  <c r="H22" i="11"/>
  <c r="H48" i="11" s="1"/>
  <c r="I22" i="11"/>
  <c r="I48" i="11" s="1"/>
  <c r="J22" i="11"/>
  <c r="J48" i="11" s="1"/>
  <c r="K22" i="11"/>
  <c r="K48" i="11" s="1"/>
  <c r="D24" i="11"/>
  <c r="D50" i="11" s="1"/>
  <c r="B25" i="11"/>
  <c r="B51" i="11" s="1"/>
  <c r="C25" i="11"/>
  <c r="C51" i="11" s="1"/>
  <c r="D25" i="11"/>
  <c r="D51" i="11" s="1"/>
  <c r="E25" i="11"/>
  <c r="E51" i="11" s="1"/>
  <c r="F25" i="11"/>
  <c r="F51" i="11" s="1"/>
  <c r="H25" i="11"/>
  <c r="H51" i="11" s="1"/>
  <c r="I25" i="11"/>
  <c r="I51" i="11" s="1"/>
  <c r="J25" i="11"/>
  <c r="J51" i="11" s="1"/>
  <c r="K25" i="11"/>
  <c r="K51" i="11" s="1"/>
  <c r="G24" i="11"/>
  <c r="G50" i="11" s="1"/>
  <c r="B28" i="11"/>
  <c r="B54" i="11" s="1"/>
  <c r="C28" i="11"/>
  <c r="C54" i="11" s="1"/>
  <c r="D28" i="11"/>
  <c r="D54" i="11" s="1"/>
  <c r="E28" i="11"/>
  <c r="E54" i="11" s="1"/>
  <c r="F28" i="11"/>
  <c r="F54" i="11" s="1"/>
  <c r="G28" i="11"/>
  <c r="G54" i="11" s="1"/>
  <c r="H28" i="11"/>
  <c r="H54" i="11" s="1"/>
  <c r="I28" i="11"/>
  <c r="I54" i="11" s="1"/>
  <c r="K28" i="11"/>
  <c r="K54" i="11" s="1"/>
  <c r="J24" i="11"/>
  <c r="J50" i="11" s="1"/>
  <c r="K20" i="11"/>
  <c r="K46" i="11" s="1"/>
  <c r="J20" i="11"/>
  <c r="J46" i="11" s="1"/>
  <c r="I20" i="11"/>
  <c r="I46" i="11" s="1"/>
  <c r="H20" i="11"/>
  <c r="H46" i="11" s="1"/>
  <c r="G20" i="11"/>
  <c r="G46" i="11" s="1"/>
  <c r="F20" i="11"/>
  <c r="F46" i="11" s="1"/>
  <c r="E20" i="11"/>
  <c r="E46" i="11" s="1"/>
  <c r="D20" i="11"/>
  <c r="D46" i="11" s="1"/>
  <c r="C20" i="11"/>
  <c r="C46" i="11" s="1"/>
  <c r="B24" i="11"/>
  <c r="B50" i="11" s="1"/>
  <c r="B29" i="11"/>
  <c r="B55" i="11" s="1"/>
  <c r="C29" i="11"/>
  <c r="C55" i="11" s="1"/>
  <c r="D29" i="11"/>
  <c r="D55" i="11" s="1"/>
  <c r="E29" i="11"/>
  <c r="E55" i="11" s="1"/>
  <c r="F29" i="11"/>
  <c r="F55" i="11" s="1"/>
  <c r="G29" i="11"/>
  <c r="G55" i="11" s="1"/>
  <c r="H29" i="11"/>
  <c r="H55" i="11" s="1"/>
  <c r="I29" i="11"/>
  <c r="I55" i="11" s="1"/>
  <c r="J29" i="11"/>
  <c r="J55" i="11" s="1"/>
  <c r="K24" i="11"/>
  <c r="K50" i="11" s="1"/>
  <c r="B26" i="11"/>
  <c r="B52" i="11" s="1"/>
  <c r="C26" i="11"/>
  <c r="C52" i="11" s="1"/>
  <c r="D26" i="11"/>
  <c r="D52" i="11" s="1"/>
  <c r="E26" i="11"/>
  <c r="E52" i="11" s="1"/>
  <c r="F26" i="11"/>
  <c r="F52" i="11" s="1"/>
  <c r="G26" i="11"/>
  <c r="G52" i="11" s="1"/>
  <c r="I26" i="11"/>
  <c r="I52" i="11" s="1"/>
  <c r="J26" i="11"/>
  <c r="J52" i="11" s="1"/>
  <c r="K26" i="11"/>
  <c r="K52" i="11" s="1"/>
  <c r="H24" i="11"/>
  <c r="H50" i="11" s="1"/>
  <c r="J41" i="11"/>
  <c r="E13" i="11"/>
  <c r="C13" i="11"/>
  <c r="C34" i="11"/>
  <c r="B13" i="11"/>
  <c r="E37" i="11"/>
  <c r="D41" i="11"/>
  <c r="J35" i="11"/>
  <c r="G35" i="11"/>
  <c r="C33" i="11"/>
  <c r="F42" i="11"/>
  <c r="H34" i="11"/>
  <c r="C35" i="11"/>
  <c r="K42" i="11"/>
  <c r="F33" i="11"/>
  <c r="D35" i="11"/>
  <c r="C41" i="11"/>
  <c r="E49" i="11"/>
  <c r="F41" i="11"/>
  <c r="J42" i="11"/>
  <c r="D48" i="11"/>
  <c r="B46" i="11"/>
  <c r="F50" i="11"/>
  <c r="G38" i="11"/>
  <c r="D36" i="11"/>
  <c r="C37" i="11"/>
  <c r="I53" i="11"/>
  <c r="H52" i="11"/>
  <c r="F38" i="11"/>
  <c r="J37" i="11"/>
  <c r="J54" i="11"/>
  <c r="G41" i="11"/>
  <c r="F34" i="11"/>
  <c r="I42" i="11"/>
  <c r="C36" i="11"/>
  <c r="D37" i="11"/>
  <c r="C47" i="11"/>
  <c r="B47" i="11"/>
  <c r="G51" i="11"/>
  <c r="B40" i="11"/>
  <c r="G40" i="11"/>
  <c r="D13" i="11"/>
  <c r="I36" i="11"/>
  <c r="E35" i="11"/>
  <c r="J33" i="11"/>
  <c r="E34" i="11"/>
  <c r="J40" i="11"/>
  <c r="E40" i="11"/>
  <c r="K40" i="11"/>
  <c r="H40" i="11"/>
  <c r="B38" i="11"/>
  <c r="K38" i="11"/>
  <c r="D39" i="11"/>
  <c r="E39" i="11"/>
  <c r="B39" i="11"/>
  <c r="B36" i="11"/>
  <c r="G36" i="11"/>
  <c r="I37" i="11"/>
  <c r="G37" i="11"/>
  <c r="K35" i="11"/>
  <c r="I35" i="11"/>
  <c r="B35" i="11"/>
  <c r="I40" i="11"/>
  <c r="D40" i="11"/>
  <c r="G33" i="11"/>
  <c r="B41" i="11"/>
  <c r="K41" i="11"/>
  <c r="H41" i="11"/>
  <c r="E41" i="11"/>
  <c r="K33" i="11"/>
  <c r="D33" i="11"/>
  <c r="J34" i="11"/>
  <c r="G34" i="11"/>
  <c r="I34" i="11"/>
  <c r="D42" i="11"/>
  <c r="F40" i="11"/>
  <c r="D38" i="11"/>
  <c r="G39" i="11"/>
  <c r="H39" i="11"/>
  <c r="I39" i="11"/>
  <c r="F39" i="11"/>
  <c r="K39" i="11"/>
  <c r="H36" i="11"/>
  <c r="F36" i="11"/>
  <c r="K36" i="11"/>
  <c r="B37" i="11"/>
  <c r="K37" i="11"/>
  <c r="H37" i="11"/>
  <c r="F35" i="11"/>
  <c r="I38" i="11"/>
  <c r="C39" i="11"/>
  <c r="H35" i="11"/>
  <c r="I41" i="11"/>
  <c r="I33" i="11"/>
  <c r="E33" i="11"/>
  <c r="B33" i="11"/>
  <c r="H33" i="11"/>
  <c r="B34" i="11"/>
  <c r="K34" i="11"/>
  <c r="D34" i="11"/>
  <c r="C42" i="11"/>
  <c r="G42" i="11"/>
  <c r="H42" i="11"/>
  <c r="E42" i="11"/>
  <c r="B42" i="11"/>
  <c r="C40" i="11"/>
  <c r="J38" i="11"/>
  <c r="C38" i="11"/>
  <c r="H38" i="11"/>
  <c r="E38" i="11"/>
  <c r="J39" i="11"/>
  <c r="E36" i="11"/>
  <c r="J36" i="11"/>
  <c r="F37" i="11"/>
  <c r="D65" i="11" l="1"/>
  <c r="K66" i="11"/>
  <c r="F66" i="11"/>
  <c r="J65" i="11"/>
  <c r="E65" i="11"/>
  <c r="J60" i="11"/>
  <c r="G63" i="11"/>
  <c r="H66" i="11"/>
  <c r="D61" i="11"/>
  <c r="I60" i="11"/>
  <c r="B60" i="11"/>
  <c r="E63" i="11"/>
  <c r="K64" i="11"/>
  <c r="I61" i="11"/>
  <c r="K67" i="11"/>
  <c r="F67" i="11"/>
  <c r="I69" i="11"/>
  <c r="G68" i="11"/>
  <c r="C62" i="11"/>
  <c r="D62" i="11"/>
  <c r="C64" i="11"/>
  <c r="C60" i="11"/>
  <c r="H60" i="11"/>
  <c r="I64" i="11"/>
  <c r="E64" i="11"/>
  <c r="D63" i="11"/>
  <c r="J63" i="11"/>
  <c r="E66" i="11"/>
  <c r="C66" i="11"/>
  <c r="D66" i="11"/>
  <c r="K65" i="11"/>
  <c r="C65" i="11"/>
  <c r="F65" i="11"/>
  <c r="K61" i="11"/>
  <c r="C61" i="11"/>
  <c r="H67" i="11"/>
  <c r="G67" i="11"/>
  <c r="B67" i="11"/>
  <c r="K69" i="11"/>
  <c r="J69" i="11"/>
  <c r="K68" i="11"/>
  <c r="I68" i="11"/>
  <c r="D68" i="11"/>
  <c r="J62" i="11"/>
  <c r="E62" i="11"/>
  <c r="H64" i="11"/>
  <c r="E56" i="11"/>
  <c r="B61" i="11"/>
  <c r="I67" i="11"/>
  <c r="C69" i="11"/>
  <c r="J68" i="11"/>
  <c r="H68" i="11"/>
  <c r="K62" i="11"/>
  <c r="J64" i="11"/>
  <c r="F60" i="11"/>
  <c r="K60" i="11"/>
  <c r="I63" i="11"/>
  <c r="K63" i="11"/>
  <c r="F63" i="11"/>
  <c r="B66" i="11"/>
  <c r="J66" i="11"/>
  <c r="D64" i="11"/>
  <c r="H65" i="11"/>
  <c r="G65" i="11"/>
  <c r="B65" i="11"/>
  <c r="H61" i="11"/>
  <c r="J61" i="11"/>
  <c r="E67" i="11"/>
  <c r="C67" i="11"/>
  <c r="G69" i="11"/>
  <c r="H69" i="11"/>
  <c r="F69" i="11"/>
  <c r="E68" i="11"/>
  <c r="F68" i="11"/>
  <c r="G62" i="11"/>
  <c r="B62" i="11"/>
  <c r="B64" i="11"/>
  <c r="D60" i="11"/>
  <c r="G60" i="11"/>
  <c r="E60" i="11"/>
  <c r="C63" i="11"/>
  <c r="H63" i="11"/>
  <c r="B63" i="11"/>
  <c r="I66" i="11"/>
  <c r="G66" i="11"/>
  <c r="G64" i="11"/>
  <c r="I65" i="11"/>
  <c r="G61" i="11"/>
  <c r="E61" i="11"/>
  <c r="F61" i="11"/>
  <c r="D67" i="11"/>
  <c r="J67" i="11"/>
  <c r="D69" i="11"/>
  <c r="E69" i="11"/>
  <c r="B69" i="11"/>
  <c r="B68" i="11"/>
  <c r="C68" i="11"/>
  <c r="I62" i="11"/>
  <c r="F62" i="11"/>
  <c r="H62" i="11"/>
  <c r="F64" i="11"/>
  <c r="K56" i="11"/>
  <c r="J56" i="11"/>
  <c r="C56" i="11"/>
  <c r="B56" i="11"/>
  <c r="D56" i="11"/>
  <c r="G56" i="11"/>
  <c r="H56" i="11"/>
  <c r="I56" i="11"/>
  <c r="F56" i="11"/>
  <c r="L50" i="11"/>
  <c r="L46" i="11"/>
  <c r="L51" i="11"/>
  <c r="L52" i="11"/>
  <c r="L49" i="11"/>
  <c r="L53" i="11"/>
  <c r="L48" i="11"/>
  <c r="L54" i="11"/>
  <c r="K70" i="11" l="1"/>
  <c r="B70" i="11"/>
  <c r="G70" i="11"/>
  <c r="J70" i="11"/>
  <c r="I70" i="11"/>
  <c r="F70" i="11"/>
  <c r="D70" i="11"/>
  <c r="H70" i="11"/>
  <c r="C70" i="11"/>
  <c r="E70" i="11"/>
  <c r="L65" i="11"/>
  <c r="B79" i="11" s="1"/>
  <c r="L64" i="11"/>
  <c r="B78" i="11" s="1"/>
  <c r="L66" i="11"/>
  <c r="B80" i="11" s="1"/>
  <c r="L62" i="11"/>
  <c r="L67" i="11"/>
  <c r="L60" i="11"/>
  <c r="B74" i="11" s="1"/>
  <c r="L61" i="11"/>
  <c r="L63" i="11"/>
  <c r="L69" i="11"/>
  <c r="L68" i="11"/>
  <c r="B82" i="11" s="1"/>
  <c r="L55" i="11"/>
  <c r="L47" i="11"/>
  <c r="B75" i="11" l="1"/>
  <c r="N4" i="4" s="1"/>
  <c r="N8" i="4"/>
  <c r="N11" i="4"/>
  <c r="B81" i="11"/>
  <c r="N10" i="4" s="1"/>
  <c r="B83" i="11"/>
  <c r="N12" i="4" s="1"/>
  <c r="B77" i="11"/>
  <c r="N6" i="4" s="1"/>
  <c r="B76" i="11"/>
  <c r="N5" i="4" s="1"/>
  <c r="N3" i="4"/>
  <c r="N7" i="4"/>
  <c r="N9" i="4"/>
  <c r="L70" i="11"/>
  <c r="L56" i="11"/>
  <c r="Y71" i="3"/>
  <c r="A4" i="8" l="1"/>
  <c r="Q4" i="8" s="1"/>
  <c r="A5" i="8"/>
  <c r="Q5" i="8" s="1"/>
  <c r="A6" i="8"/>
  <c r="Q6" i="8" s="1"/>
  <c r="A7" i="8"/>
  <c r="Q7" i="8" s="1"/>
  <c r="A8" i="8"/>
  <c r="Q8" i="8" s="1"/>
  <c r="A9" i="8"/>
  <c r="Q9" i="8" s="1"/>
  <c r="A10" i="8"/>
  <c r="Q10" i="8" s="1"/>
  <c r="A11" i="8"/>
  <c r="Q11" i="8" s="1"/>
  <c r="A12" i="8"/>
  <c r="Q12" i="8" s="1"/>
  <c r="A3" i="8"/>
  <c r="Q3" i="8" s="1"/>
  <c r="B18" i="8"/>
  <c r="A18" i="8"/>
  <c r="B17" i="8"/>
  <c r="A17" i="8"/>
  <c r="B16" i="8"/>
  <c r="A16" i="8"/>
  <c r="B15" i="8"/>
  <c r="A15" i="8"/>
  <c r="M12" i="8"/>
  <c r="M11" i="8"/>
  <c r="M10" i="8"/>
  <c r="M9" i="8"/>
  <c r="M8" i="8"/>
  <c r="M7" i="8"/>
  <c r="M6" i="8"/>
  <c r="M5" i="8"/>
  <c r="M4" i="8"/>
  <c r="M3" i="8"/>
  <c r="N5" i="3"/>
  <c r="M4" i="4"/>
  <c r="M5" i="4"/>
  <c r="M6" i="4"/>
  <c r="M7" i="4"/>
  <c r="M8" i="4"/>
  <c r="M9" i="4"/>
  <c r="M10" i="4"/>
  <c r="M11" i="4"/>
  <c r="M12" i="4"/>
  <c r="M3" i="4"/>
  <c r="C16" i="7"/>
  <c r="D16" i="7"/>
  <c r="E16" i="7"/>
  <c r="B16" i="7"/>
  <c r="E12" i="7"/>
  <c r="D12" i="7"/>
  <c r="C12" i="7"/>
  <c r="B12" i="7"/>
  <c r="A12" i="7"/>
  <c r="A28" i="7" s="1"/>
  <c r="I12" i="4" s="1"/>
  <c r="E11" i="7"/>
  <c r="D11" i="7"/>
  <c r="C11" i="7"/>
  <c r="B11" i="7"/>
  <c r="A11" i="7"/>
  <c r="A27" i="7" s="1"/>
  <c r="I11" i="4" s="1"/>
  <c r="E10" i="7"/>
  <c r="D10" i="7"/>
  <c r="C10" i="7"/>
  <c r="B10" i="7"/>
  <c r="A10" i="7"/>
  <c r="A26" i="7" s="1"/>
  <c r="E9" i="7"/>
  <c r="D9" i="7"/>
  <c r="C9" i="7"/>
  <c r="B9" i="7"/>
  <c r="A9" i="7"/>
  <c r="A25" i="7" s="1"/>
  <c r="I9" i="8" s="1"/>
  <c r="E8" i="7"/>
  <c r="D8" i="7"/>
  <c r="C8" i="7"/>
  <c r="B8" i="7"/>
  <c r="A8" i="7"/>
  <c r="A24" i="7" s="1"/>
  <c r="I8" i="4" s="1"/>
  <c r="E7" i="7"/>
  <c r="D7" i="7"/>
  <c r="C7" i="7"/>
  <c r="B7" i="7"/>
  <c r="A7" i="7"/>
  <c r="A23" i="7" s="1"/>
  <c r="I7" i="4" s="1"/>
  <c r="E6" i="7"/>
  <c r="D6" i="7"/>
  <c r="C6" i="7"/>
  <c r="B6" i="7"/>
  <c r="A6" i="7"/>
  <c r="A22" i="7" s="1"/>
  <c r="E5" i="7"/>
  <c r="D5" i="7"/>
  <c r="C5" i="7"/>
  <c r="B5" i="7"/>
  <c r="A5" i="7"/>
  <c r="A21" i="7" s="1"/>
  <c r="I5" i="8" s="1"/>
  <c r="E4" i="7"/>
  <c r="D4" i="7"/>
  <c r="C4" i="7"/>
  <c r="B4" i="7"/>
  <c r="A4" i="7"/>
  <c r="A20" i="7" s="1"/>
  <c r="I4" i="4" s="1"/>
  <c r="E3" i="7"/>
  <c r="D3" i="7"/>
  <c r="C3" i="7"/>
  <c r="B3" i="7"/>
  <c r="A3" i="7"/>
  <c r="A19" i="7" s="1"/>
  <c r="I3" i="8" s="1"/>
  <c r="I6" i="8" l="1"/>
  <c r="I6" i="4"/>
  <c r="I10" i="8"/>
  <c r="I10" i="4"/>
  <c r="I4" i="8"/>
  <c r="I12" i="8"/>
  <c r="I3" i="4"/>
  <c r="I9" i="4"/>
  <c r="I5" i="4"/>
  <c r="I7" i="8"/>
  <c r="I11" i="8"/>
  <c r="I8" i="8"/>
  <c r="O10" i="4"/>
  <c r="O6" i="4"/>
  <c r="O8" i="4"/>
  <c r="O9" i="4"/>
  <c r="O5" i="4"/>
  <c r="O12" i="4"/>
  <c r="O11" i="4"/>
  <c r="O7" i="4"/>
  <c r="O3" i="4"/>
  <c r="O4" i="4"/>
  <c r="N3" i="8"/>
  <c r="N9" i="8"/>
  <c r="N5" i="8"/>
  <c r="N12" i="8"/>
  <c r="N8" i="8"/>
  <c r="N4" i="8"/>
  <c r="N11" i="8"/>
  <c r="N7" i="8"/>
  <c r="N10" i="8"/>
  <c r="N6" i="8"/>
  <c r="E13" i="7"/>
  <c r="C13" i="7"/>
  <c r="B14" i="7"/>
  <c r="D14" i="7"/>
  <c r="E14" i="7"/>
  <c r="B13" i="7"/>
  <c r="D13" i="7"/>
  <c r="C14" i="7"/>
  <c r="D27" i="7" l="1"/>
  <c r="O7" i="8"/>
  <c r="O12" i="8"/>
  <c r="O11" i="8"/>
  <c r="O5" i="8"/>
  <c r="O6" i="8"/>
  <c r="O4" i="8"/>
  <c r="O9" i="8"/>
  <c r="O10" i="8"/>
  <c r="O8" i="8"/>
  <c r="O3" i="8"/>
  <c r="C21" i="7"/>
  <c r="C26" i="7"/>
  <c r="B20" i="7"/>
  <c r="C27" i="7"/>
  <c r="C28" i="7"/>
  <c r="E23" i="7"/>
  <c r="E27" i="7"/>
  <c r="E21" i="7"/>
  <c r="E25" i="7"/>
  <c r="E19" i="7"/>
  <c r="E22" i="7"/>
  <c r="E26" i="7"/>
  <c r="E20" i="7"/>
  <c r="E24" i="7"/>
  <c r="E28" i="7"/>
  <c r="C24" i="7"/>
  <c r="D20" i="7"/>
  <c r="D28" i="7"/>
  <c r="B27" i="7"/>
  <c r="B28" i="7"/>
  <c r="D25" i="7"/>
  <c r="D21" i="7"/>
  <c r="D23" i="7"/>
  <c r="D26" i="7"/>
  <c r="D24" i="7"/>
  <c r="D22" i="7"/>
  <c r="D19" i="7"/>
  <c r="B22" i="7"/>
  <c r="C22" i="7"/>
  <c r="C25" i="7"/>
  <c r="C20" i="7"/>
  <c r="B24" i="7"/>
  <c r="C23" i="7"/>
  <c r="C19" i="7"/>
  <c r="B21" i="7"/>
  <c r="B19" i="7"/>
  <c r="B25" i="7"/>
  <c r="B23" i="7"/>
  <c r="B26" i="7"/>
  <c r="G19" i="7" l="1"/>
  <c r="G22" i="7"/>
  <c r="G24" i="7"/>
  <c r="G26" i="7"/>
  <c r="G23" i="7"/>
  <c r="G21" i="7"/>
  <c r="G25" i="7"/>
  <c r="G28" i="7"/>
  <c r="G20" i="7"/>
  <c r="G27" i="7"/>
  <c r="F23" i="7"/>
  <c r="F20" i="7"/>
  <c r="F25" i="7"/>
  <c r="F19" i="7"/>
  <c r="F24" i="7"/>
  <c r="F22" i="7"/>
  <c r="F26" i="7"/>
  <c r="F21" i="7"/>
  <c r="F27" i="7"/>
  <c r="F28" i="7"/>
  <c r="B31" i="7" l="1"/>
  <c r="B34" i="7"/>
  <c r="B33" i="7"/>
  <c r="B30" i="7"/>
  <c r="H27" i="7" l="1"/>
  <c r="J11" i="4" s="1"/>
  <c r="H19" i="7"/>
  <c r="J3" i="4" s="1"/>
  <c r="H21" i="7"/>
  <c r="J5" i="4" s="1"/>
  <c r="H28" i="7"/>
  <c r="J12" i="4" s="1"/>
  <c r="H24" i="7"/>
  <c r="J8" i="4" s="1"/>
  <c r="H25" i="7"/>
  <c r="J9" i="4" s="1"/>
  <c r="H20" i="7"/>
  <c r="J4" i="4" s="1"/>
  <c r="H22" i="7"/>
  <c r="J6" i="4" s="1"/>
  <c r="H23" i="7"/>
  <c r="J7" i="4" s="1"/>
  <c r="H26" i="7"/>
  <c r="J10" i="4" s="1"/>
  <c r="A16" i="4"/>
  <c r="B16" i="4"/>
  <c r="A17" i="4"/>
  <c r="B17" i="4"/>
  <c r="A18" i="4"/>
  <c r="B18" i="4"/>
  <c r="B15" i="4"/>
  <c r="A15" i="4"/>
  <c r="N3" i="3"/>
  <c r="M3" i="3"/>
  <c r="L3" i="3"/>
  <c r="K3" i="3"/>
  <c r="J3" i="3"/>
  <c r="I3" i="3"/>
  <c r="H3" i="3"/>
  <c r="G3" i="3"/>
  <c r="F3" i="3"/>
  <c r="E3" i="3"/>
  <c r="A4" i="6"/>
  <c r="A20" i="6" s="1"/>
  <c r="E4" i="8" s="1"/>
  <c r="A5" i="6"/>
  <c r="A21" i="6" s="1"/>
  <c r="E5" i="8" s="1"/>
  <c r="A6" i="6"/>
  <c r="A7" i="6"/>
  <c r="A23" i="6" s="1"/>
  <c r="E7" i="8" s="1"/>
  <c r="A8" i="6"/>
  <c r="A9" i="6"/>
  <c r="A25" i="6" s="1"/>
  <c r="E9" i="8" s="1"/>
  <c r="A10" i="6"/>
  <c r="A11" i="6"/>
  <c r="A27" i="6" s="1"/>
  <c r="E11" i="8" s="1"/>
  <c r="A12" i="6"/>
  <c r="A3" i="6"/>
  <c r="A19" i="6" s="1"/>
  <c r="E3" i="8" s="1"/>
  <c r="A22" i="6"/>
  <c r="E6" i="8" s="1"/>
  <c r="A24" i="6"/>
  <c r="E8" i="8" s="1"/>
  <c r="A26" i="6"/>
  <c r="E10" i="8" s="1"/>
  <c r="A28" i="6"/>
  <c r="E12" i="8" s="1"/>
  <c r="E15" i="6"/>
  <c r="E3" i="6"/>
  <c r="E4" i="6"/>
  <c r="E5" i="6"/>
  <c r="E6" i="6"/>
  <c r="E7" i="6"/>
  <c r="E8" i="6"/>
  <c r="E9" i="6"/>
  <c r="E10" i="6"/>
  <c r="E11" i="6"/>
  <c r="E12" i="6"/>
  <c r="C15" i="6"/>
  <c r="D15" i="6"/>
  <c r="B15" i="6"/>
  <c r="B11" i="6"/>
  <c r="C11" i="6"/>
  <c r="D11" i="6"/>
  <c r="B12" i="6"/>
  <c r="C12" i="6"/>
  <c r="D12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C3" i="6"/>
  <c r="D3" i="6"/>
  <c r="B3" i="6"/>
  <c r="B7" i="3"/>
  <c r="B6" i="3"/>
  <c r="B5" i="3"/>
  <c r="B4" i="3"/>
  <c r="P7" i="3"/>
  <c r="P6" i="3"/>
  <c r="P5" i="3"/>
  <c r="P4" i="3"/>
  <c r="K12" i="4" l="1"/>
  <c r="E5" i="4"/>
  <c r="E12" i="4"/>
  <c r="E8" i="4"/>
  <c r="E4" i="4"/>
  <c r="E9" i="4"/>
  <c r="E11" i="4"/>
  <c r="E7" i="4"/>
  <c r="E3" i="4"/>
  <c r="E10" i="4"/>
  <c r="E6" i="4"/>
  <c r="K4" i="4"/>
  <c r="K5" i="4"/>
  <c r="K6" i="4"/>
  <c r="K10" i="4"/>
  <c r="K9" i="4"/>
  <c r="K3" i="4"/>
  <c r="K7" i="4"/>
  <c r="K8" i="4"/>
  <c r="K11" i="4"/>
  <c r="J10" i="8"/>
  <c r="J9" i="8"/>
  <c r="J3" i="8"/>
  <c r="J7" i="8"/>
  <c r="J8" i="8"/>
  <c r="J11" i="8"/>
  <c r="J6" i="8"/>
  <c r="J12" i="8"/>
  <c r="J4" i="8"/>
  <c r="J5" i="8"/>
  <c r="D13" i="6"/>
  <c r="D26" i="6" s="1"/>
  <c r="C13" i="6"/>
  <c r="E13" i="6"/>
  <c r="B13" i="6"/>
  <c r="E7" i="3"/>
  <c r="N4" i="3"/>
  <c r="N7" i="3"/>
  <c r="N6" i="3"/>
  <c r="K12" i="8" l="1"/>
  <c r="K7" i="8"/>
  <c r="K6" i="8"/>
  <c r="K3" i="8"/>
  <c r="K5" i="8"/>
  <c r="K11" i="8"/>
  <c r="K9" i="8"/>
  <c r="K4" i="8"/>
  <c r="K8" i="8"/>
  <c r="K10" i="8"/>
  <c r="E22" i="6"/>
  <c r="E28" i="6"/>
  <c r="E27" i="6"/>
  <c r="D25" i="6"/>
  <c r="D28" i="6"/>
  <c r="D27" i="6"/>
  <c r="C25" i="6"/>
  <c r="C28" i="6"/>
  <c r="C22" i="6"/>
  <c r="C27" i="6"/>
  <c r="B22" i="6"/>
  <c r="B28" i="6"/>
  <c r="B27" i="6"/>
  <c r="K14" i="3"/>
  <c r="B21" i="6"/>
  <c r="C20" i="6"/>
  <c r="D22" i="6"/>
  <c r="C21" i="6"/>
  <c r="C19" i="6"/>
  <c r="C26" i="6"/>
  <c r="E19" i="6"/>
  <c r="E20" i="6"/>
  <c r="E23" i="6"/>
  <c r="E24" i="6"/>
  <c r="B25" i="6"/>
  <c r="E21" i="6"/>
  <c r="B20" i="6"/>
  <c r="B19" i="6"/>
  <c r="E26" i="6"/>
  <c r="B24" i="6"/>
  <c r="C23" i="6"/>
  <c r="C24" i="6"/>
  <c r="B26" i="6"/>
  <c r="E25" i="6"/>
  <c r="B23" i="6"/>
  <c r="D21" i="6"/>
  <c r="D24" i="6"/>
  <c r="D20" i="6"/>
  <c r="D19" i="6"/>
  <c r="D23" i="6"/>
  <c r="M7" i="3"/>
  <c r="J14" i="3" s="1"/>
  <c r="L7" i="3"/>
  <c r="K7" i="3"/>
  <c r="J7" i="3"/>
  <c r="I7" i="3"/>
  <c r="H7" i="3"/>
  <c r="G7" i="3"/>
  <c r="F7" i="3"/>
  <c r="M6" i="3"/>
  <c r="M5" i="3"/>
  <c r="M4" i="3"/>
  <c r="L6" i="3"/>
  <c r="K55" i="3" s="1"/>
  <c r="L5" i="3"/>
  <c r="K54" i="3" s="1"/>
  <c r="L4" i="3"/>
  <c r="K53" i="3" s="1"/>
  <c r="K6" i="3"/>
  <c r="K49" i="3" s="1"/>
  <c r="K5" i="3"/>
  <c r="K48" i="3" s="1"/>
  <c r="K4" i="3"/>
  <c r="K47" i="3" s="1"/>
  <c r="J6" i="3"/>
  <c r="K43" i="3" s="1"/>
  <c r="J5" i="3"/>
  <c r="K42" i="3" s="1"/>
  <c r="J4" i="3"/>
  <c r="K41" i="3" s="1"/>
  <c r="I6" i="3"/>
  <c r="K37" i="3" s="1"/>
  <c r="I5" i="3"/>
  <c r="K36" i="3" s="1"/>
  <c r="I4" i="3"/>
  <c r="K35" i="3" s="1"/>
  <c r="H6" i="3"/>
  <c r="K31" i="3" s="1"/>
  <c r="H5" i="3"/>
  <c r="K30" i="3" s="1"/>
  <c r="H4" i="3"/>
  <c r="K29" i="3" s="1"/>
  <c r="G6" i="3"/>
  <c r="K25" i="3" s="1"/>
  <c r="G5" i="3"/>
  <c r="K24" i="3" s="1"/>
  <c r="F6" i="3"/>
  <c r="K19" i="3" s="1"/>
  <c r="F5" i="3"/>
  <c r="K18" i="3" s="1"/>
  <c r="G4" i="3"/>
  <c r="K23" i="3" s="1"/>
  <c r="F4" i="3"/>
  <c r="K17" i="3" s="1"/>
  <c r="E6" i="3"/>
  <c r="K13" i="3" s="1"/>
  <c r="E5" i="3"/>
  <c r="K12" i="3" s="1"/>
  <c r="E4" i="3"/>
  <c r="A15" i="5"/>
  <c r="K11" i="3" l="1"/>
  <c r="R7" i="3"/>
  <c r="S4" i="3"/>
  <c r="T4" i="3" s="1"/>
  <c r="S5" i="3"/>
  <c r="K62" i="3"/>
  <c r="J68" i="3"/>
  <c r="E29" i="6"/>
  <c r="E30" i="6"/>
  <c r="D29" i="6"/>
  <c r="D30" i="6"/>
  <c r="K61" i="3"/>
  <c r="J19" i="3"/>
  <c r="J25" i="3"/>
  <c r="J37" i="3"/>
  <c r="J49" i="3"/>
  <c r="J67" i="3"/>
  <c r="J13" i="3"/>
  <c r="J31" i="3"/>
  <c r="J43" i="3"/>
  <c r="J55" i="3"/>
  <c r="C29" i="6"/>
  <c r="C30" i="6"/>
  <c r="J30" i="3"/>
  <c r="J54" i="3"/>
  <c r="K60" i="3"/>
  <c r="J24" i="3"/>
  <c r="J48" i="3"/>
  <c r="J66" i="3"/>
  <c r="J12" i="3"/>
  <c r="J36" i="3"/>
  <c r="J18" i="3"/>
  <c r="J42" i="3"/>
  <c r="J29" i="3"/>
  <c r="J41" i="3"/>
  <c r="J23" i="3"/>
  <c r="J47" i="3"/>
  <c r="J17" i="3"/>
  <c r="J53" i="3"/>
  <c r="J65" i="3"/>
  <c r="J11" i="3"/>
  <c r="J35" i="3"/>
  <c r="K59" i="3"/>
  <c r="B30" i="6"/>
  <c r="B29" i="6"/>
  <c r="J56" i="3"/>
  <c r="K56" i="3"/>
  <c r="J50" i="3"/>
  <c r="K50" i="3"/>
  <c r="J44" i="3"/>
  <c r="K44" i="3"/>
  <c r="J38" i="3"/>
  <c r="K38" i="3"/>
  <c r="J32" i="3"/>
  <c r="K32" i="3"/>
  <c r="K26" i="3"/>
  <c r="J26" i="3"/>
  <c r="C14" i="3"/>
  <c r="J20" i="3"/>
  <c r="K20" i="3"/>
  <c r="T5" i="3" l="1"/>
  <c r="S37" i="3" s="1"/>
  <c r="F26" i="6"/>
  <c r="F25" i="6"/>
  <c r="F23" i="6"/>
  <c r="F24" i="6"/>
  <c r="F21" i="6"/>
  <c r="F20" i="6"/>
  <c r="F28" i="6"/>
  <c r="F22" i="6"/>
  <c r="F27" i="6"/>
  <c r="G23" i="6"/>
  <c r="G20" i="6"/>
  <c r="G22" i="6"/>
  <c r="G28" i="6"/>
  <c r="G19" i="6"/>
  <c r="G25" i="6"/>
  <c r="G21" i="6"/>
  <c r="G26" i="6"/>
  <c r="H26" i="6" s="1"/>
  <c r="F10" i="4" s="1"/>
  <c r="G27" i="6"/>
  <c r="G24" i="6"/>
  <c r="F19" i="6"/>
  <c r="P20" i="3" l="1"/>
  <c r="Q24" i="3"/>
  <c r="Q23" i="3"/>
  <c r="S35" i="3"/>
  <c r="O14" i="3"/>
  <c r="O12" i="3"/>
  <c r="R29" i="3"/>
  <c r="O11" i="3"/>
  <c r="S36" i="3"/>
  <c r="P17" i="3"/>
  <c r="P18" i="3"/>
  <c r="Q26" i="3"/>
  <c r="T44" i="3"/>
  <c r="R32" i="3"/>
  <c r="P19" i="3"/>
  <c r="R31" i="3"/>
  <c r="T42" i="3"/>
  <c r="R30" i="3"/>
  <c r="T41" i="3"/>
  <c r="S38" i="3"/>
  <c r="O13" i="3"/>
  <c r="Q25" i="3"/>
  <c r="T43" i="3"/>
  <c r="H22" i="6"/>
  <c r="F6" i="4" s="1"/>
  <c r="H28" i="6"/>
  <c r="F12" i="4" s="1"/>
  <c r="H24" i="6"/>
  <c r="F8" i="4" s="1"/>
  <c r="H27" i="6"/>
  <c r="F11" i="4" s="1"/>
  <c r="H23" i="6"/>
  <c r="F7" i="4" s="1"/>
  <c r="H19" i="6"/>
  <c r="F3" i="4" s="1"/>
  <c r="H25" i="6"/>
  <c r="F9" i="4" s="1"/>
  <c r="H20" i="6"/>
  <c r="F4" i="4" s="1"/>
  <c r="H21" i="6"/>
  <c r="F5" i="4" s="1"/>
  <c r="X66" i="3"/>
  <c r="W60" i="3"/>
  <c r="V54" i="3"/>
  <c r="U48" i="3"/>
  <c r="S39" i="3" l="1"/>
  <c r="T45" i="3"/>
  <c r="P21" i="3"/>
  <c r="Q27" i="3"/>
  <c r="R33" i="3"/>
  <c r="O15" i="3"/>
  <c r="G9" i="4"/>
  <c r="G8" i="4"/>
  <c r="G3" i="4"/>
  <c r="G12" i="4"/>
  <c r="G5" i="4"/>
  <c r="G7" i="4"/>
  <c r="G6" i="4"/>
  <c r="G4" i="4"/>
  <c r="G11" i="4"/>
  <c r="G10" i="4"/>
  <c r="F5" i="8"/>
  <c r="F7" i="8"/>
  <c r="F6" i="8"/>
  <c r="F4" i="8"/>
  <c r="F11" i="8"/>
  <c r="F10" i="8"/>
  <c r="F9" i="8"/>
  <c r="F8" i="8"/>
  <c r="F3" i="8"/>
  <c r="F12" i="8"/>
  <c r="G8" i="8" l="1"/>
  <c r="G4" i="8"/>
  <c r="G9" i="8"/>
  <c r="G6" i="8"/>
  <c r="G12" i="8"/>
  <c r="G10" i="8"/>
  <c r="G7" i="8"/>
  <c r="G3" i="8"/>
  <c r="G11" i="8"/>
  <c r="G5" i="8"/>
  <c r="C65" i="3"/>
  <c r="P65" i="3" s="1"/>
  <c r="D65" i="3"/>
  <c r="Q65" i="3" s="1"/>
  <c r="E65" i="3"/>
  <c r="R65" i="3" s="1"/>
  <c r="F65" i="3"/>
  <c r="S65" i="3" s="1"/>
  <c r="G65" i="3"/>
  <c r="T65" i="3" s="1"/>
  <c r="H65" i="3"/>
  <c r="U65" i="3" s="1"/>
  <c r="I65" i="3"/>
  <c r="V65" i="3" s="1"/>
  <c r="W65" i="3"/>
  <c r="C66" i="3"/>
  <c r="P66" i="3" s="1"/>
  <c r="D66" i="3"/>
  <c r="Q66" i="3" s="1"/>
  <c r="E66" i="3"/>
  <c r="R66" i="3" s="1"/>
  <c r="F66" i="3"/>
  <c r="S66" i="3" s="1"/>
  <c r="G66" i="3"/>
  <c r="T66" i="3" s="1"/>
  <c r="H66" i="3"/>
  <c r="U66" i="3" s="1"/>
  <c r="I66" i="3"/>
  <c r="V66" i="3" s="1"/>
  <c r="W66" i="3"/>
  <c r="C67" i="3"/>
  <c r="P67" i="3" s="1"/>
  <c r="D67" i="3"/>
  <c r="E67" i="3"/>
  <c r="F67" i="3"/>
  <c r="S67" i="3" s="1"/>
  <c r="G67" i="3"/>
  <c r="T67" i="3" s="1"/>
  <c r="H67" i="3"/>
  <c r="I67" i="3"/>
  <c r="W67" i="3"/>
  <c r="C68" i="3"/>
  <c r="D68" i="3"/>
  <c r="E68" i="3"/>
  <c r="F68" i="3"/>
  <c r="S68" i="3" s="1"/>
  <c r="G68" i="3"/>
  <c r="T68" i="3" s="1"/>
  <c r="H68" i="3"/>
  <c r="I68" i="3"/>
  <c r="B66" i="3"/>
  <c r="O66" i="3" s="1"/>
  <c r="B67" i="3"/>
  <c r="B68" i="3"/>
  <c r="B65" i="3"/>
  <c r="O65" i="3" s="1"/>
  <c r="C59" i="3"/>
  <c r="P59" i="3" s="1"/>
  <c r="D59" i="3"/>
  <c r="Q59" i="3" s="1"/>
  <c r="E59" i="3"/>
  <c r="R59" i="3" s="1"/>
  <c r="F59" i="3"/>
  <c r="S59" i="3" s="1"/>
  <c r="G59" i="3"/>
  <c r="T59" i="3" s="1"/>
  <c r="H59" i="3"/>
  <c r="U59" i="3" s="1"/>
  <c r="I59" i="3"/>
  <c r="V59" i="3" s="1"/>
  <c r="W59" i="3"/>
  <c r="X59" i="3"/>
  <c r="C60" i="3"/>
  <c r="P60" i="3" s="1"/>
  <c r="D60" i="3"/>
  <c r="Q60" i="3" s="1"/>
  <c r="E60" i="3"/>
  <c r="R60" i="3" s="1"/>
  <c r="F60" i="3"/>
  <c r="S60" i="3" s="1"/>
  <c r="G60" i="3"/>
  <c r="T60" i="3" s="1"/>
  <c r="H60" i="3"/>
  <c r="U60" i="3" s="1"/>
  <c r="I60" i="3"/>
  <c r="V60" i="3" s="1"/>
  <c r="X60" i="3"/>
  <c r="C61" i="3"/>
  <c r="D61" i="3"/>
  <c r="E61" i="3"/>
  <c r="F61" i="3"/>
  <c r="S61" i="3" s="1"/>
  <c r="G61" i="3"/>
  <c r="H61" i="3"/>
  <c r="I61" i="3"/>
  <c r="W61" i="3"/>
  <c r="X61" i="3"/>
  <c r="C62" i="3"/>
  <c r="D62" i="3"/>
  <c r="E62" i="3"/>
  <c r="F62" i="3"/>
  <c r="S62" i="3" s="1"/>
  <c r="G62" i="3"/>
  <c r="H62" i="3"/>
  <c r="I62" i="3"/>
  <c r="B60" i="3"/>
  <c r="O60" i="3" s="1"/>
  <c r="B61" i="3"/>
  <c r="B62" i="3"/>
  <c r="B59" i="3"/>
  <c r="O59" i="3" s="1"/>
  <c r="C53" i="3"/>
  <c r="P53" i="3" s="1"/>
  <c r="D53" i="3"/>
  <c r="Q53" i="3" s="1"/>
  <c r="E53" i="3"/>
  <c r="R53" i="3" s="1"/>
  <c r="F53" i="3"/>
  <c r="S53" i="3" s="1"/>
  <c r="G53" i="3"/>
  <c r="T53" i="3" s="1"/>
  <c r="H53" i="3"/>
  <c r="U53" i="3" s="1"/>
  <c r="W53" i="3"/>
  <c r="X53" i="3"/>
  <c r="C54" i="3"/>
  <c r="P54" i="3" s="1"/>
  <c r="D54" i="3"/>
  <c r="Q54" i="3" s="1"/>
  <c r="E54" i="3"/>
  <c r="R54" i="3" s="1"/>
  <c r="F54" i="3"/>
  <c r="S54" i="3" s="1"/>
  <c r="G54" i="3"/>
  <c r="T54" i="3" s="1"/>
  <c r="H54" i="3"/>
  <c r="U54" i="3" s="1"/>
  <c r="W54" i="3"/>
  <c r="X54" i="3"/>
  <c r="C55" i="3"/>
  <c r="D55" i="3"/>
  <c r="E55" i="3"/>
  <c r="F55" i="3"/>
  <c r="S55" i="3" s="1"/>
  <c r="G55" i="3"/>
  <c r="T55" i="3" s="1"/>
  <c r="H55" i="3"/>
  <c r="X55" i="3"/>
  <c r="C56" i="3"/>
  <c r="D56" i="3"/>
  <c r="E56" i="3"/>
  <c r="F56" i="3"/>
  <c r="S56" i="3" s="1"/>
  <c r="G56" i="3"/>
  <c r="T56" i="3" s="1"/>
  <c r="H56" i="3"/>
  <c r="B54" i="3"/>
  <c r="O54" i="3" s="1"/>
  <c r="B55" i="3"/>
  <c r="B56" i="3"/>
  <c r="B53" i="3"/>
  <c r="O53" i="3" s="1"/>
  <c r="C47" i="3"/>
  <c r="P47" i="3" s="1"/>
  <c r="D47" i="3"/>
  <c r="Q47" i="3" s="1"/>
  <c r="E47" i="3"/>
  <c r="R47" i="3" s="1"/>
  <c r="F47" i="3"/>
  <c r="S47" i="3" s="1"/>
  <c r="G47" i="3"/>
  <c r="T47" i="3" s="1"/>
  <c r="I47" i="3"/>
  <c r="V47" i="3" s="1"/>
  <c r="W47" i="3"/>
  <c r="X47" i="3"/>
  <c r="C48" i="3"/>
  <c r="P48" i="3" s="1"/>
  <c r="D48" i="3"/>
  <c r="Q48" i="3" s="1"/>
  <c r="E48" i="3"/>
  <c r="R48" i="3" s="1"/>
  <c r="F48" i="3"/>
  <c r="S48" i="3" s="1"/>
  <c r="G48" i="3"/>
  <c r="T48" i="3" s="1"/>
  <c r="I48" i="3"/>
  <c r="V48" i="3" s="1"/>
  <c r="W48" i="3"/>
  <c r="X48" i="3"/>
  <c r="C49" i="3"/>
  <c r="D49" i="3"/>
  <c r="E49" i="3"/>
  <c r="F49" i="3"/>
  <c r="S49" i="3" s="1"/>
  <c r="G49" i="3"/>
  <c r="T49" i="3" s="1"/>
  <c r="I49" i="3"/>
  <c r="W49" i="3"/>
  <c r="X49" i="3"/>
  <c r="C50" i="3"/>
  <c r="D50" i="3"/>
  <c r="E50" i="3"/>
  <c r="F50" i="3"/>
  <c r="S50" i="3" s="1"/>
  <c r="G50" i="3"/>
  <c r="T50" i="3" s="1"/>
  <c r="I50" i="3"/>
  <c r="B48" i="3"/>
  <c r="O48" i="3" s="1"/>
  <c r="B49" i="3"/>
  <c r="B50" i="3"/>
  <c r="B47" i="3"/>
  <c r="O47" i="3" s="1"/>
  <c r="C41" i="3"/>
  <c r="P41" i="3" s="1"/>
  <c r="D41" i="3"/>
  <c r="Q41" i="3" s="1"/>
  <c r="E41" i="3"/>
  <c r="R41" i="3" s="1"/>
  <c r="F41" i="3"/>
  <c r="S41" i="3" s="1"/>
  <c r="H41" i="3"/>
  <c r="U41" i="3" s="1"/>
  <c r="I41" i="3"/>
  <c r="V41" i="3" s="1"/>
  <c r="W41" i="3"/>
  <c r="X41" i="3"/>
  <c r="C42" i="3"/>
  <c r="P42" i="3" s="1"/>
  <c r="D42" i="3"/>
  <c r="Q42" i="3" s="1"/>
  <c r="E42" i="3"/>
  <c r="R42" i="3" s="1"/>
  <c r="F42" i="3"/>
  <c r="S42" i="3" s="1"/>
  <c r="H42" i="3"/>
  <c r="U42" i="3" s="1"/>
  <c r="I42" i="3"/>
  <c r="V42" i="3" s="1"/>
  <c r="W42" i="3"/>
  <c r="X42" i="3"/>
  <c r="C43" i="3"/>
  <c r="D43" i="3"/>
  <c r="E43" i="3"/>
  <c r="F43" i="3"/>
  <c r="S43" i="3" s="1"/>
  <c r="H43" i="3"/>
  <c r="I43" i="3"/>
  <c r="V43" i="3" s="1"/>
  <c r="W43" i="3"/>
  <c r="X43" i="3"/>
  <c r="C44" i="3"/>
  <c r="D44" i="3"/>
  <c r="E44" i="3"/>
  <c r="F44" i="3"/>
  <c r="S44" i="3" s="1"/>
  <c r="H44" i="3"/>
  <c r="I44" i="3"/>
  <c r="B42" i="3"/>
  <c r="O42" i="3" s="1"/>
  <c r="B43" i="3"/>
  <c r="B44" i="3"/>
  <c r="B41" i="3"/>
  <c r="O41" i="3" s="1"/>
  <c r="X67" i="3"/>
  <c r="X65" i="3"/>
  <c r="W55" i="3"/>
  <c r="V53" i="3"/>
  <c r="U47" i="3"/>
  <c r="G35" i="3"/>
  <c r="T35" i="3" s="1"/>
  <c r="H35" i="3"/>
  <c r="U35" i="3" s="1"/>
  <c r="I35" i="3"/>
  <c r="V35" i="3" s="1"/>
  <c r="W35" i="3"/>
  <c r="X35" i="3"/>
  <c r="G36" i="3"/>
  <c r="T36" i="3" s="1"/>
  <c r="H36" i="3"/>
  <c r="U36" i="3" s="1"/>
  <c r="I36" i="3"/>
  <c r="V36" i="3" s="1"/>
  <c r="W36" i="3"/>
  <c r="X36" i="3"/>
  <c r="G37" i="3"/>
  <c r="T37" i="3" s="1"/>
  <c r="H37" i="3"/>
  <c r="U37" i="3" s="1"/>
  <c r="I37" i="3"/>
  <c r="V37" i="3" s="1"/>
  <c r="W37" i="3"/>
  <c r="X37" i="3"/>
  <c r="G38" i="3"/>
  <c r="T38" i="3" s="1"/>
  <c r="H38" i="3"/>
  <c r="U38" i="3" s="1"/>
  <c r="I38" i="3"/>
  <c r="V38" i="3" s="1"/>
  <c r="W38" i="3"/>
  <c r="X38" i="3"/>
  <c r="G29" i="3"/>
  <c r="T29" i="3" s="1"/>
  <c r="H29" i="3"/>
  <c r="U29" i="3" s="1"/>
  <c r="I29" i="3"/>
  <c r="V29" i="3" s="1"/>
  <c r="W29" i="3"/>
  <c r="X29" i="3"/>
  <c r="G30" i="3"/>
  <c r="T30" i="3" s="1"/>
  <c r="H30" i="3"/>
  <c r="U30" i="3" s="1"/>
  <c r="I30" i="3"/>
  <c r="V30" i="3" s="1"/>
  <c r="W30" i="3"/>
  <c r="X30" i="3"/>
  <c r="G31" i="3"/>
  <c r="T31" i="3" s="1"/>
  <c r="H31" i="3"/>
  <c r="U31" i="3" s="1"/>
  <c r="I31" i="3"/>
  <c r="V31" i="3" s="1"/>
  <c r="W31" i="3"/>
  <c r="X31" i="3"/>
  <c r="G32" i="3"/>
  <c r="T32" i="3" s="1"/>
  <c r="H32" i="3"/>
  <c r="U32" i="3" s="1"/>
  <c r="I32" i="3"/>
  <c r="V32" i="3" s="1"/>
  <c r="W32" i="3"/>
  <c r="X32" i="3"/>
  <c r="G23" i="3"/>
  <c r="T23" i="3" s="1"/>
  <c r="H23" i="3"/>
  <c r="U23" i="3" s="1"/>
  <c r="I23" i="3"/>
  <c r="V23" i="3" s="1"/>
  <c r="W23" i="3"/>
  <c r="X23" i="3"/>
  <c r="G24" i="3"/>
  <c r="T24" i="3" s="1"/>
  <c r="H24" i="3"/>
  <c r="U24" i="3" s="1"/>
  <c r="I24" i="3"/>
  <c r="V24" i="3" s="1"/>
  <c r="W24" i="3"/>
  <c r="X24" i="3"/>
  <c r="G25" i="3"/>
  <c r="T25" i="3" s="1"/>
  <c r="H25" i="3"/>
  <c r="U25" i="3" s="1"/>
  <c r="I25" i="3"/>
  <c r="V25" i="3" s="1"/>
  <c r="W25" i="3"/>
  <c r="X25" i="3"/>
  <c r="G26" i="3"/>
  <c r="T26" i="3" s="1"/>
  <c r="H26" i="3"/>
  <c r="U26" i="3" s="1"/>
  <c r="I26" i="3"/>
  <c r="V26" i="3" s="1"/>
  <c r="W26" i="3"/>
  <c r="X26" i="3"/>
  <c r="G17" i="3"/>
  <c r="T17" i="3" s="1"/>
  <c r="H17" i="3"/>
  <c r="U17" i="3" s="1"/>
  <c r="I17" i="3"/>
  <c r="V17" i="3" s="1"/>
  <c r="W17" i="3"/>
  <c r="X17" i="3"/>
  <c r="G18" i="3"/>
  <c r="T18" i="3" s="1"/>
  <c r="H18" i="3"/>
  <c r="U18" i="3" s="1"/>
  <c r="I18" i="3"/>
  <c r="V18" i="3" s="1"/>
  <c r="W18" i="3"/>
  <c r="X18" i="3"/>
  <c r="G19" i="3"/>
  <c r="T19" i="3" s="1"/>
  <c r="H19" i="3"/>
  <c r="U19" i="3" s="1"/>
  <c r="I19" i="3"/>
  <c r="V19" i="3" s="1"/>
  <c r="W19" i="3"/>
  <c r="X19" i="3"/>
  <c r="G20" i="3"/>
  <c r="T20" i="3" s="1"/>
  <c r="H20" i="3"/>
  <c r="U20" i="3" s="1"/>
  <c r="I20" i="3"/>
  <c r="V20" i="3" s="1"/>
  <c r="W20" i="3"/>
  <c r="X20" i="3"/>
  <c r="G14" i="3"/>
  <c r="T14" i="3" s="1"/>
  <c r="H14" i="3"/>
  <c r="U14" i="3" s="1"/>
  <c r="I14" i="3"/>
  <c r="V14" i="3" s="1"/>
  <c r="W14" i="3"/>
  <c r="X14" i="3"/>
  <c r="G13" i="3"/>
  <c r="T13" i="3" s="1"/>
  <c r="H13" i="3"/>
  <c r="U13" i="3" s="1"/>
  <c r="I13" i="3"/>
  <c r="W13" i="3"/>
  <c r="X13" i="3"/>
  <c r="G12" i="3"/>
  <c r="T12" i="3" s="1"/>
  <c r="H12" i="3"/>
  <c r="U12" i="3" s="1"/>
  <c r="I12" i="3"/>
  <c r="V12" i="3" s="1"/>
  <c r="W12" i="3"/>
  <c r="X12" i="3"/>
  <c r="G11" i="3"/>
  <c r="H11" i="3"/>
  <c r="U11" i="3" s="1"/>
  <c r="I11" i="3"/>
  <c r="V11" i="3" s="1"/>
  <c r="T39" i="3" l="1"/>
  <c r="S45" i="3"/>
  <c r="S51" i="3"/>
  <c r="S57" i="3"/>
  <c r="S63" i="3"/>
  <c r="T69" i="3"/>
  <c r="T51" i="3"/>
  <c r="T57" i="3"/>
  <c r="S69" i="3"/>
  <c r="Q43" i="3"/>
  <c r="U43" i="3"/>
  <c r="X68" i="3"/>
  <c r="X69" i="3" s="1"/>
  <c r="V62" i="3"/>
  <c r="R67" i="3"/>
  <c r="R68" i="3"/>
  <c r="W68" i="3"/>
  <c r="W69" i="3" s="1"/>
  <c r="U67" i="3"/>
  <c r="P68" i="3"/>
  <c r="P69" i="3" s="1"/>
  <c r="U68" i="3"/>
  <c r="Q61" i="3"/>
  <c r="Q62" i="3"/>
  <c r="Q67" i="3"/>
  <c r="V67" i="3"/>
  <c r="Q68" i="3"/>
  <c r="V68" i="3"/>
  <c r="R61" i="3"/>
  <c r="R62" i="3"/>
  <c r="W62" i="3"/>
  <c r="W63" i="3" s="1"/>
  <c r="R55" i="3"/>
  <c r="O61" i="3"/>
  <c r="T61" i="3"/>
  <c r="O62" i="3"/>
  <c r="T62" i="3"/>
  <c r="X62" i="3"/>
  <c r="X63" i="3" s="1"/>
  <c r="V61" i="3"/>
  <c r="U61" i="3"/>
  <c r="U62" i="3"/>
  <c r="X56" i="3"/>
  <c r="X57" i="3" s="1"/>
  <c r="R56" i="3"/>
  <c r="U55" i="3"/>
  <c r="U56" i="3"/>
  <c r="W56" i="3"/>
  <c r="W57" i="3" s="1"/>
  <c r="Q55" i="3"/>
  <c r="V55" i="3"/>
  <c r="Q56" i="3"/>
  <c r="V56" i="3"/>
  <c r="W50" i="3"/>
  <c r="W51" i="3" s="1"/>
  <c r="R50" i="3"/>
  <c r="R49" i="3"/>
  <c r="X50" i="3"/>
  <c r="X51" i="3" s="1"/>
  <c r="U49" i="3"/>
  <c r="U50" i="3"/>
  <c r="X11" i="3"/>
  <c r="Q49" i="3"/>
  <c r="Q50" i="3"/>
  <c r="V50" i="3"/>
  <c r="X39" i="3"/>
  <c r="X27" i="3"/>
  <c r="V44" i="3"/>
  <c r="V45" i="3" s="1"/>
  <c r="T11" i="3"/>
  <c r="U39" i="3"/>
  <c r="T27" i="3"/>
  <c r="R43" i="3"/>
  <c r="W27" i="3"/>
  <c r="U27" i="3"/>
  <c r="T33" i="3"/>
  <c r="X21" i="3"/>
  <c r="U33" i="3"/>
  <c r="V21" i="3"/>
  <c r="V33" i="3"/>
  <c r="V39" i="3"/>
  <c r="X33" i="3"/>
  <c r="T21" i="3"/>
  <c r="W33" i="3"/>
  <c r="U15" i="3"/>
  <c r="V27" i="3"/>
  <c r="W21" i="3"/>
  <c r="W39" i="3"/>
  <c r="R44" i="3"/>
  <c r="W44" i="3"/>
  <c r="W45" i="3" s="1"/>
  <c r="W11" i="3"/>
  <c r="W15" i="3" s="1"/>
  <c r="X44" i="3"/>
  <c r="X45" i="3" s="1"/>
  <c r="V13" i="3"/>
  <c r="V15" i="3" s="1"/>
  <c r="U44" i="3"/>
  <c r="U21" i="3"/>
  <c r="Q44" i="3"/>
  <c r="C38" i="3"/>
  <c r="P38" i="3" s="1"/>
  <c r="D38" i="3"/>
  <c r="Q38" i="3" s="1"/>
  <c r="E38" i="3"/>
  <c r="R38" i="3" s="1"/>
  <c r="B38" i="3"/>
  <c r="O38" i="3" s="1"/>
  <c r="B37" i="3"/>
  <c r="C32" i="3"/>
  <c r="P32" i="3" s="1"/>
  <c r="D32" i="3"/>
  <c r="Q32" i="3" s="1"/>
  <c r="F32" i="3"/>
  <c r="S32" i="3" s="1"/>
  <c r="B32" i="3"/>
  <c r="O32" i="3" s="1"/>
  <c r="B31" i="3"/>
  <c r="C26" i="3"/>
  <c r="P26" i="3" s="1"/>
  <c r="E26" i="3"/>
  <c r="R26" i="3" s="1"/>
  <c r="F26" i="3"/>
  <c r="S26" i="3" s="1"/>
  <c r="B26" i="3"/>
  <c r="O26" i="3" s="1"/>
  <c r="B25" i="3"/>
  <c r="Q45" i="3" l="1"/>
  <c r="W71" i="3"/>
  <c r="V63" i="3"/>
  <c r="U45" i="3"/>
  <c r="R57" i="3"/>
  <c r="R63" i="3"/>
  <c r="Q63" i="3"/>
  <c r="U69" i="3"/>
  <c r="U51" i="3"/>
  <c r="O63" i="3"/>
  <c r="V49" i="3"/>
  <c r="V69" i="3"/>
  <c r="Q69" i="3"/>
  <c r="R69" i="3"/>
  <c r="V57" i="3"/>
  <c r="U63" i="3"/>
  <c r="T63" i="3"/>
  <c r="Q57" i="3"/>
  <c r="U57" i="3"/>
  <c r="X15" i="3"/>
  <c r="X71" i="3" s="1"/>
  <c r="R51" i="3"/>
  <c r="Q51" i="3"/>
  <c r="T15" i="3"/>
  <c r="R45" i="3"/>
  <c r="D19" i="3"/>
  <c r="Q19" i="3" s="1"/>
  <c r="E19" i="3"/>
  <c r="O50" i="3" s="1"/>
  <c r="F19" i="3"/>
  <c r="P50" i="3" s="1"/>
  <c r="D20" i="3"/>
  <c r="Q20" i="3" s="1"/>
  <c r="E20" i="3"/>
  <c r="R20" i="3" s="1"/>
  <c r="F20" i="3"/>
  <c r="S20" i="3" s="1"/>
  <c r="B20" i="3"/>
  <c r="O20" i="3" s="1"/>
  <c r="B19" i="3"/>
  <c r="U71" i="3" l="1"/>
  <c r="T71" i="3"/>
  <c r="C82" i="3"/>
  <c r="C81" i="3"/>
  <c r="V51" i="3"/>
  <c r="V71" i="3" s="1"/>
  <c r="D14" i="3"/>
  <c r="Q14" i="3" s="1"/>
  <c r="E14" i="3"/>
  <c r="R14" i="3" s="1"/>
  <c r="F14" i="3"/>
  <c r="S14" i="3" s="1"/>
  <c r="P14" i="3"/>
  <c r="C13" i="3"/>
  <c r="P13" i="3" s="1"/>
  <c r="C78" i="3" l="1"/>
  <c r="C80" i="3"/>
  <c r="C79" i="3"/>
  <c r="C35" i="3"/>
  <c r="P35" i="3" s="1"/>
  <c r="D35" i="3"/>
  <c r="Q35" i="3" s="1"/>
  <c r="E35" i="3"/>
  <c r="C36" i="3"/>
  <c r="P36" i="3" s="1"/>
  <c r="D36" i="3"/>
  <c r="Q36" i="3" s="1"/>
  <c r="E36" i="3"/>
  <c r="R36" i="3" s="1"/>
  <c r="C37" i="3"/>
  <c r="P37" i="3" s="1"/>
  <c r="D37" i="3"/>
  <c r="Q37" i="3" s="1"/>
  <c r="E37" i="3"/>
  <c r="O37" i="3"/>
  <c r="B36" i="3"/>
  <c r="O36" i="3" s="1"/>
  <c r="B35" i="3"/>
  <c r="O35" i="3" s="1"/>
  <c r="C29" i="3"/>
  <c r="P29" i="3" s="1"/>
  <c r="D29" i="3"/>
  <c r="Q29" i="3" s="1"/>
  <c r="F29" i="3"/>
  <c r="S29" i="3" s="1"/>
  <c r="C30" i="3"/>
  <c r="P30" i="3" s="1"/>
  <c r="D30" i="3"/>
  <c r="Q30" i="3" s="1"/>
  <c r="F30" i="3"/>
  <c r="S30" i="3" s="1"/>
  <c r="C31" i="3"/>
  <c r="P31" i="3" s="1"/>
  <c r="D31" i="3"/>
  <c r="Q31" i="3" s="1"/>
  <c r="F31" i="3"/>
  <c r="S31" i="3" s="1"/>
  <c r="O31" i="3"/>
  <c r="B30" i="3"/>
  <c r="O30" i="3" s="1"/>
  <c r="B29" i="3"/>
  <c r="O29" i="3" s="1"/>
  <c r="C23" i="3"/>
  <c r="P23" i="3" s="1"/>
  <c r="E23" i="3"/>
  <c r="R23" i="3" s="1"/>
  <c r="F23" i="3"/>
  <c r="C24" i="3"/>
  <c r="P24" i="3" s="1"/>
  <c r="E24" i="3"/>
  <c r="F24" i="3"/>
  <c r="C25" i="3"/>
  <c r="P25" i="3" s="1"/>
  <c r="E25" i="3"/>
  <c r="R25" i="3" s="1"/>
  <c r="F25" i="3"/>
  <c r="O25" i="3"/>
  <c r="B24" i="3"/>
  <c r="O24" i="3" s="1"/>
  <c r="B23" i="3"/>
  <c r="O23" i="3" s="1"/>
  <c r="D17" i="3"/>
  <c r="Q17" i="3" s="1"/>
  <c r="E17" i="3"/>
  <c r="F17" i="3"/>
  <c r="D18" i="3"/>
  <c r="Q18" i="3" s="1"/>
  <c r="E18" i="3"/>
  <c r="R18" i="3" s="1"/>
  <c r="F18" i="3"/>
  <c r="S18" i="3" s="1"/>
  <c r="R19" i="3"/>
  <c r="S19" i="3"/>
  <c r="O19" i="3"/>
  <c r="B18" i="3"/>
  <c r="O18" i="3" s="1"/>
  <c r="B17" i="3"/>
  <c r="O17" i="3" s="1"/>
  <c r="D11" i="3"/>
  <c r="Q11" i="3" s="1"/>
  <c r="E11" i="3"/>
  <c r="F11" i="3"/>
  <c r="D12" i="3"/>
  <c r="Q12" i="3" s="1"/>
  <c r="E12" i="3"/>
  <c r="R12" i="3" s="1"/>
  <c r="F12" i="3"/>
  <c r="S12" i="3" s="1"/>
  <c r="D13" i="3"/>
  <c r="Q13" i="3" s="1"/>
  <c r="E13" i="3"/>
  <c r="F13" i="3"/>
  <c r="C12" i="3"/>
  <c r="P12" i="3" s="1"/>
  <c r="C11" i="3"/>
  <c r="P11" i="3" s="1"/>
  <c r="P55" i="3" l="1"/>
  <c r="S24" i="3"/>
  <c r="S33" i="3"/>
  <c r="O55" i="3"/>
  <c r="R24" i="3"/>
  <c r="R27" i="3" s="1"/>
  <c r="Q21" i="3"/>
  <c r="R35" i="3"/>
  <c r="O67" i="3"/>
  <c r="R37" i="3"/>
  <c r="O68" i="3"/>
  <c r="P61" i="3"/>
  <c r="P62" i="3"/>
  <c r="S25" i="3"/>
  <c r="P56" i="3"/>
  <c r="O56" i="3"/>
  <c r="S23" i="3"/>
  <c r="O27" i="3"/>
  <c r="P49" i="3"/>
  <c r="P51" i="3" s="1"/>
  <c r="R17" i="3"/>
  <c r="O21" i="3"/>
  <c r="O49" i="3"/>
  <c r="S17" i="3"/>
  <c r="P43" i="3"/>
  <c r="Q33" i="3"/>
  <c r="Q39" i="3"/>
  <c r="P15" i="3"/>
  <c r="R11" i="3"/>
  <c r="S13" i="3"/>
  <c r="P44" i="3"/>
  <c r="O43" i="3"/>
  <c r="P27" i="3"/>
  <c r="P33" i="3"/>
  <c r="P39" i="3"/>
  <c r="S11" i="3"/>
  <c r="Q15" i="3"/>
  <c r="R13" i="3"/>
  <c r="O44" i="3"/>
  <c r="O33" i="3"/>
  <c r="O39" i="3"/>
  <c r="Q71" i="3" l="1"/>
  <c r="Z33" i="3"/>
  <c r="P57" i="3"/>
  <c r="O57" i="3"/>
  <c r="S21" i="3"/>
  <c r="O69" i="3"/>
  <c r="Z69" i="3" s="1"/>
  <c r="R39" i="3"/>
  <c r="Z39" i="3" s="1"/>
  <c r="P63" i="3"/>
  <c r="Z63" i="3" s="1"/>
  <c r="S27" i="3"/>
  <c r="Z27" i="3" s="1"/>
  <c r="R21" i="3"/>
  <c r="O51" i="3"/>
  <c r="Z51" i="3" s="1"/>
  <c r="P45" i="3"/>
  <c r="S15" i="3"/>
  <c r="O45" i="3"/>
  <c r="R15" i="3"/>
  <c r="Z15" i="3" l="1"/>
  <c r="Z57" i="3"/>
  <c r="B80" i="3" s="1"/>
  <c r="D80" i="3" s="1"/>
  <c r="B10" i="4" s="1"/>
  <c r="O71" i="3"/>
  <c r="S71" i="3"/>
  <c r="Z21" i="3"/>
  <c r="B74" i="3" s="1"/>
  <c r="P71" i="3"/>
  <c r="R71" i="3"/>
  <c r="Z45" i="3"/>
  <c r="B82" i="3"/>
  <c r="D82" i="3" s="1"/>
  <c r="B12" i="4" s="1"/>
  <c r="C75" i="3"/>
  <c r="B77" i="3"/>
  <c r="B76" i="3"/>
  <c r="B79" i="3"/>
  <c r="D79" i="3" s="1"/>
  <c r="B9" i="4" s="1"/>
  <c r="B81" i="3"/>
  <c r="D81" i="3" s="1"/>
  <c r="B11" i="4" s="1"/>
  <c r="B75" i="3"/>
  <c r="D75" i="3" l="1"/>
  <c r="B5" i="4" s="1"/>
  <c r="C73" i="3"/>
  <c r="C77" i="3"/>
  <c r="D77" i="3" s="1"/>
  <c r="B7" i="4" s="1"/>
  <c r="C74" i="3"/>
  <c r="D74" i="3" s="1"/>
  <c r="B4" i="4" s="1"/>
  <c r="B73" i="3"/>
  <c r="B78" i="3"/>
  <c r="D78" i="3" s="1"/>
  <c r="B8" i="4" s="1"/>
  <c r="C76" i="3"/>
  <c r="D76" i="3" s="1"/>
  <c r="B6" i="4" s="1"/>
  <c r="D73" i="3" l="1"/>
  <c r="B3" i="4" s="1"/>
  <c r="C8" i="4" s="1"/>
  <c r="C6" i="4" l="1"/>
  <c r="B4" i="8"/>
  <c r="R4" i="8" s="1"/>
  <c r="C3" i="4"/>
  <c r="C11" i="4"/>
  <c r="C9" i="4"/>
  <c r="C12" i="4"/>
  <c r="C10" i="4"/>
  <c r="C4" i="4"/>
  <c r="C5" i="4"/>
  <c r="C7" i="4"/>
  <c r="B7" i="8"/>
  <c r="R7" i="8" s="1"/>
  <c r="B3" i="8"/>
  <c r="R3" i="8" s="1"/>
  <c r="B9" i="8"/>
  <c r="R9" i="8" s="1"/>
  <c r="B12" i="8"/>
  <c r="R12" i="8" s="1"/>
  <c r="B11" i="8"/>
  <c r="R11" i="8" s="1"/>
  <c r="B10" i="8"/>
  <c r="R10" i="8" s="1"/>
  <c r="B8" i="8"/>
  <c r="R8" i="8" s="1"/>
  <c r="B5" i="8"/>
  <c r="R5" i="8" s="1"/>
  <c r="B6" i="8"/>
  <c r="R6" i="8" s="1"/>
  <c r="C11" i="8" l="1"/>
  <c r="C7" i="8"/>
  <c r="C3" i="8"/>
  <c r="C5" i="8"/>
  <c r="C12" i="8"/>
  <c r="C4" i="8"/>
  <c r="C10" i="8"/>
  <c r="C6" i="8"/>
  <c r="C8" i="8"/>
  <c r="C9" i="8"/>
  <c r="S12" i="8" l="1"/>
  <c r="S11" i="8"/>
  <c r="S10" i="8"/>
  <c r="S7" i="8"/>
  <c r="S8" i="8"/>
  <c r="S9" i="8"/>
  <c r="S6" i="8"/>
  <c r="S5" i="8"/>
  <c r="S3" i="8"/>
  <c r="S4" i="8"/>
  <c r="T6" i="8" l="1"/>
  <c r="T4" i="8"/>
  <c r="T9" i="8"/>
  <c r="T7" i="8"/>
  <c r="T8" i="8"/>
  <c r="T3" i="8"/>
  <c r="T5" i="8"/>
  <c r="T12" i="8"/>
  <c r="T10" i="8"/>
  <c r="T11" i="8"/>
</calcChain>
</file>

<file path=xl/sharedStrings.xml><?xml version="1.0" encoding="utf-8"?>
<sst xmlns="http://schemas.openxmlformats.org/spreadsheetml/2006/main" count="240" uniqueCount="77">
  <si>
    <t>Criteria</t>
  </si>
  <si>
    <t>Alternatives</t>
  </si>
  <si>
    <t>C1</t>
  </si>
  <si>
    <t>C2</t>
  </si>
  <si>
    <t>C3</t>
  </si>
  <si>
    <t>C4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</si>
  <si>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</si>
  <si>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</si>
  <si>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</si>
  <si>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</si>
  <si>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</si>
  <si>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</si>
  <si>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</si>
  <si>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</si>
  <si>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</si>
  <si>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</si>
  <si>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Weight</t>
  </si>
  <si>
    <t>Spreadsheets created by Guilherme Augusto Barucke Marcondes. They can be used freely, but the authorship reference must always be kept.</t>
  </si>
  <si>
    <t>Planilhas criadas por Guilherme Augusto Barucke Marcondes. Podem ser usadas livremente, mas deve ser mantida sempre a referência de autoria.</t>
  </si>
  <si>
    <t>s</t>
  </si>
  <si>
    <t>Minimum value of difference</t>
  </si>
  <si>
    <t>r</t>
  </si>
  <si>
    <t>Maximum value of difference</t>
  </si>
  <si>
    <t>Total of Alternatives</t>
  </si>
  <si>
    <t>Diferença</t>
  </si>
  <si>
    <t>Phi+</t>
  </si>
  <si>
    <t>A                                     C1</t>
  </si>
  <si>
    <t>B                                     C1</t>
  </si>
  <si>
    <t>C                                     C1</t>
  </si>
  <si>
    <t>D                                     C1</t>
  </si>
  <si>
    <t>E                                     C1</t>
  </si>
  <si>
    <t>F                                     C1</t>
  </si>
  <si>
    <t>G                                    C1</t>
  </si>
  <si>
    <t>H                                     C1</t>
  </si>
  <si>
    <t>I                                      C1</t>
  </si>
  <si>
    <t>J                                      C1</t>
  </si>
  <si>
    <t>Phi-</t>
  </si>
  <si>
    <t>Dif</t>
  </si>
  <si>
    <t>Weights</t>
  </si>
  <si>
    <t>Si+</t>
  </si>
  <si>
    <t>Si-</t>
  </si>
  <si>
    <t>Pi</t>
  </si>
  <si>
    <t>Vj+</t>
  </si>
  <si>
    <t>Vj-</t>
  </si>
  <si>
    <t>Best</t>
  </si>
  <si>
    <t>Worst</t>
  </si>
  <si>
    <t>Sk</t>
  </si>
  <si>
    <t>Rk</t>
  </si>
  <si>
    <t>Qk</t>
  </si>
  <si>
    <t>S+</t>
  </si>
  <si>
    <t>v</t>
  </si>
  <si>
    <t>S-</t>
  </si>
  <si>
    <t>R+</t>
  </si>
  <si>
    <t>R-</t>
  </si>
  <si>
    <t>Normalized</t>
  </si>
  <si>
    <t>Max Diff</t>
  </si>
  <si>
    <t>Sum</t>
  </si>
  <si>
    <t>W+ + W=</t>
  </si>
  <si>
    <t>W-</t>
  </si>
  <si>
    <t>C Index</t>
  </si>
  <si>
    <t>Sum2</t>
  </si>
  <si>
    <t>D Index</t>
  </si>
  <si>
    <t>e Index</t>
  </si>
  <si>
    <t>PROMTEHEE</t>
  </si>
  <si>
    <t>TOPSIS</t>
  </si>
  <si>
    <t>VIKOR</t>
  </si>
  <si>
    <t>ELECTRE</t>
  </si>
  <si>
    <t>Phi_Dif</t>
  </si>
  <si>
    <t>Order</t>
  </si>
  <si>
    <t>Q</t>
  </si>
  <si>
    <t>Mean</t>
  </si>
  <si>
    <t>Final Score for Ranking</t>
  </si>
  <si>
    <t>Normalized Mean</t>
  </si>
  <si>
    <t>Cost</t>
  </si>
  <si>
    <t>Weather</t>
  </si>
  <si>
    <t>Activities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</si>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</sst>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/>
    <xf numFmtId="0" fontId="2" fillId="0" borderId="0" xfId="0" applyFont="1"/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2" fontId="0" fillId="3" borderId="1" xfId="0" applyNumberFormat="1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4" fillId="0" borderId="1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0" fillId="0" borderId="1" xfId="0" applyBorder="1" applyAlignment="1">
      <alignment horizontal="left"/>
    </xf>
    <xf numFmtId="2" fontId="4" fillId="0" borderId="0" xfId="0" applyNumberFormat="1" applyFont="1"/>
    <xf numFmtId="0" fontId="7" fillId="0" borderId="1" xfId="0" applyFont="1" applyBorder="1"/>
    <xf numFmtId="2" fontId="7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0" borderId="0" xfId="0" applyFont="1"/>
    <xf numFmtId="1" fontId="0" fillId="4" borderId="0" xfId="0" applyNumberFormat="1" applyFill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7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1" fillId="0" borderId="1" xfId="0" applyFont="1" applyBorder="1" applyProtection="1">
      <protection locked="0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/>
    <xf numFmtId="0" fontId="1" fillId="0" borderId="0" xfId="0" applyFont="1" applyProtection="1">
      <protection locked="0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" TargetMode="External"/><Relationship Id="rId2" Type="http://schemas.openxmlformats.org/officeDocument/2006/relationships/hyperlink" Target="mailto:C@" TargetMode="External"/><Relationship Id="rId1" Type="http://schemas.openxmlformats.org/officeDocument/2006/relationships/hyperlink" Target="mailto:C@" TargetMode="External"/><Relationship Id="rId6" Type="http://schemas.openxmlformats.org/officeDocument/2006/relationships/hyperlink" Target="mailto:C@" TargetMode="External"/><Relationship Id="rId5" Type="http://schemas.openxmlformats.org/officeDocument/2006/relationships/hyperlink" Target="mailto:C@" TargetMode="External"/><Relationship Id="rId4" Type="http://schemas.openxmlformats.org/officeDocument/2006/relationships/hyperlink" Target="mailto:C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10" sqref="H10"/>
    </sheetView>
  </sheetViews>
  <sheetFormatPr defaultRowHeight="15.75" x14ac:dyDescent="0.25"/>
  <cols>
    <col min="1" max="1" width="14" style="1" bestFit="1" customWidth="1"/>
    <col min="2" max="4" width="9.140625" style="1"/>
    <col min="5" max="5" width="10.28515625" style="1" customWidth="1"/>
    <col min="7" max="7" width="4.28515625" bestFit="1" customWidth="1"/>
    <col min="8" max="8" width="32.140625" bestFit="1" customWidth="1"/>
  </cols>
  <sheetData>
    <row r="1" spans="1:8" x14ac:dyDescent="0.25">
      <c r="A1" s="43"/>
      <c r="B1" s="61" t="s">
        <v>0</v>
      </c>
      <c r="C1" s="62"/>
      <c r="D1" s="62"/>
      <c r="E1" s="63"/>
    </row>
    <row r="2" spans="1:8" x14ac:dyDescent="0.25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G2" s="46" t="s">
        <v>2</v>
      </c>
      <c r="H2" s="47" t="s">
        <v>73</v>
      </c>
    </row>
    <row r="3" spans="1:8" x14ac:dyDescent="0.25">
      <c r="A3" s="48" t="s">
        <v>6</v>
      </c>
      <c r="B3" s="49">
        <v>7</v>
      </c>
      <c r="C3" s="49">
        <v>8</v>
      </c>
      <c r="D3" s="49">
        <v>9</v>
      </c>
      <c r="E3" s="50">
        <v>8</v>
      </c>
      <c r="G3" s="46" t="s">
        <v>3</v>
      </c>
      <c r="H3" s="47" t="s">
        <v>74</v>
      </c>
    </row>
    <row r="4" spans="1:8" x14ac:dyDescent="0.25">
      <c r="A4" s="48" t="s">
        <v>7</v>
      </c>
      <c r="B4" s="49">
        <v>6</v>
      </c>
      <c r="C4" s="49">
        <v>10</v>
      </c>
      <c r="D4" s="49">
        <v>8</v>
      </c>
      <c r="E4" s="50">
        <v>6</v>
      </c>
      <c r="G4" s="46" t="s">
        <v>4</v>
      </c>
      <c r="H4" s="47" t="s">
        <v>75</v>
      </c>
    </row>
    <row r="5" spans="1:8" x14ac:dyDescent="0.25">
      <c r="A5" s="48" t="s">
        <v>8</v>
      </c>
      <c r="B5" s="49">
        <v>9</v>
      </c>
      <c r="C5" s="49">
        <v>7</v>
      </c>
      <c r="D5" s="49">
        <v>10</v>
      </c>
      <c r="E5" s="50">
        <v>7</v>
      </c>
      <c r="G5" s="46" t="s">
        <v>5</v>
      </c>
      <c r="H5" s="47" t="s">
        <v>76</v>
      </c>
    </row>
    <row r="6" spans="1:8" x14ac:dyDescent="0.25">
      <c r="A6" s="48" t="s">
        <v>9</v>
      </c>
      <c r="B6" s="49">
        <v>10</v>
      </c>
      <c r="C6" s="49">
        <v>10</v>
      </c>
      <c r="D6" s="49">
        <v>9</v>
      </c>
      <c r="E6" s="50">
        <v>9</v>
      </c>
    </row>
    <row r="7" spans="1:8" x14ac:dyDescent="0.25">
      <c r="A7" s="48" t="s">
        <v>10</v>
      </c>
      <c r="B7" s="49">
        <v>5</v>
      </c>
      <c r="C7" s="49">
        <v>6</v>
      </c>
      <c r="D7" s="49">
        <v>8</v>
      </c>
      <c r="E7" s="50">
        <v>9</v>
      </c>
    </row>
    <row r="8" spans="1:8" x14ac:dyDescent="0.25">
      <c r="A8" s="48" t="s">
        <v>11</v>
      </c>
      <c r="B8" s="49">
        <v>8</v>
      </c>
      <c r="C8" s="49">
        <v>5</v>
      </c>
      <c r="D8" s="49">
        <v>9</v>
      </c>
      <c r="E8" s="50">
        <v>8</v>
      </c>
    </row>
    <row r="9" spans="1:8" x14ac:dyDescent="0.25">
      <c r="A9" s="48" t="s">
        <v>12</v>
      </c>
      <c r="B9" s="49">
        <v>9</v>
      </c>
      <c r="C9" s="49">
        <v>8</v>
      </c>
      <c r="D9" s="49">
        <v>8</v>
      </c>
      <c r="E9" s="50">
        <v>6</v>
      </c>
    </row>
    <row r="10" spans="1:8" x14ac:dyDescent="0.25">
      <c r="A10" s="48" t="s">
        <v>13</v>
      </c>
      <c r="B10" s="49">
        <v>7</v>
      </c>
      <c r="C10" s="49">
        <v>9</v>
      </c>
      <c r="D10" s="49">
        <v>9</v>
      </c>
      <c r="E10" s="50">
        <v>7</v>
      </c>
    </row>
    <row r="11" spans="1:8" x14ac:dyDescent="0.25">
      <c r="A11" s="48" t="s">
        <v>14</v>
      </c>
      <c r="B11" s="49">
        <v>8</v>
      </c>
      <c r="C11" s="49">
        <v>7</v>
      </c>
      <c r="D11" s="49">
        <v>8</v>
      </c>
      <c r="E11" s="50">
        <v>8</v>
      </c>
    </row>
    <row r="12" spans="1:8" x14ac:dyDescent="0.25">
      <c r="A12" s="48" t="s">
        <v>15</v>
      </c>
      <c r="B12" s="49">
        <v>6</v>
      </c>
      <c r="C12" s="49">
        <v>8</v>
      </c>
      <c r="D12" s="49">
        <v>7</v>
      </c>
      <c r="E12" s="50">
        <v>9</v>
      </c>
    </row>
    <row r="13" spans="1:8" x14ac:dyDescent="0.25">
      <c r="A13" s="51"/>
      <c r="B13" s="51"/>
      <c r="C13" s="51"/>
      <c r="D13" s="51"/>
      <c r="E13" s="51"/>
    </row>
    <row r="14" spans="1:8" x14ac:dyDescent="0.25">
      <c r="A14" s="51" t="s">
        <v>16</v>
      </c>
      <c r="B14" s="52">
        <v>0.3</v>
      </c>
      <c r="C14" s="52">
        <v>0.2</v>
      </c>
      <c r="D14" s="52">
        <v>0.3</v>
      </c>
      <c r="E14" s="52">
        <v>0.2</v>
      </c>
    </row>
    <row r="15" spans="1:8" x14ac:dyDescent="0.25">
      <c r="A15" s="53" t="str">
        <f>IF(SUM(B14:E14)&lt;&gt;1,"Weight Error"," ")</f>
        <v xml:space="preserve"> </v>
      </c>
      <c r="B15" s="53"/>
      <c r="C15" s="53"/>
      <c r="D15" s="53"/>
      <c r="E15" s="53"/>
    </row>
    <row r="17" spans="1:6" ht="15.75" customHeight="1" x14ac:dyDescent="0.25">
      <c r="A17" s="64" t="s">
        <v>17</v>
      </c>
      <c r="B17" s="64"/>
      <c r="C17" s="64"/>
      <c r="D17" s="64"/>
      <c r="E17" s="64"/>
      <c r="F17" s="64"/>
    </row>
    <row r="18" spans="1:6" ht="15.75" customHeight="1" x14ac:dyDescent="0.25">
      <c r="A18" s="64"/>
      <c r="B18" s="64"/>
      <c r="C18" s="64"/>
      <c r="D18" s="64"/>
      <c r="E18" s="64"/>
      <c r="F18" s="64"/>
    </row>
    <row r="19" spans="1:6" ht="15.75" customHeight="1" x14ac:dyDescent="0.25">
      <c r="A19" s="64"/>
      <c r="B19" s="64"/>
      <c r="C19" s="64"/>
      <c r="D19" s="64"/>
      <c r="E19" s="64"/>
      <c r="F19" s="64"/>
    </row>
    <row r="21" spans="1:6" ht="15.75" customHeight="1" x14ac:dyDescent="0.25">
      <c r="A21" s="64" t="s">
        <v>18</v>
      </c>
      <c r="B21" s="64"/>
      <c r="C21" s="64"/>
      <c r="D21" s="64"/>
      <c r="E21" s="64"/>
      <c r="F21" s="64"/>
    </row>
    <row r="22" spans="1:6" ht="15.75" customHeight="1" x14ac:dyDescent="0.25">
      <c r="A22" s="64"/>
      <c r="B22" s="64"/>
      <c r="C22" s="64"/>
      <c r="D22" s="64"/>
      <c r="E22" s="64"/>
      <c r="F22" s="64"/>
    </row>
    <row r="23" spans="1:6" ht="15.75" customHeight="1" x14ac:dyDescent="0.25">
      <c r="A23" s="64"/>
      <c r="B23" s="64"/>
      <c r="C23" s="64"/>
      <c r="D23" s="64"/>
      <c r="E23" s="64"/>
      <c r="F23" s="64"/>
    </row>
  </sheetData>
  <sheetProtection sheet="1" objects="1" scenarios="1"/>
  <mergeCells count="3">
    <mergeCell ref="B1:E1"/>
    <mergeCell ref="A17:F19"/>
    <mergeCell ref="A21:F23"/>
  </mergeCells>
  <conditionalFormatting sqref="A15">
    <cfRule type="cellIs" dxfId="0" priority="1" operator="equal">
      <formula>"Weight Error"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2"/>
  <sheetViews>
    <sheetView workbookViewId="0"/>
  </sheetViews>
  <sheetFormatPr defaultRowHeight="18.75" x14ac:dyDescent="0.3"/>
  <cols>
    <col min="1" max="1" width="20" bestFit="1" customWidth="1"/>
    <col min="2" max="2" width="9.5703125" bestFit="1" customWidth="1"/>
    <col min="4" max="4" width="9.5703125" bestFit="1" customWidth="1"/>
    <col min="6" max="6" width="10.140625" bestFit="1" customWidth="1"/>
    <col min="9" max="9" width="12.28515625" bestFit="1" customWidth="1"/>
    <col min="10" max="10" width="10.5703125" bestFit="1" customWidth="1"/>
    <col min="12" max="13" width="10.5703125" bestFit="1" customWidth="1"/>
    <col min="14" max="14" width="10.5703125" style="9" bestFit="1" customWidth="1"/>
    <col min="19" max="19" width="10.140625" bestFit="1" customWidth="1"/>
    <col min="20" max="20" width="10.85546875" bestFit="1" customWidth="1"/>
  </cols>
  <sheetData>
    <row r="2" spans="1:26" ht="18.75" customHeight="1" x14ac:dyDescent="0.25">
      <c r="E2" s="65" t="s">
        <v>1</v>
      </c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26" ht="15" x14ac:dyDescent="0.25">
      <c r="A3" s="65" t="s">
        <v>0</v>
      </c>
      <c r="B3" s="65"/>
      <c r="C3" s="65"/>
      <c r="D3" s="65"/>
      <c r="E3" s="10" t="str">
        <f>Input_Data!A3</f>
        <v>A</v>
      </c>
      <c r="F3" s="10" t="str">
        <f>Input_Data!A4</f>
        <v>B</v>
      </c>
      <c r="G3" s="10" t="str">
        <f>Input_Data!A5</f>
        <v>C</v>
      </c>
      <c r="H3" s="10" t="str">
        <f>Input_Data!A6</f>
        <v>D</v>
      </c>
      <c r="I3" s="10" t="str">
        <f>Input_Data!A7</f>
        <v>E</v>
      </c>
      <c r="J3" s="10" t="str">
        <f>Input_Data!A8</f>
        <v>F</v>
      </c>
      <c r="K3" s="10" t="str">
        <f>Input_Data!A9</f>
        <v>G</v>
      </c>
      <c r="L3" s="10" t="str">
        <f>Input_Data!A10</f>
        <v>H</v>
      </c>
      <c r="M3" s="10" t="str">
        <f>Input_Data!A11</f>
        <v>I</v>
      </c>
      <c r="N3" s="10" t="str">
        <f>Input_Data!A12</f>
        <v>J</v>
      </c>
      <c r="O3" s="10"/>
      <c r="P3" s="11" t="s">
        <v>16</v>
      </c>
    </row>
    <row r="4" spans="1:26" ht="18.75" customHeight="1" x14ac:dyDescent="0.25">
      <c r="A4" s="12" t="s">
        <v>2</v>
      </c>
      <c r="B4" s="69" t="str">
        <f>Input_Data!H2</f>
        <v>Cost</v>
      </c>
      <c r="C4" s="69"/>
      <c r="D4" s="69"/>
      <c r="E4" s="13">
        <f>Input_Data!B3</f>
        <v>7</v>
      </c>
      <c r="F4" s="13">
        <f>Input_Data!B4</f>
        <v>6</v>
      </c>
      <c r="G4" s="13">
        <f>Input_Data!B5</f>
        <v>9</v>
      </c>
      <c r="H4" s="13">
        <f>Input_Data!B6</f>
        <v>10</v>
      </c>
      <c r="I4" s="13">
        <f>Input_Data!B7</f>
        <v>5</v>
      </c>
      <c r="J4" s="13">
        <f>Input_Data!B8</f>
        <v>8</v>
      </c>
      <c r="K4" s="13">
        <f>Input_Data!B9</f>
        <v>9</v>
      </c>
      <c r="L4" s="13">
        <f>Input_Data!B10</f>
        <v>7</v>
      </c>
      <c r="M4" s="13">
        <f>Input_Data!B11</f>
        <v>8</v>
      </c>
      <c r="N4" s="13">
        <f>Input_Data!B12</f>
        <v>6</v>
      </c>
      <c r="O4" s="13"/>
      <c r="P4" s="14">
        <f>Input_Data!B14</f>
        <v>0.3</v>
      </c>
      <c r="R4" s="15" t="s">
        <v>19</v>
      </c>
      <c r="S4" s="42">
        <f>MIN(E4:N7)</f>
        <v>5</v>
      </c>
      <c r="T4" s="16">
        <f>S4-S4</f>
        <v>0</v>
      </c>
      <c r="U4" s="66" t="s">
        <v>20</v>
      </c>
      <c r="V4" s="66"/>
      <c r="W4" s="66"/>
    </row>
    <row r="5" spans="1:26" ht="18.75" customHeight="1" x14ac:dyDescent="0.25">
      <c r="A5" s="17" t="s">
        <v>3</v>
      </c>
      <c r="B5" s="70" t="str">
        <f>Input_Data!H3</f>
        <v>Weather</v>
      </c>
      <c r="C5" s="70"/>
      <c r="D5" s="70"/>
      <c r="E5" s="18">
        <f>Input_Data!C3</f>
        <v>8</v>
      </c>
      <c r="F5" s="18">
        <f>Input_Data!C4</f>
        <v>10</v>
      </c>
      <c r="G5" s="18">
        <f>Input_Data!C5</f>
        <v>7</v>
      </c>
      <c r="H5" s="18">
        <f>Input_Data!C6</f>
        <v>10</v>
      </c>
      <c r="I5" s="18">
        <f>Input_Data!C7</f>
        <v>6</v>
      </c>
      <c r="J5" s="18">
        <f>Input_Data!C8</f>
        <v>5</v>
      </c>
      <c r="K5" s="18">
        <f>Input_Data!C9</f>
        <v>8</v>
      </c>
      <c r="L5" s="18">
        <f>Input_Data!C10</f>
        <v>9</v>
      </c>
      <c r="M5" s="18">
        <f>Input_Data!C11</f>
        <v>7</v>
      </c>
      <c r="N5" s="18">
        <f>Input_Data!C12</f>
        <v>8</v>
      </c>
      <c r="O5" s="18"/>
      <c r="P5" s="14">
        <f>Input_Data!C14</f>
        <v>0.2</v>
      </c>
      <c r="R5" s="15" t="s">
        <v>21</v>
      </c>
      <c r="S5" s="42">
        <f>MAX(E4:N7)</f>
        <v>10</v>
      </c>
      <c r="T5" s="16">
        <f>S5-S4</f>
        <v>5</v>
      </c>
      <c r="U5" s="66" t="s">
        <v>22</v>
      </c>
      <c r="V5" s="66"/>
      <c r="W5" s="66"/>
    </row>
    <row r="6" spans="1:26" ht="18.75" customHeight="1" x14ac:dyDescent="0.25">
      <c r="A6" s="12" t="s">
        <v>4</v>
      </c>
      <c r="B6" s="69" t="str">
        <f>Input_Data!H4</f>
        <v>Activities</v>
      </c>
      <c r="C6" s="69"/>
      <c r="D6" s="69"/>
      <c r="E6" s="13">
        <f>Input_Data!D3</f>
        <v>9</v>
      </c>
      <c r="F6" s="13">
        <f>Input_Data!D4</f>
        <v>8</v>
      </c>
      <c r="G6" s="13">
        <f>Input_Data!D5</f>
        <v>10</v>
      </c>
      <c r="H6" s="13">
        <f>Input_Data!D6</f>
        <v>9</v>
      </c>
      <c r="I6" s="13">
        <f>Input_Data!D7</f>
        <v>8</v>
      </c>
      <c r="J6" s="13">
        <f>Input_Data!D8</f>
        <v>9</v>
      </c>
      <c r="K6" s="13">
        <f>Input_Data!D9</f>
        <v>8</v>
      </c>
      <c r="L6" s="13">
        <f>Input_Data!D10</f>
        <v>9</v>
      </c>
      <c r="M6" s="13">
        <f>Input_Data!D11</f>
        <v>8</v>
      </c>
      <c r="N6" s="13">
        <f>Input_Data!D12</f>
        <v>7</v>
      </c>
      <c r="O6" s="13"/>
      <c r="P6" s="14">
        <f>Input_Data!D14</f>
        <v>0.3</v>
      </c>
    </row>
    <row r="7" spans="1:26" ht="18.75" customHeight="1" x14ac:dyDescent="0.25">
      <c r="A7" s="19" t="s">
        <v>5</v>
      </c>
      <c r="B7" s="68" t="str">
        <f>Input_Data!H5</f>
        <v>Safety</v>
      </c>
      <c r="C7" s="68"/>
      <c r="D7" s="68"/>
      <c r="E7" s="18">
        <f>Input_Data!E3</f>
        <v>8</v>
      </c>
      <c r="F7" s="18">
        <f>Input_Data!E4</f>
        <v>6</v>
      </c>
      <c r="G7" s="18">
        <f>Input_Data!E5</f>
        <v>7</v>
      </c>
      <c r="H7" s="18">
        <f>Input_Data!E6</f>
        <v>9</v>
      </c>
      <c r="I7" s="18">
        <f>Input_Data!E7</f>
        <v>9</v>
      </c>
      <c r="J7" s="18">
        <f>Input_Data!E8</f>
        <v>8</v>
      </c>
      <c r="K7" s="18">
        <f>Input_Data!E9</f>
        <v>6</v>
      </c>
      <c r="L7" s="18">
        <f>Input_Data!E10</f>
        <v>7</v>
      </c>
      <c r="M7" s="18">
        <f>Input_Data!E11</f>
        <v>8</v>
      </c>
      <c r="N7" s="18">
        <f>Input_Data!E12</f>
        <v>9</v>
      </c>
      <c r="O7" s="18"/>
      <c r="P7" s="14">
        <f>Input_Data!E14</f>
        <v>0.2</v>
      </c>
      <c r="R7">
        <f>COUNTA(E4:O4)</f>
        <v>10</v>
      </c>
      <c r="S7" t="s">
        <v>23</v>
      </c>
    </row>
    <row r="8" spans="1:26" ht="15" x14ac:dyDescent="0.25">
      <c r="A8" s="20"/>
      <c r="B8" s="20"/>
      <c r="C8" s="20"/>
      <c r="D8" s="20"/>
      <c r="N8"/>
    </row>
    <row r="9" spans="1:26" x14ac:dyDescent="0.3">
      <c r="A9" s="20"/>
    </row>
    <row r="10" spans="1:26" x14ac:dyDescent="0.3">
      <c r="A10" s="67" t="s">
        <v>24</v>
      </c>
      <c r="B10" s="67"/>
      <c r="C10" s="67"/>
      <c r="D10" s="67"/>
      <c r="E10" s="67"/>
      <c r="F10" s="67"/>
      <c r="G10" s="21"/>
      <c r="H10" s="21"/>
      <c r="I10" s="21"/>
      <c r="J10" s="21"/>
      <c r="K10" s="21"/>
      <c r="L10" s="21"/>
      <c r="N10"/>
      <c r="O10" s="10" t="s">
        <v>6</v>
      </c>
      <c r="P10" s="10" t="s">
        <v>7</v>
      </c>
      <c r="Q10" s="10" t="s">
        <v>8</v>
      </c>
      <c r="R10" s="10" t="s">
        <v>9</v>
      </c>
      <c r="S10" s="10" t="s">
        <v>10</v>
      </c>
      <c r="T10" s="10" t="s">
        <v>11</v>
      </c>
      <c r="U10" s="10" t="s">
        <v>12</v>
      </c>
      <c r="V10" s="10" t="s">
        <v>13</v>
      </c>
      <c r="W10" s="10" t="s">
        <v>14</v>
      </c>
      <c r="X10" s="10" t="s">
        <v>15</v>
      </c>
      <c r="Y10" s="21"/>
      <c r="Z10" s="22" t="s">
        <v>25</v>
      </c>
    </row>
    <row r="11" spans="1:26" x14ac:dyDescent="0.3">
      <c r="A11" s="23" t="s">
        <v>26</v>
      </c>
      <c r="B11" s="23"/>
      <c r="C11" s="13">
        <f>IF($E$4&lt;F4,0,$E$4-F4)</f>
        <v>1</v>
      </c>
      <c r="D11" s="13">
        <f>IF($E$4&lt;G4,0,$E$4-G4)</f>
        <v>0</v>
      </c>
      <c r="E11" s="13">
        <f>IF($E$4&lt;H4,0,$E$4-H4)</f>
        <v>0</v>
      </c>
      <c r="F11" s="13">
        <f>IF($E$4&lt;I4,0,$E$4-I4)</f>
        <v>2</v>
      </c>
      <c r="G11" s="13">
        <f t="shared" ref="G11:K11" si="0">IF($E$4&lt;J4,0,$E$4-J4)</f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1</v>
      </c>
      <c r="L11" s="13"/>
      <c r="M11" s="24"/>
      <c r="N11" s="24"/>
      <c r="O11" s="25">
        <f t="shared" ref="O11:X14" si="1">IF(((B11-$T$4)/($T$5-$T$4))&lt;0,0,(B11-$T$4)/($T$5-$T$4))</f>
        <v>0</v>
      </c>
      <c r="P11" s="25">
        <f t="shared" si="1"/>
        <v>0.2</v>
      </c>
      <c r="Q11" s="25">
        <f t="shared" si="1"/>
        <v>0</v>
      </c>
      <c r="R11" s="25">
        <f t="shared" si="1"/>
        <v>0</v>
      </c>
      <c r="S11" s="25">
        <f t="shared" si="1"/>
        <v>0.4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0.2</v>
      </c>
      <c r="Y11" s="25"/>
      <c r="Z11" s="9"/>
    </row>
    <row r="12" spans="1:26" x14ac:dyDescent="0.3">
      <c r="A12" s="26" t="s">
        <v>3</v>
      </c>
      <c r="B12" s="23"/>
      <c r="C12" s="13">
        <f>IF($E$5&lt;F5,0,$E$5-F5)</f>
        <v>0</v>
      </c>
      <c r="D12" s="13">
        <f>IF($E$5&lt;G5,0,$E$5-G5)</f>
        <v>1</v>
      </c>
      <c r="E12" s="13">
        <f>IF($E$5&lt;H5,0,$E$5-H5)</f>
        <v>0</v>
      </c>
      <c r="F12" s="13">
        <f>IF($E$5&lt;I5,0,$E$5-I5)</f>
        <v>2</v>
      </c>
      <c r="G12" s="13">
        <f t="shared" ref="G12:K12" si="2">IF($E$5&lt;J5,0,$E$5-J5)</f>
        <v>3</v>
      </c>
      <c r="H12" s="13">
        <f t="shared" si="2"/>
        <v>0</v>
      </c>
      <c r="I12" s="13">
        <f t="shared" si="2"/>
        <v>0</v>
      </c>
      <c r="J12" s="13">
        <f t="shared" si="2"/>
        <v>1</v>
      </c>
      <c r="K12" s="13">
        <f t="shared" si="2"/>
        <v>0</v>
      </c>
      <c r="L12" s="13"/>
      <c r="M12" s="24"/>
      <c r="N12" s="24"/>
      <c r="O12" s="25">
        <f t="shared" si="1"/>
        <v>0</v>
      </c>
      <c r="P12" s="25">
        <f t="shared" si="1"/>
        <v>0</v>
      </c>
      <c r="Q12" s="25">
        <f t="shared" si="1"/>
        <v>0.2</v>
      </c>
      <c r="R12" s="25">
        <f t="shared" si="1"/>
        <v>0</v>
      </c>
      <c r="S12" s="25">
        <f t="shared" si="1"/>
        <v>0.4</v>
      </c>
      <c r="T12" s="25">
        <f t="shared" si="1"/>
        <v>0.6</v>
      </c>
      <c r="U12" s="25">
        <f t="shared" si="1"/>
        <v>0</v>
      </c>
      <c r="V12" s="25">
        <f t="shared" si="1"/>
        <v>0</v>
      </c>
      <c r="W12" s="25">
        <f t="shared" si="1"/>
        <v>0.2</v>
      </c>
      <c r="X12" s="25">
        <f t="shared" si="1"/>
        <v>0</v>
      </c>
      <c r="Y12" s="25"/>
      <c r="Z12" s="9"/>
    </row>
    <row r="13" spans="1:26" x14ac:dyDescent="0.3">
      <c r="A13" s="26" t="s">
        <v>4</v>
      </c>
      <c r="B13" s="23"/>
      <c r="C13" s="13">
        <f>IF($E6&lt;F6,0,$E6-F6)</f>
        <v>1</v>
      </c>
      <c r="D13" s="13">
        <f>IF($E$6&lt;G6,0,$E$6-G6)</f>
        <v>0</v>
      </c>
      <c r="E13" s="13">
        <f>IF($E$6&lt;H6,0,$E$6-H6)</f>
        <v>0</v>
      </c>
      <c r="F13" s="13">
        <f>IF($E$6&lt;I6,0,$E$6-I6)</f>
        <v>1</v>
      </c>
      <c r="G13" s="13">
        <f t="shared" ref="G13:K13" si="3">IF($E$6&lt;J6,0,$E$6-J6)</f>
        <v>0</v>
      </c>
      <c r="H13" s="13">
        <f t="shared" si="3"/>
        <v>1</v>
      </c>
      <c r="I13" s="13">
        <f t="shared" si="3"/>
        <v>0</v>
      </c>
      <c r="J13" s="13">
        <f t="shared" si="3"/>
        <v>1</v>
      </c>
      <c r="K13" s="13">
        <f t="shared" si="3"/>
        <v>2</v>
      </c>
      <c r="L13" s="13"/>
      <c r="M13" s="24"/>
      <c r="N13" s="24"/>
      <c r="O13" s="25">
        <f t="shared" si="1"/>
        <v>0</v>
      </c>
      <c r="P13" s="25">
        <f t="shared" si="1"/>
        <v>0.2</v>
      </c>
      <c r="Q13" s="25">
        <f t="shared" si="1"/>
        <v>0</v>
      </c>
      <c r="R13" s="25">
        <f t="shared" si="1"/>
        <v>0</v>
      </c>
      <c r="S13" s="25">
        <f t="shared" si="1"/>
        <v>0.2</v>
      </c>
      <c r="T13" s="25">
        <f t="shared" si="1"/>
        <v>0</v>
      </c>
      <c r="U13" s="25">
        <f t="shared" si="1"/>
        <v>0.2</v>
      </c>
      <c r="V13" s="25">
        <f t="shared" si="1"/>
        <v>0</v>
      </c>
      <c r="W13" s="25">
        <f t="shared" si="1"/>
        <v>0.2</v>
      </c>
      <c r="X13" s="25">
        <f t="shared" si="1"/>
        <v>0.4</v>
      </c>
      <c r="Y13" s="25"/>
      <c r="Z13" s="9"/>
    </row>
    <row r="14" spans="1:26" x14ac:dyDescent="0.3">
      <c r="A14" s="26" t="s">
        <v>5</v>
      </c>
      <c r="B14" s="23"/>
      <c r="C14" s="13">
        <f>IF($E7&lt;F7,0,$E7-F7)</f>
        <v>2</v>
      </c>
      <c r="D14" s="13">
        <f>IF($E7&lt;G7,0,$E7-G7)</f>
        <v>1</v>
      </c>
      <c r="E14" s="13">
        <f>IF($E7&lt;H7,0,$E7-H7)</f>
        <v>0</v>
      </c>
      <c r="F14" s="13">
        <f>IF($E7&lt;I7,0,$E7-I7)</f>
        <v>0</v>
      </c>
      <c r="G14" s="13">
        <f t="shared" ref="G14:K14" si="4">IF($E7&lt;J7,0,$E7-J7)</f>
        <v>0</v>
      </c>
      <c r="H14" s="13">
        <f t="shared" si="4"/>
        <v>2</v>
      </c>
      <c r="I14" s="13">
        <f t="shared" si="4"/>
        <v>1</v>
      </c>
      <c r="J14" s="13">
        <f t="shared" si="4"/>
        <v>0</v>
      </c>
      <c r="K14" s="13">
        <f t="shared" si="4"/>
        <v>0</v>
      </c>
      <c r="L14" s="13"/>
      <c r="M14" s="24"/>
      <c r="N14" s="24"/>
      <c r="O14" s="25">
        <f t="shared" si="1"/>
        <v>0</v>
      </c>
      <c r="P14" s="25">
        <f t="shared" si="1"/>
        <v>0.4</v>
      </c>
      <c r="Q14" s="25">
        <f t="shared" si="1"/>
        <v>0.2</v>
      </c>
      <c r="R14" s="25">
        <f t="shared" si="1"/>
        <v>0</v>
      </c>
      <c r="S14" s="25">
        <f t="shared" si="1"/>
        <v>0</v>
      </c>
      <c r="T14" s="25">
        <f t="shared" si="1"/>
        <v>0</v>
      </c>
      <c r="U14" s="25">
        <f t="shared" si="1"/>
        <v>0.4</v>
      </c>
      <c r="V14" s="25">
        <f t="shared" si="1"/>
        <v>0.2</v>
      </c>
      <c r="W14" s="25">
        <f t="shared" si="1"/>
        <v>0</v>
      </c>
      <c r="X14" s="25">
        <f t="shared" si="1"/>
        <v>0</v>
      </c>
      <c r="Y14" s="25"/>
      <c r="Z14" s="9"/>
    </row>
    <row r="15" spans="1:26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24"/>
      <c r="O15" s="27">
        <f>O11*$P$4+O12*$P$5+O13*$P$6+O14*$P$7</f>
        <v>0</v>
      </c>
      <c r="P15" s="27">
        <f>P11*$P$4+P12*$P$5+P13*$P$6+P14*$P$7</f>
        <v>0.2</v>
      </c>
      <c r="Q15" s="27">
        <f t="shared" ref="Q15:X15" si="5">Q11*$P$4+Q12*$P$5+Q13*$P$6+Q14*$P$7</f>
        <v>8.0000000000000016E-2</v>
      </c>
      <c r="R15" s="27">
        <f t="shared" si="5"/>
        <v>0</v>
      </c>
      <c r="S15" s="27">
        <f t="shared" si="5"/>
        <v>0.26</v>
      </c>
      <c r="T15" s="27">
        <f t="shared" si="5"/>
        <v>0.12</v>
      </c>
      <c r="U15" s="27">
        <f t="shared" si="5"/>
        <v>0.14000000000000001</v>
      </c>
      <c r="V15" s="27">
        <f t="shared" si="5"/>
        <v>4.0000000000000008E-2</v>
      </c>
      <c r="W15" s="27">
        <f t="shared" si="5"/>
        <v>0.1</v>
      </c>
      <c r="X15" s="27">
        <f t="shared" si="5"/>
        <v>0.18</v>
      </c>
      <c r="Y15" s="27"/>
      <c r="Z15" s="28">
        <f>SUM(O15:X15)</f>
        <v>1.1200000000000001</v>
      </c>
    </row>
    <row r="16" spans="1:26" x14ac:dyDescent="0.3">
      <c r="N16"/>
      <c r="Z16" s="9"/>
    </row>
    <row r="17" spans="1:26" x14ac:dyDescent="0.3">
      <c r="A17" s="23" t="s">
        <v>27</v>
      </c>
      <c r="B17" s="13">
        <f>IF($F$4&lt;E4,0,$F$4-E4)</f>
        <v>0</v>
      </c>
      <c r="C17" s="13"/>
      <c r="D17" s="13">
        <f>IF($F$4&lt;G4,0,$F$4-G4)</f>
        <v>0</v>
      </c>
      <c r="E17" s="13">
        <f>IF($F$4&lt;H4,0,$F$4-H4)</f>
        <v>0</v>
      </c>
      <c r="F17" s="13">
        <f>IF($F$4&lt;I4,0,$F$4-I4)</f>
        <v>1</v>
      </c>
      <c r="G17" s="13">
        <f t="shared" ref="G17:K17" si="6">IF($F$4&lt;J4,0,$F$4-J4)</f>
        <v>0</v>
      </c>
      <c r="H17" s="13">
        <f t="shared" si="6"/>
        <v>0</v>
      </c>
      <c r="I17" s="13">
        <f t="shared" si="6"/>
        <v>0</v>
      </c>
      <c r="J17" s="13">
        <f t="shared" si="6"/>
        <v>0</v>
      </c>
      <c r="K17" s="13">
        <f t="shared" si="6"/>
        <v>0</v>
      </c>
      <c r="L17" s="13"/>
      <c r="M17" s="24"/>
      <c r="N17" s="24"/>
      <c r="O17" s="25">
        <f t="shared" ref="O17:X20" si="7">IF(((B17-$T$4)/($T$5-$T$4))&lt;0,0,(B17-$T$4)/($T$5-$T$4))</f>
        <v>0</v>
      </c>
      <c r="P17" s="25">
        <f t="shared" si="7"/>
        <v>0</v>
      </c>
      <c r="Q17" s="25">
        <f t="shared" si="7"/>
        <v>0</v>
      </c>
      <c r="R17" s="25">
        <f t="shared" si="7"/>
        <v>0</v>
      </c>
      <c r="S17" s="25">
        <f t="shared" si="7"/>
        <v>0.2</v>
      </c>
      <c r="T17" s="25">
        <f t="shared" si="7"/>
        <v>0</v>
      </c>
      <c r="U17" s="25">
        <f t="shared" si="7"/>
        <v>0</v>
      </c>
      <c r="V17" s="25">
        <f t="shared" si="7"/>
        <v>0</v>
      </c>
      <c r="W17" s="25">
        <f t="shared" si="7"/>
        <v>0</v>
      </c>
      <c r="X17" s="25">
        <f t="shared" si="7"/>
        <v>0</v>
      </c>
      <c r="Y17" s="25"/>
      <c r="Z17" s="9"/>
    </row>
    <row r="18" spans="1:26" x14ac:dyDescent="0.3">
      <c r="A18" s="26" t="s">
        <v>3</v>
      </c>
      <c r="B18" s="13">
        <f>IF($F$5&lt;E5,0,$F$5-E5)</f>
        <v>2</v>
      </c>
      <c r="C18" s="13"/>
      <c r="D18" s="13">
        <f>IF($F$5&lt;G5,0,$F$5-G5)</f>
        <v>3</v>
      </c>
      <c r="E18" s="13">
        <f>IF($F$5&lt;H5,0,$F$5-H5)</f>
        <v>0</v>
      </c>
      <c r="F18" s="13">
        <f>IF($F$5&lt;I5,0,$F$5-I5)</f>
        <v>4</v>
      </c>
      <c r="G18" s="13">
        <f t="shared" ref="G18:K18" si="8">IF($F$5&lt;J5,0,$F$5-J5)</f>
        <v>5</v>
      </c>
      <c r="H18" s="13">
        <f t="shared" si="8"/>
        <v>2</v>
      </c>
      <c r="I18" s="13">
        <f t="shared" si="8"/>
        <v>1</v>
      </c>
      <c r="J18" s="13">
        <f t="shared" si="8"/>
        <v>3</v>
      </c>
      <c r="K18" s="13">
        <f t="shared" si="8"/>
        <v>2</v>
      </c>
      <c r="L18" s="13"/>
      <c r="M18" s="24"/>
      <c r="N18" s="24"/>
      <c r="O18" s="25">
        <f t="shared" si="7"/>
        <v>0.4</v>
      </c>
      <c r="P18" s="25">
        <f t="shared" si="7"/>
        <v>0</v>
      </c>
      <c r="Q18" s="25">
        <f t="shared" si="7"/>
        <v>0.6</v>
      </c>
      <c r="R18" s="25">
        <f t="shared" si="7"/>
        <v>0</v>
      </c>
      <c r="S18" s="25">
        <f t="shared" si="7"/>
        <v>0.8</v>
      </c>
      <c r="T18" s="25">
        <f t="shared" si="7"/>
        <v>1</v>
      </c>
      <c r="U18" s="25">
        <f t="shared" si="7"/>
        <v>0.4</v>
      </c>
      <c r="V18" s="25">
        <f t="shared" si="7"/>
        <v>0.2</v>
      </c>
      <c r="W18" s="25">
        <f t="shared" si="7"/>
        <v>0.6</v>
      </c>
      <c r="X18" s="25">
        <f t="shared" si="7"/>
        <v>0.4</v>
      </c>
      <c r="Y18" s="25"/>
      <c r="Z18" s="9"/>
    </row>
    <row r="19" spans="1:26" x14ac:dyDescent="0.3">
      <c r="A19" s="26" t="s">
        <v>4</v>
      </c>
      <c r="B19" s="13">
        <f>IF($F6&lt;E6,0,$F6-E6)</f>
        <v>0</v>
      </c>
      <c r="C19" s="13"/>
      <c r="D19" s="13">
        <f t="shared" ref="D19:F20" si="9">IF($F6&lt;G6,0,$F6-G6)</f>
        <v>0</v>
      </c>
      <c r="E19" s="13">
        <f t="shared" si="9"/>
        <v>0</v>
      </c>
      <c r="F19" s="13">
        <f t="shared" si="9"/>
        <v>0</v>
      </c>
      <c r="G19" s="13">
        <f t="shared" ref="G19:K19" si="10">IF($F6&lt;J6,0,$F6-J6)</f>
        <v>0</v>
      </c>
      <c r="H19" s="13">
        <f t="shared" si="10"/>
        <v>0</v>
      </c>
      <c r="I19" s="13">
        <f t="shared" si="10"/>
        <v>0</v>
      </c>
      <c r="J19" s="13">
        <f t="shared" si="10"/>
        <v>0</v>
      </c>
      <c r="K19" s="13">
        <f t="shared" si="10"/>
        <v>1</v>
      </c>
      <c r="L19" s="13"/>
      <c r="M19" s="24"/>
      <c r="N19" s="24"/>
      <c r="O19" s="25">
        <f t="shared" si="7"/>
        <v>0</v>
      </c>
      <c r="P19" s="25">
        <f t="shared" si="7"/>
        <v>0</v>
      </c>
      <c r="Q19" s="25">
        <f t="shared" si="7"/>
        <v>0</v>
      </c>
      <c r="R19" s="25">
        <f t="shared" si="7"/>
        <v>0</v>
      </c>
      <c r="S19" s="25">
        <f t="shared" si="7"/>
        <v>0</v>
      </c>
      <c r="T19" s="25">
        <f t="shared" si="7"/>
        <v>0</v>
      </c>
      <c r="U19" s="25">
        <f t="shared" si="7"/>
        <v>0</v>
      </c>
      <c r="V19" s="25">
        <f t="shared" si="7"/>
        <v>0</v>
      </c>
      <c r="W19" s="25">
        <f t="shared" si="7"/>
        <v>0</v>
      </c>
      <c r="X19" s="25">
        <f t="shared" si="7"/>
        <v>0.2</v>
      </c>
      <c r="Y19" s="25"/>
      <c r="Z19" s="9"/>
    </row>
    <row r="20" spans="1:26" x14ac:dyDescent="0.3">
      <c r="A20" s="26" t="s">
        <v>5</v>
      </c>
      <c r="B20" s="13">
        <f>IF($F7&lt;E7,0,$F7-E7)</f>
        <v>0</v>
      </c>
      <c r="C20" s="13"/>
      <c r="D20" s="13">
        <f t="shared" si="9"/>
        <v>0</v>
      </c>
      <c r="E20" s="13">
        <f t="shared" si="9"/>
        <v>0</v>
      </c>
      <c r="F20" s="13">
        <f t="shared" si="9"/>
        <v>0</v>
      </c>
      <c r="G20" s="13">
        <f t="shared" ref="G20:K20" si="11">IF($F7&lt;J7,0,$F7-J7)</f>
        <v>0</v>
      </c>
      <c r="H20" s="13">
        <f t="shared" si="11"/>
        <v>0</v>
      </c>
      <c r="I20" s="13">
        <f t="shared" si="11"/>
        <v>0</v>
      </c>
      <c r="J20" s="13">
        <f t="shared" si="11"/>
        <v>0</v>
      </c>
      <c r="K20" s="13">
        <f t="shared" si="11"/>
        <v>0</v>
      </c>
      <c r="L20" s="13"/>
      <c r="M20" s="24"/>
      <c r="N20" s="24"/>
      <c r="O20" s="25">
        <f t="shared" si="7"/>
        <v>0</v>
      </c>
      <c r="P20" s="25">
        <f t="shared" si="7"/>
        <v>0</v>
      </c>
      <c r="Q20" s="25">
        <f t="shared" si="7"/>
        <v>0</v>
      </c>
      <c r="R20" s="25">
        <f t="shared" si="7"/>
        <v>0</v>
      </c>
      <c r="S20" s="25">
        <f t="shared" si="7"/>
        <v>0</v>
      </c>
      <c r="T20" s="25">
        <f t="shared" si="7"/>
        <v>0</v>
      </c>
      <c r="U20" s="25">
        <f t="shared" si="7"/>
        <v>0</v>
      </c>
      <c r="V20" s="25">
        <f t="shared" si="7"/>
        <v>0</v>
      </c>
      <c r="W20" s="25">
        <f t="shared" si="7"/>
        <v>0</v>
      </c>
      <c r="X20" s="25">
        <f t="shared" si="7"/>
        <v>0</v>
      </c>
      <c r="Y20" s="25"/>
      <c r="Z20" s="9"/>
    </row>
    <row r="21" spans="1:26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4"/>
      <c r="O21" s="27">
        <f>O17*$P$4+O18*$P$5+O19*$P$6+O20*$P$7</f>
        <v>8.0000000000000016E-2</v>
      </c>
      <c r="P21" s="27">
        <f t="shared" ref="P21:Q21" si="12">P17*$P$4+P18*$P$5+P19*$P$6+P20*$P$7</f>
        <v>0</v>
      </c>
      <c r="Q21" s="27">
        <f t="shared" si="12"/>
        <v>0.12</v>
      </c>
      <c r="R21" s="27">
        <f t="shared" ref="R21:X21" si="13">R17*$P$4+R18*$P$5+R19*$P$6+R20*$P$7</f>
        <v>0</v>
      </c>
      <c r="S21" s="27">
        <f t="shared" si="13"/>
        <v>0.22000000000000003</v>
      </c>
      <c r="T21" s="27">
        <f t="shared" si="13"/>
        <v>0.2</v>
      </c>
      <c r="U21" s="27">
        <f t="shared" si="13"/>
        <v>8.0000000000000016E-2</v>
      </c>
      <c r="V21" s="27">
        <f t="shared" si="13"/>
        <v>4.0000000000000008E-2</v>
      </c>
      <c r="W21" s="27">
        <f t="shared" si="13"/>
        <v>0.12</v>
      </c>
      <c r="X21" s="27">
        <f t="shared" si="13"/>
        <v>0.14000000000000001</v>
      </c>
      <c r="Y21" s="27"/>
      <c r="Z21" s="28">
        <f>SUM(O21:X21)</f>
        <v>1.0000000000000002</v>
      </c>
    </row>
    <row r="22" spans="1:26" x14ac:dyDescent="0.3">
      <c r="N22"/>
      <c r="Z22" s="9"/>
    </row>
    <row r="23" spans="1:26" x14ac:dyDescent="0.3">
      <c r="A23" s="23" t="s">
        <v>28</v>
      </c>
      <c r="B23" s="25">
        <f>IF($G$4&lt;E4,0,$G$4-E4)</f>
        <v>2</v>
      </c>
      <c r="C23" s="25">
        <f>IF($G$4&lt;F4,0,$G$4-F4)</f>
        <v>3</v>
      </c>
      <c r="D23" s="25"/>
      <c r="E23" s="25">
        <f>IF($G$4&lt;H4,0,$G$4-H4)</f>
        <v>0</v>
      </c>
      <c r="F23" s="25">
        <f>IF($G$4&lt;I4,0,$G$4-I4)</f>
        <v>4</v>
      </c>
      <c r="G23" s="25">
        <f t="shared" ref="G23:K23" si="14">IF($G$4&lt;J4,0,$G$4-J4)</f>
        <v>1</v>
      </c>
      <c r="H23" s="25">
        <f t="shared" si="14"/>
        <v>0</v>
      </c>
      <c r="I23" s="25">
        <f t="shared" si="14"/>
        <v>2</v>
      </c>
      <c r="J23" s="25">
        <f t="shared" si="14"/>
        <v>1</v>
      </c>
      <c r="K23" s="25">
        <f t="shared" si="14"/>
        <v>3</v>
      </c>
      <c r="L23" s="25"/>
      <c r="M23" s="24"/>
      <c r="N23" s="24"/>
      <c r="O23" s="25">
        <f t="shared" ref="O23:X26" si="15">IF(((B23-$T$4)/($T$5-$T$4))&lt;0,0,(B23-$T$4)/($T$5-$T$4))</f>
        <v>0.4</v>
      </c>
      <c r="P23" s="25">
        <f t="shared" si="15"/>
        <v>0.6</v>
      </c>
      <c r="Q23" s="25">
        <f t="shared" si="15"/>
        <v>0</v>
      </c>
      <c r="R23" s="25">
        <f t="shared" si="15"/>
        <v>0</v>
      </c>
      <c r="S23" s="25">
        <f t="shared" si="15"/>
        <v>0.8</v>
      </c>
      <c r="T23" s="25">
        <f t="shared" si="15"/>
        <v>0.2</v>
      </c>
      <c r="U23" s="25">
        <f t="shared" si="15"/>
        <v>0</v>
      </c>
      <c r="V23" s="25">
        <f t="shared" si="15"/>
        <v>0.4</v>
      </c>
      <c r="W23" s="25">
        <f t="shared" si="15"/>
        <v>0.2</v>
      </c>
      <c r="X23" s="25">
        <f t="shared" si="15"/>
        <v>0.6</v>
      </c>
      <c r="Y23" s="25"/>
      <c r="Z23" s="28"/>
    </row>
    <row r="24" spans="1:26" x14ac:dyDescent="0.3">
      <c r="A24" s="26" t="s">
        <v>3</v>
      </c>
      <c r="B24" s="25">
        <f>IF($G$5&lt;E5,0,$G$5-E5)</f>
        <v>0</v>
      </c>
      <c r="C24" s="25">
        <f>IF($G$5&lt;F5,0,$G$5-F5)</f>
        <v>0</v>
      </c>
      <c r="D24" s="25"/>
      <c r="E24" s="25">
        <f>IF($G$5&lt;H5,0,$G$5-H5)</f>
        <v>0</v>
      </c>
      <c r="F24" s="25">
        <f>IF($G$5&lt;I5,0,$G$5-I5)</f>
        <v>1</v>
      </c>
      <c r="G24" s="25">
        <f t="shared" ref="G24:K24" si="16">IF($G$5&lt;J5,0,$G$5-J5)</f>
        <v>2</v>
      </c>
      <c r="H24" s="25">
        <f t="shared" si="16"/>
        <v>0</v>
      </c>
      <c r="I24" s="25">
        <f t="shared" si="16"/>
        <v>0</v>
      </c>
      <c r="J24" s="25">
        <f t="shared" si="16"/>
        <v>0</v>
      </c>
      <c r="K24" s="25">
        <f t="shared" si="16"/>
        <v>0</v>
      </c>
      <c r="L24" s="25"/>
      <c r="M24" s="24"/>
      <c r="N24" s="24"/>
      <c r="O24" s="25">
        <f t="shared" si="15"/>
        <v>0</v>
      </c>
      <c r="P24" s="25">
        <f t="shared" si="15"/>
        <v>0</v>
      </c>
      <c r="Q24" s="25">
        <f t="shared" si="15"/>
        <v>0</v>
      </c>
      <c r="R24" s="25">
        <f t="shared" si="15"/>
        <v>0</v>
      </c>
      <c r="S24" s="25">
        <f t="shared" si="15"/>
        <v>0.2</v>
      </c>
      <c r="T24" s="25">
        <f t="shared" si="15"/>
        <v>0.4</v>
      </c>
      <c r="U24" s="25">
        <f t="shared" si="15"/>
        <v>0</v>
      </c>
      <c r="V24" s="25">
        <f t="shared" si="15"/>
        <v>0</v>
      </c>
      <c r="W24" s="25">
        <f t="shared" si="15"/>
        <v>0</v>
      </c>
      <c r="X24" s="25">
        <f t="shared" si="15"/>
        <v>0</v>
      </c>
      <c r="Y24" s="25"/>
      <c r="Z24" s="28"/>
    </row>
    <row r="25" spans="1:26" x14ac:dyDescent="0.3">
      <c r="A25" s="26" t="s">
        <v>4</v>
      </c>
      <c r="B25" s="25">
        <f>IF($G6&lt;E6,0,$G6-E6)</f>
        <v>1</v>
      </c>
      <c r="C25" s="25">
        <f>IF($G$6&lt;F6,0,$G$6-F6)</f>
        <v>2</v>
      </c>
      <c r="D25" s="25"/>
      <c r="E25" s="25">
        <f>IF($G$6&lt;H6,0,$G$6-H6)</f>
        <v>1</v>
      </c>
      <c r="F25" s="25">
        <f>IF($G$6&lt;I6,0,$G$6-I6)</f>
        <v>2</v>
      </c>
      <c r="G25" s="25">
        <f t="shared" ref="G25:K25" si="17">IF($G$6&lt;J6,0,$G$6-J6)</f>
        <v>1</v>
      </c>
      <c r="H25" s="25">
        <f t="shared" si="17"/>
        <v>2</v>
      </c>
      <c r="I25" s="25">
        <f t="shared" si="17"/>
        <v>1</v>
      </c>
      <c r="J25" s="25">
        <f t="shared" si="17"/>
        <v>2</v>
      </c>
      <c r="K25" s="25">
        <f t="shared" si="17"/>
        <v>3</v>
      </c>
      <c r="L25" s="25"/>
      <c r="M25" s="24"/>
      <c r="N25" s="24"/>
      <c r="O25" s="25">
        <f t="shared" si="15"/>
        <v>0.2</v>
      </c>
      <c r="P25" s="25">
        <f t="shared" si="15"/>
        <v>0.4</v>
      </c>
      <c r="Q25" s="25">
        <f t="shared" si="15"/>
        <v>0</v>
      </c>
      <c r="R25" s="25">
        <f t="shared" si="15"/>
        <v>0.2</v>
      </c>
      <c r="S25" s="25">
        <f t="shared" si="15"/>
        <v>0.4</v>
      </c>
      <c r="T25" s="25">
        <f t="shared" si="15"/>
        <v>0.2</v>
      </c>
      <c r="U25" s="25">
        <f t="shared" si="15"/>
        <v>0.4</v>
      </c>
      <c r="V25" s="25">
        <f t="shared" si="15"/>
        <v>0.2</v>
      </c>
      <c r="W25" s="25">
        <f t="shared" si="15"/>
        <v>0.4</v>
      </c>
      <c r="X25" s="25">
        <f t="shared" si="15"/>
        <v>0.6</v>
      </c>
      <c r="Y25" s="25"/>
      <c r="Z25" s="28"/>
    </row>
    <row r="26" spans="1:26" x14ac:dyDescent="0.3">
      <c r="A26" s="26" t="s">
        <v>5</v>
      </c>
      <c r="B26" s="25">
        <f>IF($G7&lt;E7,0,$G7-E7)</f>
        <v>0</v>
      </c>
      <c r="C26" s="25">
        <f>IF($G7&lt;F7,0,$G7-F7)</f>
        <v>1</v>
      </c>
      <c r="D26" s="25"/>
      <c r="E26" s="25">
        <f>IF($G7&lt;H7,0,$G7-H7)</f>
        <v>0</v>
      </c>
      <c r="F26" s="25">
        <f>IF($G7&lt;I7,0,$G7-I7)</f>
        <v>0</v>
      </c>
      <c r="G26" s="25">
        <f t="shared" ref="G26:K26" si="18">IF($G7&lt;J7,0,$G7-J7)</f>
        <v>0</v>
      </c>
      <c r="H26" s="25">
        <f t="shared" si="18"/>
        <v>1</v>
      </c>
      <c r="I26" s="25">
        <f t="shared" si="18"/>
        <v>0</v>
      </c>
      <c r="J26" s="25">
        <f t="shared" si="18"/>
        <v>0</v>
      </c>
      <c r="K26" s="25">
        <f t="shared" si="18"/>
        <v>0</v>
      </c>
      <c r="L26" s="25"/>
      <c r="M26" s="24"/>
      <c r="N26" s="24"/>
      <c r="O26" s="25">
        <f t="shared" si="15"/>
        <v>0</v>
      </c>
      <c r="P26" s="25">
        <f t="shared" si="15"/>
        <v>0.2</v>
      </c>
      <c r="Q26" s="25">
        <f t="shared" si="15"/>
        <v>0</v>
      </c>
      <c r="R26" s="25">
        <f t="shared" si="15"/>
        <v>0</v>
      </c>
      <c r="S26" s="25">
        <f t="shared" si="15"/>
        <v>0</v>
      </c>
      <c r="T26" s="25">
        <f t="shared" si="15"/>
        <v>0</v>
      </c>
      <c r="U26" s="25">
        <f t="shared" si="15"/>
        <v>0.2</v>
      </c>
      <c r="V26" s="25">
        <f t="shared" si="15"/>
        <v>0</v>
      </c>
      <c r="W26" s="25">
        <f t="shared" si="15"/>
        <v>0</v>
      </c>
      <c r="X26" s="25">
        <f t="shared" si="15"/>
        <v>0</v>
      </c>
      <c r="Y26" s="25"/>
      <c r="Z26" s="28"/>
    </row>
    <row r="27" spans="1:26" x14ac:dyDescent="0.3">
      <c r="A27" s="23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4"/>
      <c r="N27" s="24"/>
      <c r="O27" s="27">
        <f>O23*$P$4+O24*$P$5+O25*$P$6+O26*$P$7</f>
        <v>0.18</v>
      </c>
      <c r="P27" s="27">
        <f>P23*$P$4+P24*$P$5+P25*$P$6+P26*$P$7</f>
        <v>0.33999999999999997</v>
      </c>
      <c r="Q27" s="27">
        <f t="shared" ref="Q27:R27" si="19">Q23*$P$4+Q24*$P$5+Q25*$P$6+Q26*$P$7</f>
        <v>0</v>
      </c>
      <c r="R27" s="27">
        <f t="shared" si="19"/>
        <v>0.06</v>
      </c>
      <c r="S27" s="27">
        <f>S23*$P$4+S24*$P$5+S25*$P$6+S26*$P$7</f>
        <v>0.4</v>
      </c>
      <c r="T27" s="27">
        <f t="shared" ref="T27:X27" si="20">T23*$P$4+T24*$P$5+T25*$P$6+T26*$P$7</f>
        <v>0.2</v>
      </c>
      <c r="U27" s="27">
        <f t="shared" si="20"/>
        <v>0.16</v>
      </c>
      <c r="V27" s="27">
        <f t="shared" si="20"/>
        <v>0.18</v>
      </c>
      <c r="W27" s="27">
        <f t="shared" si="20"/>
        <v>0.18</v>
      </c>
      <c r="X27" s="27">
        <f t="shared" si="20"/>
        <v>0.36</v>
      </c>
      <c r="Y27" s="27"/>
      <c r="Z27" s="28">
        <f>SUM(O27:X27)</f>
        <v>2.06</v>
      </c>
    </row>
    <row r="28" spans="1:26" x14ac:dyDescent="0.3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N28"/>
      <c r="Z28" s="9"/>
    </row>
    <row r="29" spans="1:26" x14ac:dyDescent="0.3">
      <c r="A29" s="23" t="s">
        <v>29</v>
      </c>
      <c r="B29" s="25">
        <f>IF($H$4&lt;E4,0,$H$4-E4)</f>
        <v>3</v>
      </c>
      <c r="C29" s="25">
        <f>IF($H$4&lt;F4,0,$H$4-F4)</f>
        <v>4</v>
      </c>
      <c r="D29" s="25">
        <f>IF($H$4&lt;G4,0,$H$4-G4)</f>
        <v>1</v>
      </c>
      <c r="E29" s="25"/>
      <c r="F29" s="25">
        <f>IF($H$4&lt;I4,0,$H$4-I4)</f>
        <v>5</v>
      </c>
      <c r="G29" s="25">
        <f t="shared" ref="G29:K29" si="21">IF($H$4&lt;J4,0,$H$4-J4)</f>
        <v>2</v>
      </c>
      <c r="H29" s="25">
        <f t="shared" si="21"/>
        <v>1</v>
      </c>
      <c r="I29" s="25">
        <f t="shared" si="21"/>
        <v>3</v>
      </c>
      <c r="J29" s="25">
        <f t="shared" si="21"/>
        <v>2</v>
      </c>
      <c r="K29" s="25">
        <f t="shared" si="21"/>
        <v>4</v>
      </c>
      <c r="L29" s="25"/>
      <c r="M29" s="24"/>
      <c r="N29" s="24"/>
      <c r="O29" s="25">
        <f t="shared" ref="O29:X32" si="22">IF(((B29-$T$4)/($T$5-$T$4))&lt;0,0,(B29-$T$4)/($T$5-$T$4))</f>
        <v>0.6</v>
      </c>
      <c r="P29" s="25">
        <f t="shared" si="22"/>
        <v>0.8</v>
      </c>
      <c r="Q29" s="25">
        <f t="shared" si="22"/>
        <v>0.2</v>
      </c>
      <c r="R29" s="25">
        <f t="shared" si="22"/>
        <v>0</v>
      </c>
      <c r="S29" s="25">
        <f t="shared" si="22"/>
        <v>1</v>
      </c>
      <c r="T29" s="25">
        <f t="shared" si="22"/>
        <v>0.4</v>
      </c>
      <c r="U29" s="25">
        <f t="shared" si="22"/>
        <v>0.2</v>
      </c>
      <c r="V29" s="25">
        <f t="shared" si="22"/>
        <v>0.6</v>
      </c>
      <c r="W29" s="25">
        <f t="shared" si="22"/>
        <v>0.4</v>
      </c>
      <c r="X29" s="25">
        <f t="shared" si="22"/>
        <v>0.8</v>
      </c>
      <c r="Y29" s="25"/>
      <c r="Z29" s="28"/>
    </row>
    <row r="30" spans="1:26" x14ac:dyDescent="0.3">
      <c r="A30" s="26" t="s">
        <v>3</v>
      </c>
      <c r="B30" s="25">
        <f>IF($H$5&lt;E5,0,$H$5-E5)</f>
        <v>2</v>
      </c>
      <c r="C30" s="25">
        <f>IF($H$5&lt;F5,0,$H$5-F5)</f>
        <v>0</v>
      </c>
      <c r="D30" s="25">
        <f>IF($H$5&lt;G5,0,$H$5-G5)</f>
        <v>3</v>
      </c>
      <c r="E30" s="25"/>
      <c r="F30" s="25">
        <f>IF($H$5&lt;I5,0,$H$5-I5)</f>
        <v>4</v>
      </c>
      <c r="G30" s="25">
        <f t="shared" ref="G30:K30" si="23">IF($H$5&lt;J5,0,$H$5-J5)</f>
        <v>5</v>
      </c>
      <c r="H30" s="25">
        <f t="shared" si="23"/>
        <v>2</v>
      </c>
      <c r="I30" s="25">
        <f t="shared" si="23"/>
        <v>1</v>
      </c>
      <c r="J30" s="25">
        <f t="shared" si="23"/>
        <v>3</v>
      </c>
      <c r="K30" s="25">
        <f t="shared" si="23"/>
        <v>2</v>
      </c>
      <c r="L30" s="25"/>
      <c r="M30" s="24"/>
      <c r="N30" s="24"/>
      <c r="O30" s="25">
        <f t="shared" si="22"/>
        <v>0.4</v>
      </c>
      <c r="P30" s="25">
        <f t="shared" si="22"/>
        <v>0</v>
      </c>
      <c r="Q30" s="25">
        <f t="shared" si="22"/>
        <v>0.6</v>
      </c>
      <c r="R30" s="25">
        <f t="shared" si="22"/>
        <v>0</v>
      </c>
      <c r="S30" s="25">
        <f t="shared" si="22"/>
        <v>0.8</v>
      </c>
      <c r="T30" s="25">
        <f t="shared" si="22"/>
        <v>1</v>
      </c>
      <c r="U30" s="25">
        <f t="shared" si="22"/>
        <v>0.4</v>
      </c>
      <c r="V30" s="25">
        <f t="shared" si="22"/>
        <v>0.2</v>
      </c>
      <c r="W30" s="25">
        <f t="shared" si="22"/>
        <v>0.6</v>
      </c>
      <c r="X30" s="25">
        <f t="shared" si="22"/>
        <v>0.4</v>
      </c>
      <c r="Y30" s="25"/>
      <c r="Z30" s="28"/>
    </row>
    <row r="31" spans="1:26" x14ac:dyDescent="0.3">
      <c r="A31" s="26" t="s">
        <v>4</v>
      </c>
      <c r="B31" s="25">
        <f>IF($H6&lt;E6,0,$H6-E6)</f>
        <v>0</v>
      </c>
      <c r="C31" s="25">
        <f>IF($H$6&lt;F6,0,$H$6-F6)</f>
        <v>1</v>
      </c>
      <c r="D31" s="25">
        <f>IF($H$6&lt;G6,0,$H$6-G6)</f>
        <v>0</v>
      </c>
      <c r="E31" s="25"/>
      <c r="F31" s="25">
        <f>IF($H$6&lt;I6,0,$H$6-I6)</f>
        <v>1</v>
      </c>
      <c r="G31" s="25">
        <f t="shared" ref="G31:K31" si="24">IF($H$6&lt;J6,0,$H$6-J6)</f>
        <v>0</v>
      </c>
      <c r="H31" s="25">
        <f t="shared" si="24"/>
        <v>1</v>
      </c>
      <c r="I31" s="25">
        <f t="shared" si="24"/>
        <v>0</v>
      </c>
      <c r="J31" s="25">
        <f t="shared" si="24"/>
        <v>1</v>
      </c>
      <c r="K31" s="25">
        <f t="shared" si="24"/>
        <v>2</v>
      </c>
      <c r="L31" s="25"/>
      <c r="M31" s="24"/>
      <c r="N31" s="24"/>
      <c r="O31" s="25">
        <f t="shared" si="22"/>
        <v>0</v>
      </c>
      <c r="P31" s="25">
        <f t="shared" si="22"/>
        <v>0.2</v>
      </c>
      <c r="Q31" s="25">
        <f t="shared" si="22"/>
        <v>0</v>
      </c>
      <c r="R31" s="25">
        <f t="shared" si="22"/>
        <v>0</v>
      </c>
      <c r="S31" s="25">
        <f t="shared" si="22"/>
        <v>0.2</v>
      </c>
      <c r="T31" s="25">
        <f t="shared" si="22"/>
        <v>0</v>
      </c>
      <c r="U31" s="25">
        <f t="shared" si="22"/>
        <v>0.2</v>
      </c>
      <c r="V31" s="25">
        <f t="shared" si="22"/>
        <v>0</v>
      </c>
      <c r="W31" s="25">
        <f t="shared" si="22"/>
        <v>0.2</v>
      </c>
      <c r="X31" s="25">
        <f t="shared" si="22"/>
        <v>0.4</v>
      </c>
      <c r="Y31" s="25"/>
      <c r="Z31" s="28"/>
    </row>
    <row r="32" spans="1:26" x14ac:dyDescent="0.3">
      <c r="A32" s="26" t="s">
        <v>5</v>
      </c>
      <c r="B32" s="25">
        <f>IF($H7&lt;E7,0,$H7-E7)</f>
        <v>1</v>
      </c>
      <c r="C32" s="25">
        <f>IF($H7&lt;F7,0,$H7-F7)</f>
        <v>3</v>
      </c>
      <c r="D32" s="25">
        <f>IF($H7&lt;G7,0,$H7-G7)</f>
        <v>2</v>
      </c>
      <c r="E32" s="25"/>
      <c r="F32" s="25">
        <f>IF($H7&lt;I7,0,$H7-I7)</f>
        <v>0</v>
      </c>
      <c r="G32" s="25">
        <f t="shared" ref="G32:K32" si="25">IF($H7&lt;J7,0,$H7-J7)</f>
        <v>1</v>
      </c>
      <c r="H32" s="25">
        <f t="shared" si="25"/>
        <v>3</v>
      </c>
      <c r="I32" s="25">
        <f t="shared" si="25"/>
        <v>2</v>
      </c>
      <c r="J32" s="25">
        <f t="shared" si="25"/>
        <v>1</v>
      </c>
      <c r="K32" s="25">
        <f t="shared" si="25"/>
        <v>0</v>
      </c>
      <c r="L32" s="25"/>
      <c r="M32" s="24"/>
      <c r="N32" s="24"/>
      <c r="O32" s="25">
        <f t="shared" si="22"/>
        <v>0.2</v>
      </c>
      <c r="P32" s="25">
        <f t="shared" si="22"/>
        <v>0.6</v>
      </c>
      <c r="Q32" s="25">
        <f t="shared" si="22"/>
        <v>0.4</v>
      </c>
      <c r="R32" s="25">
        <f t="shared" si="22"/>
        <v>0</v>
      </c>
      <c r="S32" s="25">
        <f t="shared" si="22"/>
        <v>0</v>
      </c>
      <c r="T32" s="25">
        <f t="shared" si="22"/>
        <v>0.2</v>
      </c>
      <c r="U32" s="25">
        <f t="shared" si="22"/>
        <v>0.6</v>
      </c>
      <c r="V32" s="25">
        <f t="shared" si="22"/>
        <v>0.4</v>
      </c>
      <c r="W32" s="25">
        <f t="shared" si="22"/>
        <v>0.2</v>
      </c>
      <c r="X32" s="25">
        <f t="shared" si="22"/>
        <v>0</v>
      </c>
      <c r="Y32" s="25"/>
      <c r="Z32" s="28"/>
    </row>
    <row r="33" spans="1:26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24"/>
      <c r="O33" s="27">
        <f>O29*$P$4+O30*$P$5+O31*$P$6+O32*$P$7</f>
        <v>0.30000000000000004</v>
      </c>
      <c r="P33" s="27">
        <f>P29*$P$4+P30*$P$5+P31*$P$6+P32*$P$7</f>
        <v>0.42</v>
      </c>
      <c r="Q33" s="27">
        <f>Q29*$P$4+Q30*$P$5+Q31*$P$6+Q32*$P$7</f>
        <v>0.26</v>
      </c>
      <c r="R33" s="27">
        <f t="shared" ref="R33:S33" si="26">R29*$P$4+R30*$P$5+R31*$P$6+R32*$P$7</f>
        <v>0</v>
      </c>
      <c r="S33" s="27">
        <f t="shared" si="26"/>
        <v>0.52</v>
      </c>
      <c r="T33" s="27">
        <f t="shared" ref="T33:X33" si="27">T29*$P$4+T30*$P$5+T31*$P$6+T32*$P$7</f>
        <v>0.36</v>
      </c>
      <c r="U33" s="27">
        <f t="shared" si="27"/>
        <v>0.32</v>
      </c>
      <c r="V33" s="27">
        <f t="shared" si="27"/>
        <v>0.30000000000000004</v>
      </c>
      <c r="W33" s="27">
        <f t="shared" si="27"/>
        <v>0.33999999999999997</v>
      </c>
      <c r="X33" s="27">
        <f t="shared" si="27"/>
        <v>0.44</v>
      </c>
      <c r="Y33" s="27"/>
      <c r="Z33" s="28">
        <f>SUM(O33:X33)</f>
        <v>3.2599999999999993</v>
      </c>
    </row>
    <row r="34" spans="1:26" x14ac:dyDescent="0.3">
      <c r="N34"/>
      <c r="Z34" s="9"/>
    </row>
    <row r="35" spans="1:26" x14ac:dyDescent="0.3">
      <c r="A35" s="23" t="s">
        <v>30</v>
      </c>
      <c r="B35" s="23">
        <f>IF($I$4&lt;E4,0,$I$4-E4)</f>
        <v>0</v>
      </c>
      <c r="C35" s="23">
        <f>IF($I$4&lt;F4,0,$I$4-F4)</f>
        <v>0</v>
      </c>
      <c r="D35" s="23">
        <f>IF($I$4&lt;G4,0,$I$4-G4)</f>
        <v>0</v>
      </c>
      <c r="E35" s="23">
        <f>IF($I$4&lt;H4,0,$I$4-H4)</f>
        <v>0</v>
      </c>
      <c r="F35" s="23"/>
      <c r="G35" s="23">
        <f t="shared" ref="G35:K35" si="28">IF($I$4&lt;J4,0,$I$4-J4)</f>
        <v>0</v>
      </c>
      <c r="H35" s="23">
        <f t="shared" si="28"/>
        <v>0</v>
      </c>
      <c r="I35" s="23">
        <f t="shared" si="28"/>
        <v>0</v>
      </c>
      <c r="J35" s="23">
        <f t="shared" si="28"/>
        <v>0</v>
      </c>
      <c r="K35" s="23">
        <f t="shared" si="28"/>
        <v>0</v>
      </c>
      <c r="L35" s="23"/>
      <c r="M35" s="24"/>
      <c r="N35" s="24"/>
      <c r="O35" s="25">
        <f t="shared" ref="O35:X38" si="29">IF(((B35-$T$4)/($T$5-$T$4))&lt;0,0,(B35-$T$4)/($T$5-$T$4))</f>
        <v>0</v>
      </c>
      <c r="P35" s="25">
        <f t="shared" si="29"/>
        <v>0</v>
      </c>
      <c r="Q35" s="25">
        <f t="shared" si="29"/>
        <v>0</v>
      </c>
      <c r="R35" s="25">
        <f t="shared" si="29"/>
        <v>0</v>
      </c>
      <c r="S35" s="25">
        <f t="shared" si="29"/>
        <v>0</v>
      </c>
      <c r="T35" s="25">
        <f t="shared" si="29"/>
        <v>0</v>
      </c>
      <c r="U35" s="25">
        <f t="shared" si="29"/>
        <v>0</v>
      </c>
      <c r="V35" s="25">
        <f t="shared" si="29"/>
        <v>0</v>
      </c>
      <c r="W35" s="25">
        <f t="shared" si="29"/>
        <v>0</v>
      </c>
      <c r="X35" s="25">
        <f t="shared" si="29"/>
        <v>0</v>
      </c>
      <c r="Y35" s="25"/>
      <c r="Z35" s="28"/>
    </row>
    <row r="36" spans="1:26" x14ac:dyDescent="0.3">
      <c r="A36" s="26" t="s">
        <v>3</v>
      </c>
      <c r="B36" s="23">
        <f>IF($I$5&lt;E5,0,$I$5-E5)</f>
        <v>0</v>
      </c>
      <c r="C36" s="23">
        <f>IF($I$5&lt;F5,0,$I$5-F5)</f>
        <v>0</v>
      </c>
      <c r="D36" s="23">
        <f>IF($I$5&lt;G5,0,$I$5-G5)</f>
        <v>0</v>
      </c>
      <c r="E36" s="23">
        <f>IF($I$5&lt;H5,0,$I$5-H5)</f>
        <v>0</v>
      </c>
      <c r="F36" s="23"/>
      <c r="G36" s="23">
        <f t="shared" ref="G36:K36" si="30">IF($I$5&lt;J5,0,$I$5-J5)</f>
        <v>1</v>
      </c>
      <c r="H36" s="23">
        <f t="shared" si="30"/>
        <v>0</v>
      </c>
      <c r="I36" s="23">
        <f t="shared" si="30"/>
        <v>0</v>
      </c>
      <c r="J36" s="23">
        <f t="shared" si="30"/>
        <v>0</v>
      </c>
      <c r="K36" s="23">
        <f t="shared" si="30"/>
        <v>0</v>
      </c>
      <c r="L36" s="23"/>
      <c r="M36" s="24"/>
      <c r="N36" s="24"/>
      <c r="O36" s="25">
        <f t="shared" si="29"/>
        <v>0</v>
      </c>
      <c r="P36" s="25">
        <f t="shared" si="29"/>
        <v>0</v>
      </c>
      <c r="Q36" s="25">
        <f t="shared" si="29"/>
        <v>0</v>
      </c>
      <c r="R36" s="25">
        <f t="shared" si="29"/>
        <v>0</v>
      </c>
      <c r="S36" s="25">
        <f t="shared" si="29"/>
        <v>0</v>
      </c>
      <c r="T36" s="25">
        <f t="shared" si="29"/>
        <v>0.2</v>
      </c>
      <c r="U36" s="25">
        <f t="shared" si="29"/>
        <v>0</v>
      </c>
      <c r="V36" s="25">
        <f t="shared" si="29"/>
        <v>0</v>
      </c>
      <c r="W36" s="25">
        <f t="shared" si="29"/>
        <v>0</v>
      </c>
      <c r="X36" s="25">
        <f t="shared" si="29"/>
        <v>0</v>
      </c>
      <c r="Y36" s="25"/>
      <c r="Z36" s="28"/>
    </row>
    <row r="37" spans="1:26" x14ac:dyDescent="0.3">
      <c r="A37" s="26" t="s">
        <v>4</v>
      </c>
      <c r="B37" s="23">
        <f>IF($I6&lt;E6,0,$I6-E6)</f>
        <v>0</v>
      </c>
      <c r="C37" s="23">
        <f>IF($I$6&lt;F6,0,$I$6-F6)</f>
        <v>0</v>
      </c>
      <c r="D37" s="23">
        <f>IF($I$6&lt;G6,0,$I$6-G6)</f>
        <v>0</v>
      </c>
      <c r="E37" s="23">
        <f>IF($I$6&lt;H6,0,$I$6-H6)</f>
        <v>0</v>
      </c>
      <c r="F37" s="23"/>
      <c r="G37" s="23">
        <f t="shared" ref="G37:K37" si="31">IF($I$6&lt;J6,0,$I$6-J6)</f>
        <v>0</v>
      </c>
      <c r="H37" s="23">
        <f t="shared" si="31"/>
        <v>0</v>
      </c>
      <c r="I37" s="23">
        <f t="shared" si="31"/>
        <v>0</v>
      </c>
      <c r="J37" s="23">
        <f t="shared" si="31"/>
        <v>0</v>
      </c>
      <c r="K37" s="23">
        <f t="shared" si="31"/>
        <v>1</v>
      </c>
      <c r="L37" s="23"/>
      <c r="M37" s="24"/>
      <c r="N37" s="24"/>
      <c r="O37" s="25">
        <f t="shared" si="29"/>
        <v>0</v>
      </c>
      <c r="P37" s="25">
        <f t="shared" si="29"/>
        <v>0</v>
      </c>
      <c r="Q37" s="25">
        <f t="shared" si="29"/>
        <v>0</v>
      </c>
      <c r="R37" s="25">
        <f t="shared" si="29"/>
        <v>0</v>
      </c>
      <c r="S37" s="25">
        <f t="shared" si="29"/>
        <v>0</v>
      </c>
      <c r="T37" s="25">
        <f t="shared" si="29"/>
        <v>0</v>
      </c>
      <c r="U37" s="25">
        <f t="shared" si="29"/>
        <v>0</v>
      </c>
      <c r="V37" s="25">
        <f t="shared" si="29"/>
        <v>0</v>
      </c>
      <c r="W37" s="25">
        <f t="shared" si="29"/>
        <v>0</v>
      </c>
      <c r="X37" s="25">
        <f t="shared" si="29"/>
        <v>0.2</v>
      </c>
      <c r="Y37" s="25"/>
      <c r="Z37" s="28"/>
    </row>
    <row r="38" spans="1:26" x14ac:dyDescent="0.3">
      <c r="A38" s="26" t="s">
        <v>5</v>
      </c>
      <c r="B38" s="23">
        <f>IF($I7&lt;E7,0,$I7-E7)</f>
        <v>1</v>
      </c>
      <c r="C38" s="23">
        <f>IF($I7&lt;F7,0,$I7-F7)</f>
        <v>3</v>
      </c>
      <c r="D38" s="23">
        <f>IF($I7&lt;G7,0,$I7-G7)</f>
        <v>2</v>
      </c>
      <c r="E38" s="23">
        <f>IF($I7&lt;H7,0,$I7-H7)</f>
        <v>0</v>
      </c>
      <c r="F38" s="23"/>
      <c r="G38" s="23">
        <f t="shared" ref="G38:K38" si="32">IF($I7&lt;J7,0,$I7-J7)</f>
        <v>1</v>
      </c>
      <c r="H38" s="23">
        <f t="shared" si="32"/>
        <v>3</v>
      </c>
      <c r="I38" s="23">
        <f t="shared" si="32"/>
        <v>2</v>
      </c>
      <c r="J38" s="23">
        <f t="shared" si="32"/>
        <v>1</v>
      </c>
      <c r="K38" s="23">
        <f t="shared" si="32"/>
        <v>0</v>
      </c>
      <c r="L38" s="23"/>
      <c r="M38" s="24"/>
      <c r="N38" s="24"/>
      <c r="O38" s="25">
        <f t="shared" si="29"/>
        <v>0.2</v>
      </c>
      <c r="P38" s="25">
        <f t="shared" si="29"/>
        <v>0.6</v>
      </c>
      <c r="Q38" s="25">
        <f t="shared" si="29"/>
        <v>0.4</v>
      </c>
      <c r="R38" s="25">
        <f t="shared" si="29"/>
        <v>0</v>
      </c>
      <c r="S38" s="25">
        <f t="shared" si="29"/>
        <v>0</v>
      </c>
      <c r="T38" s="25">
        <f t="shared" si="29"/>
        <v>0.2</v>
      </c>
      <c r="U38" s="25">
        <f t="shared" si="29"/>
        <v>0.6</v>
      </c>
      <c r="V38" s="25">
        <f t="shared" si="29"/>
        <v>0.4</v>
      </c>
      <c r="W38" s="25">
        <f t="shared" si="29"/>
        <v>0.2</v>
      </c>
      <c r="X38" s="25">
        <f t="shared" si="29"/>
        <v>0</v>
      </c>
      <c r="Y38" s="25"/>
      <c r="Z38" s="28"/>
    </row>
    <row r="39" spans="1:26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4"/>
      <c r="O39" s="27">
        <f>O35*$P$4+O36*$P$5+O37*$P$6+O38*$P$7</f>
        <v>4.0000000000000008E-2</v>
      </c>
      <c r="P39" s="27">
        <f t="shared" ref="P39:R39" si="33">P35*$P$4+P36*$P$5+P37*$P$6+P38*$P$7</f>
        <v>0.12</v>
      </c>
      <c r="Q39" s="27">
        <f t="shared" si="33"/>
        <v>8.0000000000000016E-2</v>
      </c>
      <c r="R39" s="27">
        <f t="shared" si="33"/>
        <v>0</v>
      </c>
      <c r="S39" s="27">
        <f t="shared" ref="S39:T39" si="34">S35*$P$4+S36*$P$5+S37*$P$6+S38*$P$7</f>
        <v>0</v>
      </c>
      <c r="T39" s="27">
        <f t="shared" si="34"/>
        <v>8.0000000000000016E-2</v>
      </c>
      <c r="U39" s="27">
        <f t="shared" ref="U39" si="35">U35*$P$4+U36*$P$5+U37*$P$6+U38*$P$7</f>
        <v>0.12</v>
      </c>
      <c r="V39" s="27">
        <f t="shared" ref="V39" si="36">V35*$P$4+V36*$P$5+V37*$P$6+V38*$P$7</f>
        <v>8.0000000000000016E-2</v>
      </c>
      <c r="W39" s="27">
        <f t="shared" ref="W39" si="37">W35*$P$4+W36*$P$5+W37*$P$6+W38*$P$7</f>
        <v>4.0000000000000008E-2</v>
      </c>
      <c r="X39" s="27">
        <f t="shared" ref="X39" si="38">X35*$P$4+X36*$P$5+X37*$P$6+X38*$P$7</f>
        <v>0.06</v>
      </c>
      <c r="Y39" s="27"/>
      <c r="Z39" s="28">
        <f>SUM(O39:X39)</f>
        <v>0.62000000000000011</v>
      </c>
    </row>
    <row r="40" spans="1:26" x14ac:dyDescent="0.3">
      <c r="N40"/>
      <c r="V40" s="9"/>
    </row>
    <row r="41" spans="1:26" x14ac:dyDescent="0.3">
      <c r="A41" s="30" t="s">
        <v>31</v>
      </c>
      <c r="B41" s="23">
        <f>IF($J4&lt;E4,0,$J4-E4)</f>
        <v>1</v>
      </c>
      <c r="C41" s="23">
        <f t="shared" ref="C41:K44" si="39">IF($J4&lt;F4,0,$J4-F4)</f>
        <v>2</v>
      </c>
      <c r="D41" s="23">
        <f t="shared" si="39"/>
        <v>0</v>
      </c>
      <c r="E41" s="23">
        <f t="shared" si="39"/>
        <v>0</v>
      </c>
      <c r="F41" s="23">
        <f t="shared" si="39"/>
        <v>3</v>
      </c>
      <c r="G41" s="23"/>
      <c r="H41" s="23">
        <f t="shared" si="39"/>
        <v>0</v>
      </c>
      <c r="I41" s="23">
        <f t="shared" si="39"/>
        <v>1</v>
      </c>
      <c r="J41" s="23">
        <f t="shared" si="39"/>
        <v>0</v>
      </c>
      <c r="K41" s="23">
        <f t="shared" si="39"/>
        <v>2</v>
      </c>
      <c r="L41" s="23"/>
      <c r="M41" s="24"/>
      <c r="N41" s="24"/>
      <c r="O41" s="25">
        <f t="shared" ref="O41:X44" si="40">IF(((B41-$T$4)/($T$5-$T$4))&lt;0,0,(B41-$T$4)/($T$5-$T$4))</f>
        <v>0.2</v>
      </c>
      <c r="P41" s="25">
        <f t="shared" si="40"/>
        <v>0.4</v>
      </c>
      <c r="Q41" s="25">
        <f t="shared" si="40"/>
        <v>0</v>
      </c>
      <c r="R41" s="25">
        <f t="shared" si="40"/>
        <v>0</v>
      </c>
      <c r="S41" s="25">
        <f t="shared" si="40"/>
        <v>0.6</v>
      </c>
      <c r="T41" s="25">
        <f t="shared" si="40"/>
        <v>0</v>
      </c>
      <c r="U41" s="25">
        <f t="shared" si="40"/>
        <v>0</v>
      </c>
      <c r="V41" s="25">
        <f t="shared" si="40"/>
        <v>0.2</v>
      </c>
      <c r="W41" s="25">
        <f t="shared" si="40"/>
        <v>0</v>
      </c>
      <c r="X41" s="25">
        <f t="shared" si="40"/>
        <v>0.4</v>
      </c>
      <c r="Y41" s="25"/>
      <c r="Z41" s="28"/>
    </row>
    <row r="42" spans="1:26" x14ac:dyDescent="0.3">
      <c r="A42" s="26" t="s">
        <v>3</v>
      </c>
      <c r="B42" s="23">
        <f t="shared" ref="B42:B44" si="41">IF($J5&lt;E5,0,$J5-E5)</f>
        <v>0</v>
      </c>
      <c r="C42" s="23">
        <f t="shared" si="39"/>
        <v>0</v>
      </c>
      <c r="D42" s="23">
        <f t="shared" si="39"/>
        <v>0</v>
      </c>
      <c r="E42" s="23">
        <f t="shared" si="39"/>
        <v>0</v>
      </c>
      <c r="F42" s="23">
        <f t="shared" si="39"/>
        <v>0</v>
      </c>
      <c r="G42" s="23"/>
      <c r="H42" s="23">
        <f t="shared" si="39"/>
        <v>0</v>
      </c>
      <c r="I42" s="23">
        <f t="shared" si="39"/>
        <v>0</v>
      </c>
      <c r="J42" s="23">
        <f t="shared" si="39"/>
        <v>0</v>
      </c>
      <c r="K42" s="23">
        <f t="shared" si="39"/>
        <v>0</v>
      </c>
      <c r="L42" s="23"/>
      <c r="M42" s="24"/>
      <c r="N42" s="24"/>
      <c r="O42" s="25">
        <f t="shared" si="40"/>
        <v>0</v>
      </c>
      <c r="P42" s="25">
        <f t="shared" si="40"/>
        <v>0</v>
      </c>
      <c r="Q42" s="25">
        <f t="shared" si="40"/>
        <v>0</v>
      </c>
      <c r="R42" s="25">
        <f t="shared" si="40"/>
        <v>0</v>
      </c>
      <c r="S42" s="25">
        <f t="shared" si="40"/>
        <v>0</v>
      </c>
      <c r="T42" s="25">
        <f t="shared" si="40"/>
        <v>0</v>
      </c>
      <c r="U42" s="25">
        <f t="shared" si="40"/>
        <v>0</v>
      </c>
      <c r="V42" s="25">
        <f t="shared" si="40"/>
        <v>0</v>
      </c>
      <c r="W42" s="25">
        <f t="shared" si="40"/>
        <v>0</v>
      </c>
      <c r="X42" s="25">
        <f t="shared" si="40"/>
        <v>0</v>
      </c>
      <c r="Y42" s="25"/>
      <c r="Z42" s="28"/>
    </row>
    <row r="43" spans="1:26" x14ac:dyDescent="0.3">
      <c r="A43" s="26" t="s">
        <v>4</v>
      </c>
      <c r="B43" s="23">
        <f t="shared" si="41"/>
        <v>0</v>
      </c>
      <c r="C43" s="23">
        <f t="shared" si="39"/>
        <v>1</v>
      </c>
      <c r="D43" s="23">
        <f t="shared" si="39"/>
        <v>0</v>
      </c>
      <c r="E43" s="23">
        <f t="shared" si="39"/>
        <v>0</v>
      </c>
      <c r="F43" s="23">
        <f t="shared" si="39"/>
        <v>1</v>
      </c>
      <c r="G43" s="23"/>
      <c r="H43" s="23">
        <f t="shared" si="39"/>
        <v>1</v>
      </c>
      <c r="I43" s="23">
        <f t="shared" si="39"/>
        <v>0</v>
      </c>
      <c r="J43" s="23">
        <f t="shared" si="39"/>
        <v>1</v>
      </c>
      <c r="K43" s="23">
        <f t="shared" si="39"/>
        <v>2</v>
      </c>
      <c r="L43" s="23"/>
      <c r="M43" s="24"/>
      <c r="N43" s="24"/>
      <c r="O43" s="25">
        <f t="shared" si="40"/>
        <v>0</v>
      </c>
      <c r="P43" s="25">
        <f t="shared" si="40"/>
        <v>0.2</v>
      </c>
      <c r="Q43" s="25">
        <f t="shared" si="40"/>
        <v>0</v>
      </c>
      <c r="R43" s="25">
        <f t="shared" si="40"/>
        <v>0</v>
      </c>
      <c r="S43" s="25">
        <f t="shared" si="40"/>
        <v>0.2</v>
      </c>
      <c r="T43" s="25">
        <f t="shared" si="40"/>
        <v>0</v>
      </c>
      <c r="U43" s="25">
        <f t="shared" si="40"/>
        <v>0.2</v>
      </c>
      <c r="V43" s="25">
        <f t="shared" si="40"/>
        <v>0</v>
      </c>
      <c r="W43" s="25">
        <f t="shared" si="40"/>
        <v>0.2</v>
      </c>
      <c r="X43" s="25">
        <f t="shared" si="40"/>
        <v>0.4</v>
      </c>
      <c r="Y43" s="25"/>
      <c r="Z43" s="28"/>
    </row>
    <row r="44" spans="1:26" x14ac:dyDescent="0.3">
      <c r="A44" s="26" t="s">
        <v>5</v>
      </c>
      <c r="B44" s="23">
        <f t="shared" si="41"/>
        <v>0</v>
      </c>
      <c r="C44" s="23">
        <f t="shared" si="39"/>
        <v>2</v>
      </c>
      <c r="D44" s="23">
        <f t="shared" si="39"/>
        <v>1</v>
      </c>
      <c r="E44" s="23">
        <f t="shared" si="39"/>
        <v>0</v>
      </c>
      <c r="F44" s="23">
        <f t="shared" si="39"/>
        <v>0</v>
      </c>
      <c r="G44" s="23"/>
      <c r="H44" s="23">
        <f t="shared" si="39"/>
        <v>2</v>
      </c>
      <c r="I44" s="23">
        <f t="shared" si="39"/>
        <v>1</v>
      </c>
      <c r="J44" s="23">
        <f t="shared" si="39"/>
        <v>0</v>
      </c>
      <c r="K44" s="23">
        <f t="shared" si="39"/>
        <v>0</v>
      </c>
      <c r="L44" s="23"/>
      <c r="M44" s="24"/>
      <c r="N44" s="24"/>
      <c r="O44" s="25">
        <f t="shared" si="40"/>
        <v>0</v>
      </c>
      <c r="P44" s="25">
        <f t="shared" si="40"/>
        <v>0.4</v>
      </c>
      <c r="Q44" s="25">
        <f t="shared" si="40"/>
        <v>0.2</v>
      </c>
      <c r="R44" s="25">
        <f t="shared" si="40"/>
        <v>0</v>
      </c>
      <c r="S44" s="25">
        <f t="shared" si="40"/>
        <v>0</v>
      </c>
      <c r="T44" s="25">
        <f t="shared" si="40"/>
        <v>0</v>
      </c>
      <c r="U44" s="25">
        <f t="shared" si="40"/>
        <v>0.4</v>
      </c>
      <c r="V44" s="25">
        <f t="shared" si="40"/>
        <v>0.2</v>
      </c>
      <c r="W44" s="25">
        <f t="shared" si="40"/>
        <v>0</v>
      </c>
      <c r="X44" s="25">
        <f t="shared" si="40"/>
        <v>0</v>
      </c>
      <c r="Y44" s="25"/>
      <c r="Z44" s="28"/>
    </row>
    <row r="45" spans="1:26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24"/>
      <c r="O45" s="27">
        <f>O41*$P$4+O42*$P$5+O43*$P$6+O44*$P$7</f>
        <v>0.06</v>
      </c>
      <c r="P45" s="27">
        <f t="shared" ref="P45" si="42">P41*$P$4+P42*$P$5+P43*$P$6+P44*$P$7</f>
        <v>0.26</v>
      </c>
      <c r="Q45" s="27">
        <f t="shared" ref="Q45" si="43">Q41*$P$4+Q42*$P$5+Q43*$P$6+Q44*$P$7</f>
        <v>4.0000000000000008E-2</v>
      </c>
      <c r="R45" s="27">
        <f t="shared" ref="R45:T45" si="44">R41*$P$4+R42*$P$5+R43*$P$6+R44*$P$7</f>
        <v>0</v>
      </c>
      <c r="S45" s="27">
        <f t="shared" si="44"/>
        <v>0.24</v>
      </c>
      <c r="T45" s="27">
        <f t="shared" si="44"/>
        <v>0</v>
      </c>
      <c r="U45" s="27">
        <f t="shared" ref="U45" si="45">U41*$P$4+U42*$P$5+U43*$P$6+U44*$P$7</f>
        <v>0.14000000000000001</v>
      </c>
      <c r="V45" s="27">
        <f t="shared" ref="V45" si="46">V41*$P$4+V42*$P$5+V43*$P$6+V44*$P$7</f>
        <v>0.1</v>
      </c>
      <c r="W45" s="27">
        <f t="shared" ref="W45" si="47">W41*$P$4+W42*$P$5+W43*$P$6+W44*$P$7</f>
        <v>0.06</v>
      </c>
      <c r="X45" s="27">
        <f t="shared" ref="X45" si="48">X41*$P$4+X42*$P$5+X43*$P$6+X44*$P$7</f>
        <v>0.24</v>
      </c>
      <c r="Y45" s="27"/>
      <c r="Z45" s="28">
        <f>SUM(O45:X45)</f>
        <v>1.1399999999999999</v>
      </c>
    </row>
    <row r="46" spans="1:26" x14ac:dyDescent="0.3">
      <c r="N46"/>
      <c r="V46" s="9"/>
    </row>
    <row r="47" spans="1:26" x14ac:dyDescent="0.3">
      <c r="A47" s="30" t="s">
        <v>32</v>
      </c>
      <c r="B47" s="23">
        <f>IF($K4&lt;E4,0,$K4-E4)</f>
        <v>2</v>
      </c>
      <c r="C47" s="23">
        <f t="shared" ref="C47:K50" si="49">IF($K4&lt;F4,0,$K4-F4)</f>
        <v>3</v>
      </c>
      <c r="D47" s="23">
        <f t="shared" si="49"/>
        <v>0</v>
      </c>
      <c r="E47" s="23">
        <f t="shared" si="49"/>
        <v>0</v>
      </c>
      <c r="F47" s="23">
        <f t="shared" si="49"/>
        <v>4</v>
      </c>
      <c r="G47" s="23">
        <f t="shared" si="49"/>
        <v>1</v>
      </c>
      <c r="H47" s="23"/>
      <c r="I47" s="23">
        <f t="shared" si="49"/>
        <v>2</v>
      </c>
      <c r="J47" s="23">
        <f t="shared" si="49"/>
        <v>1</v>
      </c>
      <c r="K47" s="23">
        <f t="shared" si="49"/>
        <v>3</v>
      </c>
      <c r="L47" s="23"/>
      <c r="M47" s="24"/>
      <c r="N47" s="24"/>
      <c r="O47" s="25">
        <f t="shared" ref="O47:X50" si="50">IF(((B47-$T$4)/($T$5-$T$4))&lt;0,0,(B47-$T$4)/($T$5-$T$4))</f>
        <v>0.4</v>
      </c>
      <c r="P47" s="25">
        <f t="shared" si="50"/>
        <v>0.6</v>
      </c>
      <c r="Q47" s="25">
        <f t="shared" si="50"/>
        <v>0</v>
      </c>
      <c r="R47" s="25">
        <f t="shared" si="50"/>
        <v>0</v>
      </c>
      <c r="S47" s="25">
        <f t="shared" si="50"/>
        <v>0.8</v>
      </c>
      <c r="T47" s="25">
        <f t="shared" si="50"/>
        <v>0.2</v>
      </c>
      <c r="U47" s="25">
        <f t="shared" si="50"/>
        <v>0</v>
      </c>
      <c r="V47" s="25">
        <f t="shared" si="50"/>
        <v>0.4</v>
      </c>
      <c r="W47" s="25">
        <f t="shared" si="50"/>
        <v>0.2</v>
      </c>
      <c r="X47" s="25">
        <f t="shared" si="50"/>
        <v>0.6</v>
      </c>
      <c r="Y47" s="25"/>
      <c r="Z47" s="28"/>
    </row>
    <row r="48" spans="1:26" x14ac:dyDescent="0.3">
      <c r="A48" s="26" t="s">
        <v>3</v>
      </c>
      <c r="B48" s="23">
        <f t="shared" ref="B48:B50" si="51">IF($K5&lt;E5,0,$K5-E5)</f>
        <v>0</v>
      </c>
      <c r="C48" s="23">
        <f t="shared" si="49"/>
        <v>0</v>
      </c>
      <c r="D48" s="23">
        <f t="shared" si="49"/>
        <v>1</v>
      </c>
      <c r="E48" s="23">
        <f t="shared" si="49"/>
        <v>0</v>
      </c>
      <c r="F48" s="23">
        <f t="shared" si="49"/>
        <v>2</v>
      </c>
      <c r="G48" s="23">
        <f t="shared" si="49"/>
        <v>3</v>
      </c>
      <c r="H48" s="23"/>
      <c r="I48" s="23">
        <f t="shared" si="49"/>
        <v>0</v>
      </c>
      <c r="J48" s="23">
        <f t="shared" si="49"/>
        <v>1</v>
      </c>
      <c r="K48" s="23">
        <f t="shared" si="49"/>
        <v>0</v>
      </c>
      <c r="L48" s="23"/>
      <c r="M48" s="24"/>
      <c r="N48" s="24"/>
      <c r="O48" s="25">
        <f t="shared" si="50"/>
        <v>0</v>
      </c>
      <c r="P48" s="25">
        <f t="shared" si="50"/>
        <v>0</v>
      </c>
      <c r="Q48" s="25">
        <f t="shared" si="50"/>
        <v>0.2</v>
      </c>
      <c r="R48" s="25">
        <f t="shared" si="50"/>
        <v>0</v>
      </c>
      <c r="S48" s="25">
        <f t="shared" si="50"/>
        <v>0.4</v>
      </c>
      <c r="T48" s="25">
        <f t="shared" si="50"/>
        <v>0.6</v>
      </c>
      <c r="U48" s="25">
        <f t="shared" si="50"/>
        <v>0</v>
      </c>
      <c r="V48" s="25">
        <f t="shared" si="50"/>
        <v>0</v>
      </c>
      <c r="W48" s="25">
        <f t="shared" si="50"/>
        <v>0.2</v>
      </c>
      <c r="X48" s="25">
        <f t="shared" si="50"/>
        <v>0</v>
      </c>
      <c r="Y48" s="25"/>
      <c r="Z48" s="28"/>
    </row>
    <row r="49" spans="1:26" x14ac:dyDescent="0.3">
      <c r="A49" s="26" t="s">
        <v>4</v>
      </c>
      <c r="B49" s="23">
        <f t="shared" si="51"/>
        <v>0</v>
      </c>
      <c r="C49" s="23">
        <f t="shared" si="49"/>
        <v>0</v>
      </c>
      <c r="D49" s="23">
        <f t="shared" si="49"/>
        <v>0</v>
      </c>
      <c r="E49" s="23">
        <f t="shared" si="49"/>
        <v>0</v>
      </c>
      <c r="F49" s="23">
        <f t="shared" si="49"/>
        <v>0</v>
      </c>
      <c r="G49" s="23">
        <f t="shared" si="49"/>
        <v>0</v>
      </c>
      <c r="H49" s="23"/>
      <c r="I49" s="23">
        <f t="shared" si="49"/>
        <v>0</v>
      </c>
      <c r="J49" s="23">
        <f t="shared" si="49"/>
        <v>0</v>
      </c>
      <c r="K49" s="23">
        <f t="shared" si="49"/>
        <v>1</v>
      </c>
      <c r="L49" s="23"/>
      <c r="M49" s="24"/>
      <c r="N49" s="24"/>
      <c r="O49" s="25">
        <f t="shared" si="50"/>
        <v>0</v>
      </c>
      <c r="P49" s="25">
        <f t="shared" si="50"/>
        <v>0</v>
      </c>
      <c r="Q49" s="25">
        <f t="shared" si="50"/>
        <v>0</v>
      </c>
      <c r="R49" s="25">
        <f t="shared" si="50"/>
        <v>0</v>
      </c>
      <c r="S49" s="25">
        <f t="shared" si="50"/>
        <v>0</v>
      </c>
      <c r="T49" s="25">
        <f t="shared" si="50"/>
        <v>0</v>
      </c>
      <c r="U49" s="25">
        <f t="shared" si="50"/>
        <v>0</v>
      </c>
      <c r="V49" s="25">
        <f t="shared" si="50"/>
        <v>0</v>
      </c>
      <c r="W49" s="25">
        <f t="shared" si="50"/>
        <v>0</v>
      </c>
      <c r="X49" s="25">
        <f t="shared" si="50"/>
        <v>0.2</v>
      </c>
      <c r="Y49" s="25"/>
      <c r="Z49" s="28"/>
    </row>
    <row r="50" spans="1:26" x14ac:dyDescent="0.3">
      <c r="A50" s="26" t="s">
        <v>5</v>
      </c>
      <c r="B50" s="23">
        <f t="shared" si="51"/>
        <v>0</v>
      </c>
      <c r="C50" s="23">
        <f t="shared" si="49"/>
        <v>0</v>
      </c>
      <c r="D50" s="23">
        <f t="shared" si="49"/>
        <v>0</v>
      </c>
      <c r="E50" s="23">
        <f t="shared" si="49"/>
        <v>0</v>
      </c>
      <c r="F50" s="23">
        <f t="shared" si="49"/>
        <v>0</v>
      </c>
      <c r="G50" s="23">
        <f t="shared" si="49"/>
        <v>0</v>
      </c>
      <c r="H50" s="23"/>
      <c r="I50" s="23">
        <f t="shared" si="49"/>
        <v>0</v>
      </c>
      <c r="J50" s="23">
        <f t="shared" si="49"/>
        <v>0</v>
      </c>
      <c r="K50" s="23">
        <f t="shared" si="49"/>
        <v>0</v>
      </c>
      <c r="L50" s="23"/>
      <c r="M50" s="24"/>
      <c r="N50" s="24"/>
      <c r="O50" s="25">
        <f t="shared" si="50"/>
        <v>0</v>
      </c>
      <c r="P50" s="25">
        <f t="shared" si="50"/>
        <v>0</v>
      </c>
      <c r="Q50" s="25">
        <f t="shared" si="50"/>
        <v>0</v>
      </c>
      <c r="R50" s="25">
        <f t="shared" si="50"/>
        <v>0</v>
      </c>
      <c r="S50" s="25">
        <f t="shared" si="50"/>
        <v>0</v>
      </c>
      <c r="T50" s="25">
        <f t="shared" si="50"/>
        <v>0</v>
      </c>
      <c r="U50" s="25">
        <f t="shared" si="50"/>
        <v>0</v>
      </c>
      <c r="V50" s="25">
        <f t="shared" si="50"/>
        <v>0</v>
      </c>
      <c r="W50" s="25">
        <f t="shared" si="50"/>
        <v>0</v>
      </c>
      <c r="X50" s="25">
        <f t="shared" si="50"/>
        <v>0</v>
      </c>
      <c r="Y50" s="25"/>
      <c r="Z50" s="28"/>
    </row>
    <row r="51" spans="1:26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4"/>
      <c r="O51" s="27">
        <f>O47*$P$4+O48*$P$5+O49*$P$6+O50*$P$7</f>
        <v>0.12</v>
      </c>
      <c r="P51" s="27">
        <f t="shared" ref="P51" si="52">P47*$P$4+P48*$P$5+P49*$P$6+P50*$P$7</f>
        <v>0.18</v>
      </c>
      <c r="Q51" s="27">
        <f t="shared" ref="Q51" si="53">Q47*$P$4+Q48*$P$5+Q49*$P$6+Q50*$P$7</f>
        <v>4.0000000000000008E-2</v>
      </c>
      <c r="R51" s="27">
        <f t="shared" ref="R51:T51" si="54">R47*$P$4+R48*$P$5+R49*$P$6+R50*$P$7</f>
        <v>0</v>
      </c>
      <c r="S51" s="27">
        <f t="shared" si="54"/>
        <v>0.32</v>
      </c>
      <c r="T51" s="27">
        <f t="shared" si="54"/>
        <v>0.18</v>
      </c>
      <c r="U51" s="27">
        <f t="shared" ref="U51" si="55">U47*$P$4+U48*$P$5+U49*$P$6+U50*$P$7</f>
        <v>0</v>
      </c>
      <c r="V51" s="27">
        <f t="shared" ref="V51" si="56">V47*$P$4+V48*$P$5+V49*$P$6+V50*$P$7</f>
        <v>0.12</v>
      </c>
      <c r="W51" s="27">
        <f t="shared" ref="W51" si="57">W47*$P$4+W48*$P$5+W49*$P$6+W50*$P$7</f>
        <v>0.1</v>
      </c>
      <c r="X51" s="27">
        <f t="shared" ref="X51" si="58">X47*$P$4+X48*$P$5+X49*$P$6+X50*$P$7</f>
        <v>0.24</v>
      </c>
      <c r="Y51" s="27"/>
      <c r="Z51" s="28">
        <f>SUM(O51:X51)</f>
        <v>1.2999999999999998</v>
      </c>
    </row>
    <row r="52" spans="1:26" x14ac:dyDescent="0.3">
      <c r="N52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28"/>
    </row>
    <row r="53" spans="1:26" x14ac:dyDescent="0.3">
      <c r="A53" s="30" t="s">
        <v>33</v>
      </c>
      <c r="B53" s="23">
        <f>IF($L4&lt;E4,0,$L4-E4)</f>
        <v>0</v>
      </c>
      <c r="C53" s="23">
        <f t="shared" ref="C53:K56" si="59">IF($L4&lt;F4,0,$L4-F4)</f>
        <v>1</v>
      </c>
      <c r="D53" s="23">
        <f t="shared" si="59"/>
        <v>0</v>
      </c>
      <c r="E53" s="23">
        <f t="shared" si="59"/>
        <v>0</v>
      </c>
      <c r="F53" s="23">
        <f t="shared" si="59"/>
        <v>2</v>
      </c>
      <c r="G53" s="23">
        <f t="shared" si="59"/>
        <v>0</v>
      </c>
      <c r="H53" s="23">
        <f t="shared" si="59"/>
        <v>0</v>
      </c>
      <c r="I53" s="23"/>
      <c r="J53" s="23">
        <f t="shared" si="59"/>
        <v>0</v>
      </c>
      <c r="K53" s="23">
        <f t="shared" si="59"/>
        <v>1</v>
      </c>
      <c r="L53" s="23"/>
      <c r="M53" s="24"/>
      <c r="N53" s="24"/>
      <c r="O53" s="25">
        <f t="shared" ref="O53:X56" si="60">IF(((B53-$T$4)/($T$5-$T$4))&lt;0,0,(B53-$T$4)/($T$5-$T$4))</f>
        <v>0</v>
      </c>
      <c r="P53" s="25">
        <f t="shared" si="60"/>
        <v>0.2</v>
      </c>
      <c r="Q53" s="25">
        <f t="shared" si="60"/>
        <v>0</v>
      </c>
      <c r="R53" s="25">
        <f t="shared" si="60"/>
        <v>0</v>
      </c>
      <c r="S53" s="25">
        <f t="shared" si="60"/>
        <v>0.4</v>
      </c>
      <c r="T53" s="25">
        <f t="shared" si="60"/>
        <v>0</v>
      </c>
      <c r="U53" s="25">
        <f t="shared" si="60"/>
        <v>0</v>
      </c>
      <c r="V53" s="25">
        <f t="shared" si="60"/>
        <v>0</v>
      </c>
      <c r="W53" s="25">
        <f t="shared" si="60"/>
        <v>0</v>
      </c>
      <c r="X53" s="25">
        <f t="shared" si="60"/>
        <v>0.2</v>
      </c>
      <c r="Y53" s="25"/>
      <c r="Z53" s="28"/>
    </row>
    <row r="54" spans="1:26" x14ac:dyDescent="0.3">
      <c r="A54" s="26" t="s">
        <v>3</v>
      </c>
      <c r="B54" s="23">
        <f t="shared" ref="B54:B56" si="61">IF($L5&lt;E5,0,$L5-E5)</f>
        <v>1</v>
      </c>
      <c r="C54" s="23">
        <f t="shared" si="59"/>
        <v>0</v>
      </c>
      <c r="D54" s="23">
        <f t="shared" si="59"/>
        <v>2</v>
      </c>
      <c r="E54" s="23">
        <f t="shared" si="59"/>
        <v>0</v>
      </c>
      <c r="F54" s="23">
        <f t="shared" si="59"/>
        <v>3</v>
      </c>
      <c r="G54" s="23">
        <f t="shared" si="59"/>
        <v>4</v>
      </c>
      <c r="H54" s="23">
        <f t="shared" si="59"/>
        <v>1</v>
      </c>
      <c r="I54" s="23"/>
      <c r="J54" s="23">
        <f t="shared" si="59"/>
        <v>2</v>
      </c>
      <c r="K54" s="23">
        <f t="shared" si="59"/>
        <v>1</v>
      </c>
      <c r="L54" s="23"/>
      <c r="M54" s="24"/>
      <c r="N54" s="24"/>
      <c r="O54" s="25">
        <f t="shared" si="60"/>
        <v>0.2</v>
      </c>
      <c r="P54" s="25">
        <f t="shared" si="60"/>
        <v>0</v>
      </c>
      <c r="Q54" s="25">
        <f t="shared" si="60"/>
        <v>0.4</v>
      </c>
      <c r="R54" s="25">
        <f t="shared" si="60"/>
        <v>0</v>
      </c>
      <c r="S54" s="25">
        <f t="shared" si="60"/>
        <v>0.6</v>
      </c>
      <c r="T54" s="25">
        <f t="shared" si="60"/>
        <v>0.8</v>
      </c>
      <c r="U54" s="25">
        <f t="shared" si="60"/>
        <v>0.2</v>
      </c>
      <c r="V54" s="25">
        <f t="shared" si="60"/>
        <v>0</v>
      </c>
      <c r="W54" s="25">
        <f t="shared" si="60"/>
        <v>0.4</v>
      </c>
      <c r="X54" s="25">
        <f t="shared" si="60"/>
        <v>0.2</v>
      </c>
      <c r="Y54" s="25"/>
      <c r="Z54" s="28"/>
    </row>
    <row r="55" spans="1:26" x14ac:dyDescent="0.3">
      <c r="A55" s="26" t="s">
        <v>4</v>
      </c>
      <c r="B55" s="23">
        <f t="shared" si="61"/>
        <v>0</v>
      </c>
      <c r="C55" s="23">
        <f t="shared" si="59"/>
        <v>1</v>
      </c>
      <c r="D55" s="23">
        <f t="shared" si="59"/>
        <v>0</v>
      </c>
      <c r="E55" s="23">
        <f t="shared" si="59"/>
        <v>0</v>
      </c>
      <c r="F55" s="23">
        <f t="shared" si="59"/>
        <v>1</v>
      </c>
      <c r="G55" s="23">
        <f t="shared" si="59"/>
        <v>0</v>
      </c>
      <c r="H55" s="23">
        <f t="shared" si="59"/>
        <v>1</v>
      </c>
      <c r="I55" s="23"/>
      <c r="J55" s="23">
        <f t="shared" si="59"/>
        <v>1</v>
      </c>
      <c r="K55" s="23">
        <f t="shared" si="59"/>
        <v>2</v>
      </c>
      <c r="L55" s="23"/>
      <c r="M55" s="24"/>
      <c r="N55" s="24"/>
      <c r="O55" s="25">
        <f t="shared" si="60"/>
        <v>0</v>
      </c>
      <c r="P55" s="25">
        <f t="shared" si="60"/>
        <v>0.2</v>
      </c>
      <c r="Q55" s="25">
        <f t="shared" si="60"/>
        <v>0</v>
      </c>
      <c r="R55" s="25">
        <f t="shared" si="60"/>
        <v>0</v>
      </c>
      <c r="S55" s="25">
        <f t="shared" si="60"/>
        <v>0.2</v>
      </c>
      <c r="T55" s="25">
        <f t="shared" si="60"/>
        <v>0</v>
      </c>
      <c r="U55" s="25">
        <f t="shared" si="60"/>
        <v>0.2</v>
      </c>
      <c r="V55" s="25">
        <f t="shared" si="60"/>
        <v>0</v>
      </c>
      <c r="W55" s="25">
        <f t="shared" si="60"/>
        <v>0.2</v>
      </c>
      <c r="X55" s="25">
        <f t="shared" si="60"/>
        <v>0.4</v>
      </c>
      <c r="Y55" s="25"/>
      <c r="Z55" s="28"/>
    </row>
    <row r="56" spans="1:26" x14ac:dyDescent="0.3">
      <c r="A56" s="26" t="s">
        <v>5</v>
      </c>
      <c r="B56" s="23">
        <f t="shared" si="61"/>
        <v>0</v>
      </c>
      <c r="C56" s="23">
        <f t="shared" si="59"/>
        <v>1</v>
      </c>
      <c r="D56" s="23">
        <f t="shared" si="59"/>
        <v>0</v>
      </c>
      <c r="E56" s="23">
        <f t="shared" si="59"/>
        <v>0</v>
      </c>
      <c r="F56" s="23">
        <f t="shared" si="59"/>
        <v>0</v>
      </c>
      <c r="G56" s="23">
        <f t="shared" si="59"/>
        <v>0</v>
      </c>
      <c r="H56" s="23">
        <f t="shared" si="59"/>
        <v>1</v>
      </c>
      <c r="I56" s="23"/>
      <c r="J56" s="23">
        <f t="shared" si="59"/>
        <v>0</v>
      </c>
      <c r="K56" s="23">
        <f t="shared" si="59"/>
        <v>0</v>
      </c>
      <c r="L56" s="23"/>
      <c r="M56" s="24"/>
      <c r="N56" s="24"/>
      <c r="O56" s="25">
        <f t="shared" si="60"/>
        <v>0</v>
      </c>
      <c r="P56" s="25">
        <f t="shared" si="60"/>
        <v>0.2</v>
      </c>
      <c r="Q56" s="25">
        <f t="shared" si="60"/>
        <v>0</v>
      </c>
      <c r="R56" s="25">
        <f t="shared" si="60"/>
        <v>0</v>
      </c>
      <c r="S56" s="25">
        <f t="shared" si="60"/>
        <v>0</v>
      </c>
      <c r="T56" s="25">
        <f t="shared" si="60"/>
        <v>0</v>
      </c>
      <c r="U56" s="25">
        <f t="shared" si="60"/>
        <v>0.2</v>
      </c>
      <c r="V56" s="25">
        <f t="shared" si="60"/>
        <v>0</v>
      </c>
      <c r="W56" s="25">
        <f t="shared" si="60"/>
        <v>0</v>
      </c>
      <c r="X56" s="25">
        <f t="shared" si="60"/>
        <v>0</v>
      </c>
      <c r="Y56" s="25"/>
      <c r="Z56" s="28"/>
    </row>
    <row r="57" spans="1:26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24"/>
      <c r="O57" s="27">
        <f>O53*$P$4+O54*$P$5+O55*$P$6+O56*$P$7</f>
        <v>4.0000000000000008E-2</v>
      </c>
      <c r="P57" s="27">
        <f t="shared" ref="P57" si="62">P53*$P$4+P54*$P$5+P55*$P$6+P56*$P$7</f>
        <v>0.16</v>
      </c>
      <c r="Q57" s="27">
        <f t="shared" ref="Q57" si="63">Q53*$P$4+Q54*$P$5+Q55*$P$6+Q56*$P$7</f>
        <v>8.0000000000000016E-2</v>
      </c>
      <c r="R57" s="27">
        <f t="shared" ref="R57:T57" si="64">R53*$P$4+R54*$P$5+R55*$P$6+R56*$P$7</f>
        <v>0</v>
      </c>
      <c r="S57" s="27">
        <f t="shared" si="64"/>
        <v>0.3</v>
      </c>
      <c r="T57" s="27">
        <f t="shared" si="64"/>
        <v>0.16000000000000003</v>
      </c>
      <c r="U57" s="27">
        <f t="shared" ref="U57" si="65">U53*$P$4+U54*$P$5+U55*$P$6+U56*$P$7</f>
        <v>0.14000000000000001</v>
      </c>
      <c r="V57" s="27">
        <f t="shared" ref="V57" si="66">V53*$P$4+V54*$P$5+V55*$P$6+V56*$P$7</f>
        <v>0</v>
      </c>
      <c r="W57" s="27">
        <f t="shared" ref="W57" si="67">W53*$P$4+W54*$P$5+W55*$P$6+W56*$P$7</f>
        <v>0.14000000000000001</v>
      </c>
      <c r="X57" s="27">
        <f t="shared" ref="X57" si="68">X53*$P$4+X54*$P$5+X55*$P$6+X56*$P$7</f>
        <v>0.22</v>
      </c>
      <c r="Y57" s="27"/>
      <c r="Z57" s="28">
        <f>SUM(O57:X57)</f>
        <v>1.24</v>
      </c>
    </row>
    <row r="58" spans="1:26" x14ac:dyDescent="0.3">
      <c r="N5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28"/>
    </row>
    <row r="59" spans="1:26" x14ac:dyDescent="0.3">
      <c r="A59" s="30" t="s">
        <v>34</v>
      </c>
      <c r="B59" s="23">
        <f>IF($M4&lt;E4,0,$M4-E4)</f>
        <v>1</v>
      </c>
      <c r="C59" s="23">
        <f t="shared" ref="C59:K62" si="69">IF($M4&lt;F4,0,$M4-F4)</f>
        <v>2</v>
      </c>
      <c r="D59" s="23">
        <f t="shared" si="69"/>
        <v>0</v>
      </c>
      <c r="E59" s="23">
        <f t="shared" si="69"/>
        <v>0</v>
      </c>
      <c r="F59" s="23">
        <f t="shared" si="69"/>
        <v>3</v>
      </c>
      <c r="G59" s="23">
        <f t="shared" si="69"/>
        <v>0</v>
      </c>
      <c r="H59" s="23">
        <f t="shared" si="69"/>
        <v>0</v>
      </c>
      <c r="I59" s="23">
        <f t="shared" si="69"/>
        <v>1</v>
      </c>
      <c r="J59" s="23"/>
      <c r="K59" s="23">
        <f t="shared" si="69"/>
        <v>2</v>
      </c>
      <c r="L59" s="23"/>
      <c r="M59" s="24"/>
      <c r="N59" s="24"/>
      <c r="O59" s="25">
        <f t="shared" ref="O59:X62" si="70">IF(((B59-$T$4)/($T$5-$T$4))&lt;0,0,(B59-$T$4)/($T$5-$T$4))</f>
        <v>0.2</v>
      </c>
      <c r="P59" s="25">
        <f t="shared" si="70"/>
        <v>0.4</v>
      </c>
      <c r="Q59" s="25">
        <f t="shared" si="70"/>
        <v>0</v>
      </c>
      <c r="R59" s="25">
        <f t="shared" si="70"/>
        <v>0</v>
      </c>
      <c r="S59" s="25">
        <f t="shared" si="70"/>
        <v>0.6</v>
      </c>
      <c r="T59" s="25">
        <f t="shared" si="70"/>
        <v>0</v>
      </c>
      <c r="U59" s="25">
        <f t="shared" si="70"/>
        <v>0</v>
      </c>
      <c r="V59" s="25">
        <f t="shared" si="70"/>
        <v>0.2</v>
      </c>
      <c r="W59" s="25">
        <f t="shared" si="70"/>
        <v>0</v>
      </c>
      <c r="X59" s="25">
        <f t="shared" si="70"/>
        <v>0.4</v>
      </c>
      <c r="Y59" s="25"/>
      <c r="Z59" s="28"/>
    </row>
    <row r="60" spans="1:26" x14ac:dyDescent="0.3">
      <c r="A60" s="26" t="s">
        <v>3</v>
      </c>
      <c r="B60" s="23">
        <f t="shared" ref="B60:B62" si="71">IF($M5&lt;E5,0,$M5-E5)</f>
        <v>0</v>
      </c>
      <c r="C60" s="23">
        <f t="shared" si="69"/>
        <v>0</v>
      </c>
      <c r="D60" s="23">
        <f t="shared" si="69"/>
        <v>0</v>
      </c>
      <c r="E60" s="23">
        <f t="shared" si="69"/>
        <v>0</v>
      </c>
      <c r="F60" s="23">
        <f t="shared" si="69"/>
        <v>1</v>
      </c>
      <c r="G60" s="23">
        <f t="shared" si="69"/>
        <v>2</v>
      </c>
      <c r="H60" s="23">
        <f t="shared" si="69"/>
        <v>0</v>
      </c>
      <c r="I60" s="23">
        <f t="shared" si="69"/>
        <v>0</v>
      </c>
      <c r="J60" s="23"/>
      <c r="K60" s="23">
        <f t="shared" si="69"/>
        <v>0</v>
      </c>
      <c r="L60" s="23"/>
      <c r="M60" s="24"/>
      <c r="N60" s="24"/>
      <c r="O60" s="25">
        <f t="shared" si="70"/>
        <v>0</v>
      </c>
      <c r="P60" s="25">
        <f t="shared" si="70"/>
        <v>0</v>
      </c>
      <c r="Q60" s="25">
        <f t="shared" si="70"/>
        <v>0</v>
      </c>
      <c r="R60" s="25">
        <f t="shared" si="70"/>
        <v>0</v>
      </c>
      <c r="S60" s="25">
        <f t="shared" si="70"/>
        <v>0.2</v>
      </c>
      <c r="T60" s="25">
        <f t="shared" si="70"/>
        <v>0.4</v>
      </c>
      <c r="U60" s="25">
        <f t="shared" si="70"/>
        <v>0</v>
      </c>
      <c r="V60" s="25">
        <f t="shared" si="70"/>
        <v>0</v>
      </c>
      <c r="W60" s="25">
        <f t="shared" si="70"/>
        <v>0</v>
      </c>
      <c r="X60" s="25">
        <f t="shared" si="70"/>
        <v>0</v>
      </c>
      <c r="Y60" s="25"/>
      <c r="Z60" s="28"/>
    </row>
    <row r="61" spans="1:26" x14ac:dyDescent="0.3">
      <c r="A61" s="26" t="s">
        <v>4</v>
      </c>
      <c r="B61" s="23">
        <f t="shared" si="71"/>
        <v>0</v>
      </c>
      <c r="C61" s="23">
        <f t="shared" si="69"/>
        <v>0</v>
      </c>
      <c r="D61" s="23">
        <f t="shared" si="69"/>
        <v>0</v>
      </c>
      <c r="E61" s="23">
        <f t="shared" si="69"/>
        <v>0</v>
      </c>
      <c r="F61" s="23">
        <f t="shared" si="69"/>
        <v>0</v>
      </c>
      <c r="G61" s="23">
        <f t="shared" si="69"/>
        <v>0</v>
      </c>
      <c r="H61" s="23">
        <f t="shared" si="69"/>
        <v>0</v>
      </c>
      <c r="I61" s="23">
        <f t="shared" si="69"/>
        <v>0</v>
      </c>
      <c r="J61" s="23"/>
      <c r="K61" s="23">
        <f t="shared" si="69"/>
        <v>1</v>
      </c>
      <c r="L61" s="23"/>
      <c r="M61" s="24"/>
      <c r="N61" s="24"/>
      <c r="O61" s="25">
        <f t="shared" si="70"/>
        <v>0</v>
      </c>
      <c r="P61" s="25">
        <f t="shared" si="70"/>
        <v>0</v>
      </c>
      <c r="Q61" s="25">
        <f t="shared" si="70"/>
        <v>0</v>
      </c>
      <c r="R61" s="25">
        <f t="shared" si="70"/>
        <v>0</v>
      </c>
      <c r="S61" s="25">
        <f t="shared" si="70"/>
        <v>0</v>
      </c>
      <c r="T61" s="25">
        <f t="shared" si="70"/>
        <v>0</v>
      </c>
      <c r="U61" s="25">
        <f t="shared" si="70"/>
        <v>0</v>
      </c>
      <c r="V61" s="25">
        <f t="shared" si="70"/>
        <v>0</v>
      </c>
      <c r="W61" s="25">
        <f t="shared" si="70"/>
        <v>0</v>
      </c>
      <c r="X61" s="25">
        <f t="shared" si="70"/>
        <v>0.2</v>
      </c>
      <c r="Y61" s="25"/>
      <c r="Z61" s="28"/>
    </row>
    <row r="62" spans="1:26" x14ac:dyDescent="0.3">
      <c r="A62" s="26" t="s">
        <v>5</v>
      </c>
      <c r="B62" s="23">
        <f t="shared" si="71"/>
        <v>0</v>
      </c>
      <c r="C62" s="23">
        <f t="shared" si="69"/>
        <v>2</v>
      </c>
      <c r="D62" s="23">
        <f t="shared" si="69"/>
        <v>1</v>
      </c>
      <c r="E62" s="23">
        <f t="shared" si="69"/>
        <v>0</v>
      </c>
      <c r="F62" s="23">
        <f t="shared" si="69"/>
        <v>0</v>
      </c>
      <c r="G62" s="23">
        <f t="shared" si="69"/>
        <v>0</v>
      </c>
      <c r="H62" s="23">
        <f t="shared" si="69"/>
        <v>2</v>
      </c>
      <c r="I62" s="23">
        <f t="shared" si="69"/>
        <v>1</v>
      </c>
      <c r="J62" s="23"/>
      <c r="K62" s="23">
        <f t="shared" si="69"/>
        <v>0</v>
      </c>
      <c r="L62" s="23"/>
      <c r="M62" s="24"/>
      <c r="N62" s="24"/>
      <c r="O62" s="25">
        <f t="shared" si="70"/>
        <v>0</v>
      </c>
      <c r="P62" s="25">
        <f t="shared" si="70"/>
        <v>0.4</v>
      </c>
      <c r="Q62" s="25">
        <f t="shared" si="70"/>
        <v>0.2</v>
      </c>
      <c r="R62" s="25">
        <f t="shared" si="70"/>
        <v>0</v>
      </c>
      <c r="S62" s="25">
        <f t="shared" si="70"/>
        <v>0</v>
      </c>
      <c r="T62" s="25">
        <f t="shared" si="70"/>
        <v>0</v>
      </c>
      <c r="U62" s="25">
        <f t="shared" si="70"/>
        <v>0.4</v>
      </c>
      <c r="V62" s="25">
        <f t="shared" si="70"/>
        <v>0.2</v>
      </c>
      <c r="W62" s="25">
        <f t="shared" si="70"/>
        <v>0</v>
      </c>
      <c r="X62" s="25">
        <f t="shared" si="70"/>
        <v>0</v>
      </c>
      <c r="Y62" s="25"/>
      <c r="Z62" s="28"/>
    </row>
    <row r="63" spans="1:26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24"/>
      <c r="O63" s="27">
        <f>O59*$P$4+O60*$P$5+O61*$P$6+O62*$P$7</f>
        <v>0.06</v>
      </c>
      <c r="P63" s="27">
        <f t="shared" ref="P63" si="72">P59*$P$4+P60*$P$5+P61*$P$6+P62*$P$7</f>
        <v>0.2</v>
      </c>
      <c r="Q63" s="27">
        <f t="shared" ref="Q63" si="73">Q59*$P$4+Q60*$P$5+Q61*$P$6+Q62*$P$7</f>
        <v>4.0000000000000008E-2</v>
      </c>
      <c r="R63" s="27">
        <f t="shared" ref="R63:S63" si="74">R59*$P$4+R60*$P$5+R61*$P$6+R62*$P$7</f>
        <v>0</v>
      </c>
      <c r="S63" s="27">
        <f t="shared" si="74"/>
        <v>0.22</v>
      </c>
      <c r="T63" s="27">
        <f t="shared" ref="T63" si="75">T59*$P$4+T60*$P$5+T61*$P$6+T62*$P$7</f>
        <v>8.0000000000000016E-2</v>
      </c>
      <c r="U63" s="27">
        <f t="shared" ref="U63" si="76">U59*$P$4+U60*$P$5+U61*$P$6+U62*$P$7</f>
        <v>8.0000000000000016E-2</v>
      </c>
      <c r="V63" s="27">
        <f t="shared" ref="V63" si="77">V59*$P$4+V60*$P$5+V61*$P$6+V62*$P$7</f>
        <v>0.1</v>
      </c>
      <c r="W63" s="27">
        <f t="shared" ref="W63" si="78">W59*$P$4+W60*$P$5+W61*$P$6+W62*$P$7</f>
        <v>0</v>
      </c>
      <c r="X63" s="27">
        <f t="shared" ref="X63" si="79">X59*$P$4+X60*$P$5+X61*$P$6+X62*$P$7</f>
        <v>0.18</v>
      </c>
      <c r="Y63" s="27"/>
      <c r="Z63" s="28">
        <f>SUM(O63:X63)</f>
        <v>0.96000000000000019</v>
      </c>
    </row>
    <row r="64" spans="1:26" x14ac:dyDescent="0.3">
      <c r="N64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28"/>
    </row>
    <row r="65" spans="1:26" x14ac:dyDescent="0.3">
      <c r="A65" s="30" t="s">
        <v>35</v>
      </c>
      <c r="B65" s="23">
        <f>IF($N4&lt;E4,0,$N4-E4)</f>
        <v>0</v>
      </c>
      <c r="C65" s="23">
        <f t="shared" ref="C65:J68" si="80">IF($N4&lt;F4,0,$N4-F4)</f>
        <v>0</v>
      </c>
      <c r="D65" s="23">
        <f t="shared" si="80"/>
        <v>0</v>
      </c>
      <c r="E65" s="23">
        <f t="shared" si="80"/>
        <v>0</v>
      </c>
      <c r="F65" s="23">
        <f t="shared" si="80"/>
        <v>1</v>
      </c>
      <c r="G65" s="23">
        <f t="shared" si="80"/>
        <v>0</v>
      </c>
      <c r="H65" s="23">
        <f t="shared" si="80"/>
        <v>0</v>
      </c>
      <c r="I65" s="23">
        <f t="shared" si="80"/>
        <v>0</v>
      </c>
      <c r="J65" s="23">
        <f t="shared" si="80"/>
        <v>0</v>
      </c>
      <c r="K65" s="23"/>
      <c r="L65" s="23"/>
      <c r="M65" s="24"/>
      <c r="N65" s="24"/>
      <c r="O65" s="25">
        <f t="shared" ref="O65:X68" si="81">IF(((B65-$T$4)/($T$5-$T$4))&lt;0,0,(B65-$T$4)/($T$5-$T$4))</f>
        <v>0</v>
      </c>
      <c r="P65" s="25">
        <f t="shared" si="81"/>
        <v>0</v>
      </c>
      <c r="Q65" s="25">
        <f t="shared" si="81"/>
        <v>0</v>
      </c>
      <c r="R65" s="25">
        <f t="shared" si="81"/>
        <v>0</v>
      </c>
      <c r="S65" s="25">
        <f t="shared" si="81"/>
        <v>0.2</v>
      </c>
      <c r="T65" s="25">
        <f t="shared" si="81"/>
        <v>0</v>
      </c>
      <c r="U65" s="25">
        <f t="shared" si="81"/>
        <v>0</v>
      </c>
      <c r="V65" s="25">
        <f t="shared" si="81"/>
        <v>0</v>
      </c>
      <c r="W65" s="25">
        <f t="shared" si="81"/>
        <v>0</v>
      </c>
      <c r="X65" s="25">
        <f t="shared" si="81"/>
        <v>0</v>
      </c>
      <c r="Y65" s="25"/>
      <c r="Z65" s="28"/>
    </row>
    <row r="66" spans="1:26" x14ac:dyDescent="0.3">
      <c r="A66" s="26" t="s">
        <v>3</v>
      </c>
      <c r="B66" s="23">
        <f t="shared" ref="B66:B68" si="82">IF($N5&lt;E5,0,$N5-E5)</f>
        <v>0</v>
      </c>
      <c r="C66" s="23">
        <f t="shared" si="80"/>
        <v>0</v>
      </c>
      <c r="D66" s="23">
        <f t="shared" si="80"/>
        <v>1</v>
      </c>
      <c r="E66" s="23">
        <f t="shared" si="80"/>
        <v>0</v>
      </c>
      <c r="F66" s="23">
        <f t="shared" si="80"/>
        <v>2</v>
      </c>
      <c r="G66" s="23">
        <f t="shared" si="80"/>
        <v>3</v>
      </c>
      <c r="H66" s="23">
        <f t="shared" si="80"/>
        <v>0</v>
      </c>
      <c r="I66" s="23">
        <f t="shared" si="80"/>
        <v>0</v>
      </c>
      <c r="J66" s="23">
        <f t="shared" si="80"/>
        <v>1</v>
      </c>
      <c r="K66" s="23"/>
      <c r="L66" s="23"/>
      <c r="M66" s="24"/>
      <c r="N66" s="24"/>
      <c r="O66" s="25">
        <f t="shared" si="81"/>
        <v>0</v>
      </c>
      <c r="P66" s="25">
        <f t="shared" si="81"/>
        <v>0</v>
      </c>
      <c r="Q66" s="25">
        <f t="shared" si="81"/>
        <v>0.2</v>
      </c>
      <c r="R66" s="25">
        <f t="shared" si="81"/>
        <v>0</v>
      </c>
      <c r="S66" s="25">
        <f t="shared" si="81"/>
        <v>0.4</v>
      </c>
      <c r="T66" s="25">
        <f t="shared" si="81"/>
        <v>0.6</v>
      </c>
      <c r="U66" s="25">
        <f t="shared" si="81"/>
        <v>0</v>
      </c>
      <c r="V66" s="25">
        <f t="shared" si="81"/>
        <v>0</v>
      </c>
      <c r="W66" s="25">
        <f t="shared" si="81"/>
        <v>0.2</v>
      </c>
      <c r="X66" s="25">
        <f t="shared" si="81"/>
        <v>0</v>
      </c>
      <c r="Y66" s="25"/>
      <c r="Z66" s="28"/>
    </row>
    <row r="67" spans="1:26" x14ac:dyDescent="0.3">
      <c r="A67" s="26" t="s">
        <v>4</v>
      </c>
      <c r="B67" s="23">
        <f t="shared" si="82"/>
        <v>0</v>
      </c>
      <c r="C67" s="23">
        <f t="shared" si="80"/>
        <v>0</v>
      </c>
      <c r="D67" s="23">
        <f t="shared" si="80"/>
        <v>0</v>
      </c>
      <c r="E67" s="23">
        <f t="shared" si="80"/>
        <v>0</v>
      </c>
      <c r="F67" s="23">
        <f t="shared" si="80"/>
        <v>0</v>
      </c>
      <c r="G67" s="23">
        <f t="shared" si="80"/>
        <v>0</v>
      </c>
      <c r="H67" s="23">
        <f t="shared" si="80"/>
        <v>0</v>
      </c>
      <c r="I67" s="23">
        <f t="shared" si="80"/>
        <v>0</v>
      </c>
      <c r="J67" s="23">
        <f t="shared" si="80"/>
        <v>0</v>
      </c>
      <c r="K67" s="23"/>
      <c r="L67" s="23"/>
      <c r="M67" s="24"/>
      <c r="N67" s="24"/>
      <c r="O67" s="25">
        <f t="shared" si="81"/>
        <v>0</v>
      </c>
      <c r="P67" s="25">
        <f t="shared" si="81"/>
        <v>0</v>
      </c>
      <c r="Q67" s="25">
        <f t="shared" si="81"/>
        <v>0</v>
      </c>
      <c r="R67" s="25">
        <f t="shared" si="81"/>
        <v>0</v>
      </c>
      <c r="S67" s="25">
        <f t="shared" si="81"/>
        <v>0</v>
      </c>
      <c r="T67" s="25">
        <f t="shared" si="81"/>
        <v>0</v>
      </c>
      <c r="U67" s="25">
        <f t="shared" si="81"/>
        <v>0</v>
      </c>
      <c r="V67" s="25">
        <f t="shared" si="81"/>
        <v>0</v>
      </c>
      <c r="W67" s="25">
        <f t="shared" si="81"/>
        <v>0</v>
      </c>
      <c r="X67" s="25">
        <f t="shared" si="81"/>
        <v>0</v>
      </c>
      <c r="Y67" s="25"/>
      <c r="Z67" s="28"/>
    </row>
    <row r="68" spans="1:26" x14ac:dyDescent="0.3">
      <c r="A68" s="26" t="s">
        <v>5</v>
      </c>
      <c r="B68" s="23">
        <f t="shared" si="82"/>
        <v>1</v>
      </c>
      <c r="C68" s="23">
        <f t="shared" si="80"/>
        <v>3</v>
      </c>
      <c r="D68" s="23">
        <f t="shared" si="80"/>
        <v>2</v>
      </c>
      <c r="E68" s="23">
        <f t="shared" si="80"/>
        <v>0</v>
      </c>
      <c r="F68" s="23">
        <f t="shared" si="80"/>
        <v>0</v>
      </c>
      <c r="G68" s="23">
        <f t="shared" si="80"/>
        <v>1</v>
      </c>
      <c r="H68" s="23">
        <f t="shared" si="80"/>
        <v>3</v>
      </c>
      <c r="I68" s="23">
        <f t="shared" si="80"/>
        <v>2</v>
      </c>
      <c r="J68" s="23">
        <f t="shared" si="80"/>
        <v>1</v>
      </c>
      <c r="K68" s="23"/>
      <c r="L68" s="23"/>
      <c r="M68" s="24"/>
      <c r="N68" s="24"/>
      <c r="O68" s="25">
        <f t="shared" si="81"/>
        <v>0.2</v>
      </c>
      <c r="P68" s="25">
        <f t="shared" si="81"/>
        <v>0.6</v>
      </c>
      <c r="Q68" s="25">
        <f t="shared" si="81"/>
        <v>0.4</v>
      </c>
      <c r="R68" s="25">
        <f t="shared" si="81"/>
        <v>0</v>
      </c>
      <c r="S68" s="25">
        <f t="shared" si="81"/>
        <v>0</v>
      </c>
      <c r="T68" s="25">
        <f t="shared" si="81"/>
        <v>0.2</v>
      </c>
      <c r="U68" s="25">
        <f t="shared" si="81"/>
        <v>0.6</v>
      </c>
      <c r="V68" s="25">
        <f t="shared" si="81"/>
        <v>0.4</v>
      </c>
      <c r="W68" s="25">
        <f t="shared" si="81"/>
        <v>0.2</v>
      </c>
      <c r="X68" s="25">
        <f t="shared" si="81"/>
        <v>0</v>
      </c>
      <c r="Y68" s="25"/>
      <c r="Z68" s="28"/>
    </row>
    <row r="69" spans="1:26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4"/>
      <c r="O69" s="27">
        <f>O65*$P$4+O66*$P$5+O67*$P$6+O68*$P$7</f>
        <v>4.0000000000000008E-2</v>
      </c>
      <c r="P69" s="27">
        <f t="shared" ref="P69" si="83">P65*$P$4+P66*$P$5+P67*$P$6+P68*$P$7</f>
        <v>0.12</v>
      </c>
      <c r="Q69" s="27">
        <f t="shared" ref="Q69" si="84">Q65*$P$4+Q66*$P$5+Q67*$P$6+Q68*$P$7</f>
        <v>0.12000000000000002</v>
      </c>
      <c r="R69" s="27">
        <f t="shared" ref="R69:T69" si="85">R65*$P$4+R66*$P$5+R67*$P$6+R68*$P$7</f>
        <v>0</v>
      </c>
      <c r="S69" s="27">
        <f t="shared" si="85"/>
        <v>0.14000000000000001</v>
      </c>
      <c r="T69" s="27">
        <f t="shared" si="85"/>
        <v>0.16</v>
      </c>
      <c r="U69" s="27">
        <f t="shared" ref="U69" si="86">U65*$P$4+U66*$P$5+U67*$P$6+U68*$P$7</f>
        <v>0.12</v>
      </c>
      <c r="V69" s="27">
        <f t="shared" ref="V69" si="87">V65*$P$4+V66*$P$5+V67*$P$6+V68*$P$7</f>
        <v>8.0000000000000016E-2</v>
      </c>
      <c r="W69" s="27">
        <f t="shared" ref="W69" si="88">W65*$P$4+W66*$P$5+W67*$P$6+W68*$P$7</f>
        <v>8.0000000000000016E-2</v>
      </c>
      <c r="X69" s="27">
        <f t="shared" ref="X69" si="89">X65*$P$4+X66*$P$5+X67*$P$6+X68*$P$7</f>
        <v>0</v>
      </c>
      <c r="Y69" s="27"/>
      <c r="Z69" s="28">
        <f>SUM(O69:X69)</f>
        <v>0.8600000000000001</v>
      </c>
    </row>
    <row r="70" spans="1:26" x14ac:dyDescent="0.3">
      <c r="N7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28"/>
    </row>
    <row r="71" spans="1:26" x14ac:dyDescent="0.3">
      <c r="N71" s="9" t="s">
        <v>36</v>
      </c>
      <c r="O71" s="28">
        <f>(O15+O21+O27+O33+O39+O45+O51+O57+O63+O69)</f>
        <v>0.92000000000000015</v>
      </c>
      <c r="P71" s="28">
        <f t="shared" ref="P71:Y71" si="90">(P15+P21+P27+P33+P39+P45+P51+P57+P63+P69)</f>
        <v>2</v>
      </c>
      <c r="Q71" s="28">
        <f t="shared" si="90"/>
        <v>0.86000000000000021</v>
      </c>
      <c r="R71" s="28">
        <f t="shared" si="90"/>
        <v>0.06</v>
      </c>
      <c r="S71" s="28">
        <f t="shared" si="90"/>
        <v>2.6200000000000006</v>
      </c>
      <c r="T71" s="28">
        <f t="shared" si="90"/>
        <v>1.5399999999999998</v>
      </c>
      <c r="U71" s="28">
        <f t="shared" si="90"/>
        <v>1.3000000000000003</v>
      </c>
      <c r="V71" s="28">
        <f t="shared" si="90"/>
        <v>1.04</v>
      </c>
      <c r="W71" s="28">
        <f t="shared" si="90"/>
        <v>1.1600000000000001</v>
      </c>
      <c r="X71" s="28">
        <f t="shared" si="90"/>
        <v>2.06</v>
      </c>
      <c r="Y71" s="28">
        <f t="shared" si="90"/>
        <v>0</v>
      </c>
    </row>
    <row r="72" spans="1:26" x14ac:dyDescent="0.3">
      <c r="A72" s="21" t="s">
        <v>1</v>
      </c>
      <c r="B72" s="21" t="s">
        <v>25</v>
      </c>
      <c r="C72" s="21" t="s">
        <v>36</v>
      </c>
      <c r="D72" s="21" t="s">
        <v>37</v>
      </c>
    </row>
    <row r="73" spans="1:26" x14ac:dyDescent="0.3">
      <c r="A73" s="21" t="str">
        <f>Input_Data!A3</f>
        <v>A</v>
      </c>
      <c r="B73" s="29">
        <f>Z15</f>
        <v>1.1200000000000001</v>
      </c>
      <c r="C73" s="29">
        <f>O71</f>
        <v>0.92000000000000015</v>
      </c>
      <c r="D73" s="29">
        <f>B73-C73</f>
        <v>0.19999999999999996</v>
      </c>
    </row>
    <row r="74" spans="1:26" x14ac:dyDescent="0.3">
      <c r="A74" s="21" t="str">
        <f>Input_Data!A4</f>
        <v>B</v>
      </c>
      <c r="B74" s="29">
        <f>Z21</f>
        <v>1.0000000000000002</v>
      </c>
      <c r="C74" s="29">
        <f>P71</f>
        <v>2</v>
      </c>
      <c r="D74" s="29">
        <f t="shared" ref="D74:D82" si="91">B74-C74</f>
        <v>-0.99999999999999978</v>
      </c>
    </row>
    <row r="75" spans="1:26" x14ac:dyDescent="0.3">
      <c r="A75" s="21" t="str">
        <f>Input_Data!A5</f>
        <v>C</v>
      </c>
      <c r="B75" s="29">
        <f>Z27</f>
        <v>2.06</v>
      </c>
      <c r="C75" s="29">
        <f>Q71</f>
        <v>0.86000000000000021</v>
      </c>
      <c r="D75" s="29">
        <f t="shared" si="91"/>
        <v>1.1999999999999997</v>
      </c>
    </row>
    <row r="76" spans="1:26" x14ac:dyDescent="0.3">
      <c r="A76" s="21" t="str">
        <f>Input_Data!A6</f>
        <v>D</v>
      </c>
      <c r="B76" s="29">
        <f>Z33</f>
        <v>3.2599999999999993</v>
      </c>
      <c r="C76" s="29">
        <f>R71</f>
        <v>0.06</v>
      </c>
      <c r="D76" s="29">
        <f t="shared" si="91"/>
        <v>3.1999999999999993</v>
      </c>
    </row>
    <row r="77" spans="1:26" x14ac:dyDescent="0.3">
      <c r="A77" s="21" t="str">
        <f>Input_Data!A7</f>
        <v>E</v>
      </c>
      <c r="B77" s="29">
        <f>Z39</f>
        <v>0.62000000000000011</v>
      </c>
      <c r="C77" s="29">
        <f>S71</f>
        <v>2.6200000000000006</v>
      </c>
      <c r="D77" s="29">
        <f t="shared" si="91"/>
        <v>-2.0000000000000004</v>
      </c>
    </row>
    <row r="78" spans="1:26" x14ac:dyDescent="0.3">
      <c r="A78" s="21" t="str">
        <f>Input_Data!A8</f>
        <v>F</v>
      </c>
      <c r="B78" s="29">
        <f>Z45</f>
        <v>1.1399999999999999</v>
      </c>
      <c r="C78" s="29">
        <f>T71</f>
        <v>1.5399999999999998</v>
      </c>
      <c r="D78" s="29">
        <f t="shared" si="91"/>
        <v>-0.39999999999999991</v>
      </c>
    </row>
    <row r="79" spans="1:26" x14ac:dyDescent="0.3">
      <c r="A79" s="21" t="str">
        <f>Input_Data!A9</f>
        <v>G</v>
      </c>
      <c r="B79" s="29">
        <f>Z51</f>
        <v>1.2999999999999998</v>
      </c>
      <c r="C79" s="29">
        <f>U71</f>
        <v>1.3000000000000003</v>
      </c>
      <c r="D79" s="29">
        <f t="shared" si="91"/>
        <v>0</v>
      </c>
    </row>
    <row r="80" spans="1:26" x14ac:dyDescent="0.3">
      <c r="A80" s="21" t="str">
        <f>Input_Data!A10</f>
        <v>H</v>
      </c>
      <c r="B80" s="29">
        <f>Z57</f>
        <v>1.24</v>
      </c>
      <c r="C80" s="29">
        <f>V71</f>
        <v>1.04</v>
      </c>
      <c r="D80" s="29">
        <f t="shared" si="91"/>
        <v>0.19999999999999996</v>
      </c>
    </row>
    <row r="81" spans="1:4" x14ac:dyDescent="0.3">
      <c r="A81" s="21" t="str">
        <f>Input_Data!A11</f>
        <v>I</v>
      </c>
      <c r="B81" s="29">
        <f>Z63</f>
        <v>0.96000000000000019</v>
      </c>
      <c r="C81" s="29">
        <f>W71</f>
        <v>1.1600000000000001</v>
      </c>
      <c r="D81" s="29">
        <f t="shared" si="91"/>
        <v>-0.19999999999999996</v>
      </c>
    </row>
    <row r="82" spans="1:4" x14ac:dyDescent="0.3">
      <c r="A82" s="21" t="str">
        <f>Input_Data!A12</f>
        <v>J</v>
      </c>
      <c r="B82" s="29">
        <f>Z69</f>
        <v>0.8600000000000001</v>
      </c>
      <c r="C82" s="29">
        <f>X71</f>
        <v>2.06</v>
      </c>
      <c r="D82" s="29">
        <f t="shared" si="91"/>
        <v>-1.2</v>
      </c>
    </row>
  </sheetData>
  <sheetProtection sheet="1" objects="1" scenarios="1"/>
  <mergeCells count="9">
    <mergeCell ref="A3:D3"/>
    <mergeCell ref="E2:O2"/>
    <mergeCell ref="U4:W4"/>
    <mergeCell ref="U5:W5"/>
    <mergeCell ref="A10:F10"/>
    <mergeCell ref="B7:D7"/>
    <mergeCell ref="B6:D6"/>
    <mergeCell ref="B5:D5"/>
    <mergeCell ref="B4:D4"/>
  </mergeCells>
  <hyperlinks>
    <hyperlink ref="A36" r:id="rId1" display="C@" xr:uid="{00000000-0004-0000-0100-000000000000}"/>
    <hyperlink ref="A42" r:id="rId2" display="C@" xr:uid="{00000000-0004-0000-0100-000001000000}"/>
    <hyperlink ref="A48" r:id="rId3" display="C@" xr:uid="{00000000-0004-0000-0100-000002000000}"/>
    <hyperlink ref="A54" r:id="rId4" display="C@" xr:uid="{00000000-0004-0000-0100-000003000000}"/>
    <hyperlink ref="A60" r:id="rId5" display="C@" xr:uid="{00000000-0004-0000-0100-000004000000}"/>
    <hyperlink ref="A66" r:id="rId6" display="C@" xr:uid="{00000000-0004-0000-0100-000005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opLeftCell="A4" workbookViewId="0">
      <selection activeCell="A3" sqref="A3"/>
    </sheetView>
  </sheetViews>
  <sheetFormatPr defaultRowHeight="15.75" x14ac:dyDescent="0.25"/>
  <cols>
    <col min="1" max="1" width="14.28515625" style="5" bestFit="1" customWidth="1"/>
    <col min="2" max="8" width="9.140625" style="5"/>
    <col min="9" max="10" width="9.140625" style="4"/>
  </cols>
  <sheetData>
    <row r="1" spans="1:8" x14ac:dyDescent="0.25">
      <c r="A1" s="7"/>
      <c r="B1" s="71" t="s">
        <v>0</v>
      </c>
      <c r="C1" s="71"/>
      <c r="D1" s="71"/>
      <c r="E1" s="71"/>
      <c r="F1" s="53"/>
      <c r="G1" s="53"/>
      <c r="H1" s="53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3"/>
      <c r="G2" s="53"/>
      <c r="H2" s="53"/>
    </row>
    <row r="3" spans="1:8" x14ac:dyDescent="0.25">
      <c r="A3" s="2" t="str">
        <f>Input_Data!A3</f>
        <v>A</v>
      </c>
      <c r="B3" s="48">
        <f>Input_Data!B3</f>
        <v>7</v>
      </c>
      <c r="C3" s="48">
        <f>Input_Data!C3</f>
        <v>8</v>
      </c>
      <c r="D3" s="48">
        <f>Input_Data!D3</f>
        <v>9</v>
      </c>
      <c r="E3" s="48">
        <f>Input_Data!E3</f>
        <v>8</v>
      </c>
      <c r="F3" s="53"/>
      <c r="G3" s="53"/>
      <c r="H3" s="53"/>
    </row>
    <row r="4" spans="1:8" x14ac:dyDescent="0.25">
      <c r="A4" s="2" t="str">
        <f>Input_Data!A4</f>
        <v>B</v>
      </c>
      <c r="B4" s="48">
        <f>Input_Data!B4</f>
        <v>6</v>
      </c>
      <c r="C4" s="48">
        <f>Input_Data!C4</f>
        <v>10</v>
      </c>
      <c r="D4" s="48">
        <f>Input_Data!D4</f>
        <v>8</v>
      </c>
      <c r="E4" s="48">
        <f>Input_Data!E4</f>
        <v>6</v>
      </c>
      <c r="F4" s="53"/>
      <c r="G4" s="53"/>
      <c r="H4" s="53"/>
    </row>
    <row r="5" spans="1:8" x14ac:dyDescent="0.25">
      <c r="A5" s="2" t="str">
        <f>Input_Data!A5</f>
        <v>C</v>
      </c>
      <c r="B5" s="48">
        <f>Input_Data!B5</f>
        <v>9</v>
      </c>
      <c r="C5" s="48">
        <f>Input_Data!C5</f>
        <v>7</v>
      </c>
      <c r="D5" s="48">
        <f>Input_Data!D5</f>
        <v>10</v>
      </c>
      <c r="E5" s="48">
        <f>Input_Data!E5</f>
        <v>7</v>
      </c>
      <c r="F5" s="53"/>
      <c r="G5" s="53"/>
      <c r="H5" s="53"/>
    </row>
    <row r="6" spans="1:8" x14ac:dyDescent="0.25">
      <c r="A6" s="2" t="str">
        <f>Input_Data!A6</f>
        <v>D</v>
      </c>
      <c r="B6" s="48">
        <f>Input_Data!B6</f>
        <v>10</v>
      </c>
      <c r="C6" s="48">
        <f>Input_Data!C6</f>
        <v>10</v>
      </c>
      <c r="D6" s="48">
        <f>Input_Data!D6</f>
        <v>9</v>
      </c>
      <c r="E6" s="48">
        <f>Input_Data!E6</f>
        <v>9</v>
      </c>
      <c r="F6" s="53"/>
      <c r="G6" s="53"/>
      <c r="H6" s="53"/>
    </row>
    <row r="7" spans="1:8" x14ac:dyDescent="0.25">
      <c r="A7" s="2" t="str">
        <f>Input_Data!A7</f>
        <v>E</v>
      </c>
      <c r="B7" s="48">
        <f>Input_Data!B7</f>
        <v>5</v>
      </c>
      <c r="C7" s="48">
        <f>Input_Data!C7</f>
        <v>6</v>
      </c>
      <c r="D7" s="48">
        <f>Input_Data!D7</f>
        <v>8</v>
      </c>
      <c r="E7" s="48">
        <f>Input_Data!E7</f>
        <v>9</v>
      </c>
      <c r="F7" s="53"/>
      <c r="G7" s="53"/>
      <c r="H7" s="53"/>
    </row>
    <row r="8" spans="1:8" x14ac:dyDescent="0.25">
      <c r="A8" s="2" t="str">
        <f>Input_Data!A8</f>
        <v>F</v>
      </c>
      <c r="B8" s="48">
        <f>Input_Data!B8</f>
        <v>8</v>
      </c>
      <c r="C8" s="48">
        <f>Input_Data!C8</f>
        <v>5</v>
      </c>
      <c r="D8" s="48">
        <f>Input_Data!D8</f>
        <v>9</v>
      </c>
      <c r="E8" s="48">
        <f>Input_Data!E8</f>
        <v>8</v>
      </c>
      <c r="F8" s="53"/>
      <c r="G8" s="53"/>
      <c r="H8" s="53"/>
    </row>
    <row r="9" spans="1:8" x14ac:dyDescent="0.25">
      <c r="A9" s="2" t="str">
        <f>Input_Data!A9</f>
        <v>G</v>
      </c>
      <c r="B9" s="48">
        <f>Input_Data!B9</f>
        <v>9</v>
      </c>
      <c r="C9" s="48">
        <f>Input_Data!C9</f>
        <v>8</v>
      </c>
      <c r="D9" s="48">
        <f>Input_Data!D9</f>
        <v>8</v>
      </c>
      <c r="E9" s="48">
        <f>Input_Data!E9</f>
        <v>6</v>
      </c>
      <c r="F9" s="53"/>
      <c r="G9" s="53"/>
      <c r="H9" s="53"/>
    </row>
    <row r="10" spans="1:8" x14ac:dyDescent="0.25">
      <c r="A10" s="2" t="str">
        <f>Input_Data!A10</f>
        <v>H</v>
      </c>
      <c r="B10" s="48">
        <f>Input_Data!B10</f>
        <v>7</v>
      </c>
      <c r="C10" s="48">
        <f>Input_Data!C10</f>
        <v>9</v>
      </c>
      <c r="D10" s="48">
        <f>Input_Data!D10</f>
        <v>9</v>
      </c>
      <c r="E10" s="48">
        <f>Input_Data!E10</f>
        <v>7</v>
      </c>
      <c r="F10" s="53"/>
      <c r="G10" s="53"/>
      <c r="H10" s="53"/>
    </row>
    <row r="11" spans="1:8" x14ac:dyDescent="0.25">
      <c r="A11" s="2" t="str">
        <f>Input_Data!A11</f>
        <v>I</v>
      </c>
      <c r="B11" s="48">
        <f>Input_Data!B11</f>
        <v>8</v>
      </c>
      <c r="C11" s="48">
        <f>Input_Data!C11</f>
        <v>7</v>
      </c>
      <c r="D11" s="48">
        <f>Input_Data!D11</f>
        <v>8</v>
      </c>
      <c r="E11" s="48">
        <f>Input_Data!E11</f>
        <v>8</v>
      </c>
      <c r="F11" s="53"/>
      <c r="G11" s="53"/>
      <c r="H11" s="53"/>
    </row>
    <row r="12" spans="1:8" x14ac:dyDescent="0.25">
      <c r="A12" s="2" t="str">
        <f>Input_Data!A12</f>
        <v>J</v>
      </c>
      <c r="B12" s="48">
        <f>Input_Data!B12</f>
        <v>6</v>
      </c>
      <c r="C12" s="48">
        <f>Input_Data!C12</f>
        <v>8</v>
      </c>
      <c r="D12" s="48">
        <f>Input_Data!D12</f>
        <v>7</v>
      </c>
      <c r="E12" s="48">
        <f>Input_Data!E12</f>
        <v>9</v>
      </c>
      <c r="F12" s="53"/>
      <c r="G12" s="53"/>
      <c r="H12" s="53"/>
    </row>
    <row r="13" spans="1:8" x14ac:dyDescent="0.25">
      <c r="A13" s="48"/>
      <c r="B13" s="48">
        <f>SQRT(B3^2+B4^2+B5^2+B6^2+B7^2+B8^2+B9^2+B10^2+B11^2+B12^2)</f>
        <v>24.186773244895647</v>
      </c>
      <c r="C13" s="48">
        <f t="shared" ref="C13:E13" si="0">SQRT(C3^2+C4^2+C5^2+C6^2+C7^2+C8^2+C9^2+C10^2+C11^2+C12^2)</f>
        <v>25.13961017995307</v>
      </c>
      <c r="D13" s="48">
        <f t="shared" si="0"/>
        <v>27</v>
      </c>
      <c r="E13" s="48">
        <f t="shared" si="0"/>
        <v>24.596747752497688</v>
      </c>
      <c r="F13" s="53"/>
      <c r="G13" s="53"/>
      <c r="H13" s="53"/>
    </row>
    <row r="15" spans="1:8" x14ac:dyDescent="0.25">
      <c r="A15" s="54" t="s">
        <v>38</v>
      </c>
      <c r="B15" s="48">
        <f>Input_Data!B14</f>
        <v>0.3</v>
      </c>
      <c r="C15" s="48">
        <f>Input_Data!C14</f>
        <v>0.2</v>
      </c>
      <c r="D15" s="48">
        <f>Input_Data!D14</f>
        <v>0.3</v>
      </c>
      <c r="E15" s="48">
        <f>Input_Data!E14</f>
        <v>0.2</v>
      </c>
      <c r="F15" s="53"/>
      <c r="G15" s="53"/>
      <c r="H15" s="53"/>
    </row>
    <row r="18" spans="1:9" x14ac:dyDescent="0.25">
      <c r="A18" s="54"/>
      <c r="B18" s="48" t="s">
        <v>2</v>
      </c>
      <c r="C18" s="48" t="s">
        <v>3</v>
      </c>
      <c r="D18" s="48" t="s">
        <v>4</v>
      </c>
      <c r="E18" s="48" t="s">
        <v>5</v>
      </c>
      <c r="F18" s="55" t="s">
        <v>39</v>
      </c>
      <c r="G18" s="55" t="s">
        <v>40</v>
      </c>
      <c r="H18" s="56" t="s">
        <v>41</v>
      </c>
      <c r="I18" s="53"/>
    </row>
    <row r="19" spans="1:9" x14ac:dyDescent="0.25">
      <c r="A19" s="54" t="str">
        <f>A3</f>
        <v>A</v>
      </c>
      <c r="B19" s="48">
        <f t="shared" ref="B19:B28" si="1">((B3/B$13)*B$15)</f>
        <v>8.6824314212445922E-2</v>
      </c>
      <c r="C19" s="48">
        <f t="shared" ref="C19:E28" si="2">(C3/C$13)*C$15</f>
        <v>6.3644582734058402E-2</v>
      </c>
      <c r="D19" s="48">
        <f t="shared" si="2"/>
        <v>9.9999999999999992E-2</v>
      </c>
      <c r="E19" s="48">
        <f t="shared" si="2"/>
        <v>6.5049250254539337E-2</v>
      </c>
      <c r="F19" s="55">
        <f>SQRT((B19-B$29)^2+(C19-C$29)^2+(D19-D$29)^2+(E19-E$29)^2)</f>
        <v>4.2747543019221658E-2</v>
      </c>
      <c r="G19" s="55">
        <f>SQRT((B$30-B19)^2+(C$30-C19)^2+(D$30-D19)^2+(E$30-E19)^2)</f>
        <v>4.4082817956210045E-2</v>
      </c>
      <c r="H19" s="56">
        <f>$G19/($G19+$F19)</f>
        <v>0.50768898644430482</v>
      </c>
      <c r="I19" s="57"/>
    </row>
    <row r="20" spans="1:9" x14ac:dyDescent="0.25">
      <c r="A20" s="54" t="str">
        <f t="shared" ref="A20:A28" si="3">A4</f>
        <v>B</v>
      </c>
      <c r="B20" s="48">
        <f t="shared" si="1"/>
        <v>7.4420840753525078E-2</v>
      </c>
      <c r="C20" s="48">
        <f t="shared" si="2"/>
        <v>7.955572841757301E-2</v>
      </c>
      <c r="D20" s="48">
        <f t="shared" si="2"/>
        <v>8.8888888888888878E-2</v>
      </c>
      <c r="E20" s="48">
        <f t="shared" si="2"/>
        <v>4.8786937690904503E-2</v>
      </c>
      <c r="F20" s="55">
        <f t="shared" ref="F20:F26" si="4">SQRT((B20-B$29)^2+(C20-C$29)^2+(D20-D$29)^2+(E20-E$29)^2)</f>
        <v>5.9585291342296377E-2</v>
      </c>
      <c r="G20" s="55">
        <f t="shared" ref="G20:G26" si="5">SQRT((B$30-B20)^2+(C$30-C20)^2+(D$30-D20)^2+(E$30-E20)^2)</f>
        <v>4.31228642947366E-2</v>
      </c>
      <c r="H20" s="56">
        <f t="shared" ref="H20:H28" si="6">$G20/($G20+$F20)</f>
        <v>0.41985822866035383</v>
      </c>
      <c r="I20" s="57"/>
    </row>
    <row r="21" spans="1:9" x14ac:dyDescent="0.25">
      <c r="A21" s="54" t="str">
        <f t="shared" si="3"/>
        <v>C</v>
      </c>
      <c r="B21" s="48">
        <f t="shared" si="1"/>
        <v>0.11163126113028761</v>
      </c>
      <c r="C21" s="48">
        <f t="shared" si="2"/>
        <v>5.5689009892301106E-2</v>
      </c>
      <c r="D21" s="48">
        <f t="shared" si="2"/>
        <v>0.1111111111111111</v>
      </c>
      <c r="E21" s="48">
        <f t="shared" si="2"/>
        <v>5.691809397272192E-2</v>
      </c>
      <c r="F21" s="55">
        <f t="shared" si="4"/>
        <v>3.143134131608237E-2</v>
      </c>
      <c r="G21" s="55">
        <f t="shared" si="5"/>
        <v>6.2385333469421614E-2</v>
      </c>
      <c r="H21" s="56">
        <f t="shared" si="6"/>
        <v>0.6649706314155257</v>
      </c>
      <c r="I21" s="57"/>
    </row>
    <row r="22" spans="1:9" x14ac:dyDescent="0.25">
      <c r="A22" s="54" t="str">
        <f t="shared" si="3"/>
        <v>D</v>
      </c>
      <c r="B22" s="48">
        <f t="shared" si="1"/>
        <v>0.12403473458920847</v>
      </c>
      <c r="C22" s="48">
        <f t="shared" si="2"/>
        <v>7.955572841757301E-2</v>
      </c>
      <c r="D22" s="48">
        <f t="shared" si="2"/>
        <v>9.9999999999999992E-2</v>
      </c>
      <c r="E22" s="48">
        <f t="shared" si="2"/>
        <v>7.3180406536356754E-2</v>
      </c>
      <c r="F22" s="55">
        <f t="shared" si="4"/>
        <v>1.1111111111111113E-2</v>
      </c>
      <c r="G22" s="55">
        <f t="shared" si="5"/>
        <v>8.072980125068055E-2</v>
      </c>
      <c r="H22" s="56">
        <f t="shared" si="6"/>
        <v>0.87901784917661985</v>
      </c>
      <c r="I22" s="57"/>
    </row>
    <row r="23" spans="1:9" x14ac:dyDescent="0.25">
      <c r="A23" s="54" t="str">
        <f t="shared" si="3"/>
        <v>E</v>
      </c>
      <c r="B23" s="48">
        <f t="shared" si="1"/>
        <v>6.2017367294604234E-2</v>
      </c>
      <c r="C23" s="48">
        <f t="shared" si="2"/>
        <v>4.7733437050543809E-2</v>
      </c>
      <c r="D23" s="48">
        <f t="shared" si="2"/>
        <v>8.8888888888888878E-2</v>
      </c>
      <c r="E23" s="48">
        <f t="shared" si="2"/>
        <v>7.3180406536356754E-2</v>
      </c>
      <c r="F23" s="55">
        <f t="shared" si="4"/>
        <v>7.316173340275485E-2</v>
      </c>
      <c r="G23" s="55">
        <f t="shared" si="5"/>
        <v>2.796049448200108E-2</v>
      </c>
      <c r="H23" s="56">
        <f t="shared" si="6"/>
        <v>0.27650196269277505</v>
      </c>
      <c r="I23" s="57"/>
    </row>
    <row r="24" spans="1:9" x14ac:dyDescent="0.25">
      <c r="A24" s="54" t="str">
        <f t="shared" si="3"/>
        <v>F</v>
      </c>
      <c r="B24" s="48">
        <f t="shared" si="1"/>
        <v>9.9227787671366766E-2</v>
      </c>
      <c r="C24" s="48">
        <f t="shared" si="2"/>
        <v>3.9777864208786505E-2</v>
      </c>
      <c r="D24" s="48">
        <f t="shared" si="2"/>
        <v>9.9999999999999992E-2</v>
      </c>
      <c r="E24" s="48">
        <f t="shared" si="2"/>
        <v>6.5049250254539337E-2</v>
      </c>
      <c r="F24" s="55">
        <f t="shared" si="4"/>
        <v>4.8859344950583097E-2</v>
      </c>
      <c r="G24" s="55">
        <f t="shared" si="5"/>
        <v>4.6291525736646091E-2</v>
      </c>
      <c r="H24" s="56">
        <f t="shared" si="6"/>
        <v>0.48650659108324035</v>
      </c>
      <c r="I24" s="57"/>
    </row>
    <row r="25" spans="1:9" x14ac:dyDescent="0.25">
      <c r="A25" s="54" t="str">
        <f t="shared" si="3"/>
        <v>G</v>
      </c>
      <c r="B25" s="48">
        <f t="shared" si="1"/>
        <v>0.11163126113028761</v>
      </c>
      <c r="C25" s="48">
        <f t="shared" si="2"/>
        <v>6.3644582734058402E-2</v>
      </c>
      <c r="D25" s="48">
        <f t="shared" si="2"/>
        <v>8.8888888888888878E-2</v>
      </c>
      <c r="E25" s="48">
        <f t="shared" si="2"/>
        <v>4.8786937690904503E-2</v>
      </c>
      <c r="F25" s="55">
        <f t="shared" si="4"/>
        <v>3.8676597492748203E-2</v>
      </c>
      <c r="G25" s="55">
        <f t="shared" si="5"/>
        <v>5.6165963935701078E-2</v>
      </c>
      <c r="H25" s="56">
        <f t="shared" si="6"/>
        <v>0.59220209882325425</v>
      </c>
      <c r="I25" s="57"/>
    </row>
    <row r="26" spans="1:9" x14ac:dyDescent="0.25">
      <c r="A26" s="54" t="str">
        <f t="shared" si="3"/>
        <v>H</v>
      </c>
      <c r="B26" s="48">
        <f t="shared" si="1"/>
        <v>8.6824314212445922E-2</v>
      </c>
      <c r="C26" s="48">
        <f t="shared" si="2"/>
        <v>7.1600155575815713E-2</v>
      </c>
      <c r="D26" s="48">
        <f t="shared" si="2"/>
        <v>9.9999999999999992E-2</v>
      </c>
      <c r="E26" s="48">
        <f t="shared" si="2"/>
        <v>5.691809397272192E-2</v>
      </c>
      <c r="F26" s="55">
        <f t="shared" si="4"/>
        <v>4.284654156284616E-2</v>
      </c>
      <c r="G26" s="55">
        <f t="shared" si="5"/>
        <v>4.6775909464230443E-2</v>
      </c>
      <c r="H26" s="56">
        <f t="shared" si="6"/>
        <v>0.5219217833051516</v>
      </c>
      <c r="I26" s="57"/>
    </row>
    <row r="27" spans="1:9" x14ac:dyDescent="0.25">
      <c r="A27" s="54" t="str">
        <f t="shared" si="3"/>
        <v>I</v>
      </c>
      <c r="B27" s="48">
        <f t="shared" si="1"/>
        <v>9.9227787671366766E-2</v>
      </c>
      <c r="C27" s="48">
        <f t="shared" si="2"/>
        <v>5.5689009892301106E-2</v>
      </c>
      <c r="D27" s="48">
        <f t="shared" si="2"/>
        <v>8.8888888888888878E-2</v>
      </c>
      <c r="E27" s="48">
        <f t="shared" si="2"/>
        <v>6.5049250254539337E-2</v>
      </c>
      <c r="F27" s="55">
        <f t="shared" ref="F27:F28" si="7">SQRT((B27-B$29)^2+(C27-C$29)^2+(D27-D$29)^2+(E27-E$29)^2)</f>
        <v>4.1772571521541971E-2</v>
      </c>
      <c r="G27" s="55">
        <f t="shared" ref="G27:G28" si="8">SQRT((B$30-B27)^2+(C$30-C27)^2+(D$30-D27)^2+(E$30-E27)^2)</f>
        <v>4.5007772013489204E-2</v>
      </c>
      <c r="H27" s="56">
        <f t="shared" si="6"/>
        <v>0.51864016873038343</v>
      </c>
      <c r="I27" s="57"/>
    </row>
    <row r="28" spans="1:9" x14ac:dyDescent="0.25">
      <c r="A28" s="54" t="str">
        <f t="shared" si="3"/>
        <v>J</v>
      </c>
      <c r="B28" s="48">
        <f t="shared" si="1"/>
        <v>7.4420840753525078E-2</v>
      </c>
      <c r="C28" s="48">
        <f t="shared" si="2"/>
        <v>6.3644582734058402E-2</v>
      </c>
      <c r="D28" s="48">
        <f t="shared" si="2"/>
        <v>7.7777777777777765E-2</v>
      </c>
      <c r="E28" s="48">
        <f t="shared" si="2"/>
        <v>7.3180406536356754E-2</v>
      </c>
      <c r="F28" s="55">
        <f t="shared" si="7"/>
        <v>6.1853165881881902E-2</v>
      </c>
      <c r="G28" s="55">
        <f t="shared" si="8"/>
        <v>3.6311261742395573E-2</v>
      </c>
      <c r="H28" s="56">
        <f t="shared" si="6"/>
        <v>0.36990244451255044</v>
      </c>
      <c r="I28" s="57"/>
    </row>
    <row r="29" spans="1:9" x14ac:dyDescent="0.25">
      <c r="A29" s="51" t="s">
        <v>42</v>
      </c>
      <c r="B29" s="55">
        <f>MAX(B19:B28)</f>
        <v>0.12403473458920847</v>
      </c>
      <c r="C29" s="55">
        <f t="shared" ref="C29:E29" si="9">MAX(C19:C28)</f>
        <v>7.955572841757301E-2</v>
      </c>
      <c r="D29" s="55">
        <f t="shared" si="9"/>
        <v>0.1111111111111111</v>
      </c>
      <c r="E29" s="55">
        <f t="shared" si="9"/>
        <v>7.3180406536356754E-2</v>
      </c>
      <c r="F29" s="58"/>
      <c r="G29" s="58"/>
      <c r="H29" s="58"/>
    </row>
    <row r="30" spans="1:9" x14ac:dyDescent="0.25">
      <c r="A30" s="51" t="s">
        <v>43</v>
      </c>
      <c r="B30" s="55">
        <f>MIN(B19:B28)</f>
        <v>6.2017367294604234E-2</v>
      </c>
      <c r="C30" s="55">
        <f t="shared" ref="C30:E30" si="10">MIN(C19:C28)</f>
        <v>3.9777864208786505E-2</v>
      </c>
      <c r="D30" s="55">
        <f t="shared" si="10"/>
        <v>7.7777777777777765E-2</v>
      </c>
      <c r="E30" s="55">
        <f t="shared" si="10"/>
        <v>4.8786937690904503E-2</v>
      </c>
      <c r="F30" s="58"/>
      <c r="G30" s="58"/>
      <c r="H30" s="58"/>
    </row>
  </sheetData>
  <sheetProtection sheet="1" objects="1" scenarios="1"/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2" max="8" width="8.7109375" customWidth="1"/>
  </cols>
  <sheetData>
    <row r="1" spans="1:5" ht="15.75" x14ac:dyDescent="0.25">
      <c r="A1" s="2"/>
      <c r="B1" s="71" t="s">
        <v>0</v>
      </c>
      <c r="C1" s="71"/>
      <c r="D1" s="71"/>
      <c r="E1" s="71"/>
    </row>
    <row r="2" spans="1:5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x14ac:dyDescent="0.25">
      <c r="A3" s="2" t="str">
        <f>Input_Data!A3</f>
        <v>A</v>
      </c>
      <c r="B3" s="48">
        <f>Input_Data!B3</f>
        <v>7</v>
      </c>
      <c r="C3" s="48">
        <f>Input_Data!C3</f>
        <v>8</v>
      </c>
      <c r="D3" s="48">
        <f>Input_Data!D3</f>
        <v>9</v>
      </c>
      <c r="E3" s="48">
        <f>Input_Data!E3</f>
        <v>8</v>
      </c>
    </row>
    <row r="4" spans="1:5" ht="15.75" x14ac:dyDescent="0.25">
      <c r="A4" s="2" t="str">
        <f>Input_Data!A4</f>
        <v>B</v>
      </c>
      <c r="B4" s="48">
        <f>Input_Data!B4</f>
        <v>6</v>
      </c>
      <c r="C4" s="48">
        <f>Input_Data!C4</f>
        <v>10</v>
      </c>
      <c r="D4" s="48">
        <f>Input_Data!D4</f>
        <v>8</v>
      </c>
      <c r="E4" s="48">
        <f>Input_Data!E4</f>
        <v>6</v>
      </c>
    </row>
    <row r="5" spans="1:5" ht="15.75" x14ac:dyDescent="0.25">
      <c r="A5" s="2" t="str">
        <f>Input_Data!A5</f>
        <v>C</v>
      </c>
      <c r="B5" s="48">
        <f>Input_Data!B5</f>
        <v>9</v>
      </c>
      <c r="C5" s="48">
        <f>Input_Data!C5</f>
        <v>7</v>
      </c>
      <c r="D5" s="48">
        <f>Input_Data!D5</f>
        <v>10</v>
      </c>
      <c r="E5" s="48">
        <f>Input_Data!E5</f>
        <v>7</v>
      </c>
    </row>
    <row r="6" spans="1:5" ht="15.75" x14ac:dyDescent="0.25">
      <c r="A6" s="2" t="str">
        <f>Input_Data!A6</f>
        <v>D</v>
      </c>
      <c r="B6" s="48">
        <f>Input_Data!B6</f>
        <v>10</v>
      </c>
      <c r="C6" s="48">
        <f>Input_Data!C6</f>
        <v>10</v>
      </c>
      <c r="D6" s="48">
        <f>Input_Data!D6</f>
        <v>9</v>
      </c>
      <c r="E6" s="48">
        <f>Input_Data!E6</f>
        <v>9</v>
      </c>
    </row>
    <row r="7" spans="1:5" ht="15.75" x14ac:dyDescent="0.25">
      <c r="A7" s="2" t="str">
        <f>Input_Data!A7</f>
        <v>E</v>
      </c>
      <c r="B7" s="48">
        <f>Input_Data!B7</f>
        <v>5</v>
      </c>
      <c r="C7" s="48">
        <f>Input_Data!C7</f>
        <v>6</v>
      </c>
      <c r="D7" s="48">
        <f>Input_Data!D7</f>
        <v>8</v>
      </c>
      <c r="E7" s="48">
        <f>Input_Data!E7</f>
        <v>9</v>
      </c>
    </row>
    <row r="8" spans="1:5" ht="15.75" x14ac:dyDescent="0.25">
      <c r="A8" s="2" t="str">
        <f>Input_Data!A8</f>
        <v>F</v>
      </c>
      <c r="B8" s="48">
        <f>Input_Data!B8</f>
        <v>8</v>
      </c>
      <c r="C8" s="48">
        <f>Input_Data!C8</f>
        <v>5</v>
      </c>
      <c r="D8" s="48">
        <f>Input_Data!D8</f>
        <v>9</v>
      </c>
      <c r="E8" s="48">
        <f>Input_Data!E8</f>
        <v>8</v>
      </c>
    </row>
    <row r="9" spans="1:5" ht="15.75" x14ac:dyDescent="0.25">
      <c r="A9" s="2" t="str">
        <f>Input_Data!A9</f>
        <v>G</v>
      </c>
      <c r="B9" s="48">
        <f>Input_Data!B9</f>
        <v>9</v>
      </c>
      <c r="C9" s="48">
        <f>Input_Data!C9</f>
        <v>8</v>
      </c>
      <c r="D9" s="48">
        <f>Input_Data!D9</f>
        <v>8</v>
      </c>
      <c r="E9" s="48">
        <f>Input_Data!E9</f>
        <v>6</v>
      </c>
    </row>
    <row r="10" spans="1:5" ht="15.75" x14ac:dyDescent="0.25">
      <c r="A10" s="2" t="str">
        <f>Input_Data!A10</f>
        <v>H</v>
      </c>
      <c r="B10" s="48">
        <f>Input_Data!B10</f>
        <v>7</v>
      </c>
      <c r="C10" s="48">
        <f>Input_Data!C10</f>
        <v>9</v>
      </c>
      <c r="D10" s="48">
        <f>Input_Data!D10</f>
        <v>9</v>
      </c>
      <c r="E10" s="48">
        <f>Input_Data!E10</f>
        <v>7</v>
      </c>
    </row>
    <row r="11" spans="1:5" ht="15.75" x14ac:dyDescent="0.25">
      <c r="A11" s="2" t="str">
        <f>Input_Data!A11</f>
        <v>I</v>
      </c>
      <c r="B11" s="48">
        <f>Input_Data!B11</f>
        <v>8</v>
      </c>
      <c r="C11" s="48">
        <f>Input_Data!C11</f>
        <v>7</v>
      </c>
      <c r="D11" s="48">
        <f>Input_Data!D11</f>
        <v>8</v>
      </c>
      <c r="E11" s="48">
        <f>Input_Data!E11</f>
        <v>8</v>
      </c>
    </row>
    <row r="12" spans="1:5" ht="15.75" x14ac:dyDescent="0.25">
      <c r="A12" s="2" t="str">
        <f>Input_Data!A12</f>
        <v>J</v>
      </c>
      <c r="B12" s="48">
        <f>Input_Data!B12</f>
        <v>6</v>
      </c>
      <c r="C12" s="48">
        <f>Input_Data!C12</f>
        <v>8</v>
      </c>
      <c r="D12" s="48">
        <f>Input_Data!D12</f>
        <v>7</v>
      </c>
      <c r="E12" s="48">
        <f>Input_Data!E12</f>
        <v>9</v>
      </c>
    </row>
    <row r="13" spans="1:5" ht="15.75" x14ac:dyDescent="0.25">
      <c r="A13" s="48" t="s">
        <v>44</v>
      </c>
      <c r="B13" s="48">
        <f>MAX(B3:B12)</f>
        <v>10</v>
      </c>
      <c r="C13" s="48">
        <f t="shared" ref="C13:E13" si="0">MAX(C3:C12)</f>
        <v>10</v>
      </c>
      <c r="D13" s="48">
        <f t="shared" si="0"/>
        <v>10</v>
      </c>
      <c r="E13" s="48">
        <f t="shared" si="0"/>
        <v>9</v>
      </c>
    </row>
    <row r="14" spans="1:5" ht="15.75" x14ac:dyDescent="0.25">
      <c r="A14" s="48" t="s">
        <v>45</v>
      </c>
      <c r="B14" s="48">
        <f>MIN(B3:B12)</f>
        <v>5</v>
      </c>
      <c r="C14" s="48">
        <f t="shared" ref="C14:E14" si="1">MIN(C3:C12)</f>
        <v>5</v>
      </c>
      <c r="D14" s="48">
        <f t="shared" si="1"/>
        <v>7</v>
      </c>
      <c r="E14" s="48">
        <f t="shared" si="1"/>
        <v>6</v>
      </c>
    </row>
    <row r="16" spans="1:5" ht="15.75" x14ac:dyDescent="0.25">
      <c r="A16" s="54" t="s">
        <v>38</v>
      </c>
      <c r="B16" s="48">
        <f>Input_Data!B14</f>
        <v>0.3</v>
      </c>
      <c r="C16" s="48">
        <f>Input_Data!C14</f>
        <v>0.2</v>
      </c>
      <c r="D16" s="48">
        <f>Input_Data!D14</f>
        <v>0.3</v>
      </c>
      <c r="E16" s="48">
        <f>Input_Data!E14</f>
        <v>0.2</v>
      </c>
    </row>
    <row r="18" spans="1:8" x14ac:dyDescent="0.25">
      <c r="A18" s="32"/>
      <c r="B18" s="32"/>
      <c r="C18" s="32"/>
      <c r="D18" s="32"/>
      <c r="E18" s="32"/>
      <c r="F18" s="34" t="s">
        <v>46</v>
      </c>
      <c r="G18" s="34" t="s">
        <v>47</v>
      </c>
      <c r="H18" s="36" t="s">
        <v>48</v>
      </c>
    </row>
    <row r="19" spans="1:8" x14ac:dyDescent="0.25">
      <c r="A19" s="32" t="str">
        <f>A3</f>
        <v>A</v>
      </c>
      <c r="B19" s="33">
        <f t="shared" ref="B19:B26" si="2">$B$16*(ABS(B$13-B3)/ABS(B$13-B$14))</f>
        <v>0.18</v>
      </c>
      <c r="C19" s="33">
        <f t="shared" ref="C19:C26" si="3">$C$16*(ABS(C$13-C3)/ABS(C$13-C$14))</f>
        <v>8.0000000000000016E-2</v>
      </c>
      <c r="D19" s="33">
        <f t="shared" ref="D19:D26" si="4">$D$16*(ABS(D$13-D3)/ABS(D$13-D$14))</f>
        <v>9.9999999999999992E-2</v>
      </c>
      <c r="E19" s="33">
        <f>$E$16*(ABS(E$13-E3)/ABS(E$13-E$14))</f>
        <v>6.6666666666666666E-2</v>
      </c>
      <c r="F19" s="35">
        <f>SUM(B19:E19)</f>
        <v>0.42666666666666664</v>
      </c>
      <c r="G19" s="35">
        <f>MAX(B19:E19)</f>
        <v>0.18</v>
      </c>
      <c r="H19" s="37">
        <f t="shared" ref="H19:H26" si="5">(D$30*(F19-B$30)/(B$31-B$30))+((1-D$30)*(G19-B$33)/(B$34-B$33))</f>
        <v>0.49166666666666659</v>
      </c>
    </row>
    <row r="20" spans="1:8" x14ac:dyDescent="0.25">
      <c r="A20" s="32" t="str">
        <f t="shared" ref="A20:A28" si="6">A4</f>
        <v>B</v>
      </c>
      <c r="B20" s="33">
        <f t="shared" si="2"/>
        <v>0.24</v>
      </c>
      <c r="C20" s="33">
        <f t="shared" si="3"/>
        <v>0</v>
      </c>
      <c r="D20" s="33">
        <f t="shared" si="4"/>
        <v>0.19999999999999998</v>
      </c>
      <c r="E20" s="33">
        <f t="shared" ref="E20:E28" si="7">$E$16*(ABS(E$13-E4)/ABS(E$13-E$14))</f>
        <v>0.2</v>
      </c>
      <c r="F20" s="35">
        <f t="shared" ref="F20:F28" si="8">SUM(B20:E20)</f>
        <v>0.6399999999999999</v>
      </c>
      <c r="G20" s="35">
        <f t="shared" ref="G20:G28" si="9">MAX(B20:E20)</f>
        <v>0.24</v>
      </c>
      <c r="H20" s="37">
        <f t="shared" si="5"/>
        <v>0.83214285714285707</v>
      </c>
    </row>
    <row r="21" spans="1:8" x14ac:dyDescent="0.25">
      <c r="A21" s="32" t="str">
        <f t="shared" si="6"/>
        <v>C</v>
      </c>
      <c r="B21" s="33">
        <f t="shared" si="2"/>
        <v>0.06</v>
      </c>
      <c r="C21" s="33">
        <f t="shared" si="3"/>
        <v>0.12</v>
      </c>
      <c r="D21" s="33">
        <f t="shared" si="4"/>
        <v>0</v>
      </c>
      <c r="E21" s="33">
        <f t="shared" si="7"/>
        <v>0.13333333333333333</v>
      </c>
      <c r="F21" s="35">
        <f t="shared" si="8"/>
        <v>0.31333333333333335</v>
      </c>
      <c r="G21" s="35">
        <f t="shared" si="9"/>
        <v>0.13333333333333333</v>
      </c>
      <c r="H21" s="37">
        <f t="shared" si="5"/>
        <v>0.27380952380952384</v>
      </c>
    </row>
    <row r="22" spans="1:8" x14ac:dyDescent="0.25">
      <c r="A22" s="32" t="str">
        <f t="shared" si="6"/>
        <v>D</v>
      </c>
      <c r="B22" s="33">
        <f t="shared" si="2"/>
        <v>0</v>
      </c>
      <c r="C22" s="33">
        <f t="shared" si="3"/>
        <v>0</v>
      </c>
      <c r="D22" s="33">
        <f t="shared" si="4"/>
        <v>9.9999999999999992E-2</v>
      </c>
      <c r="E22" s="33">
        <f t="shared" si="7"/>
        <v>0</v>
      </c>
      <c r="F22" s="35">
        <f t="shared" si="8"/>
        <v>9.9999999999999992E-2</v>
      </c>
      <c r="G22" s="35">
        <f t="shared" si="9"/>
        <v>9.9999999999999992E-2</v>
      </c>
      <c r="H22" s="37">
        <f t="shared" si="5"/>
        <v>0</v>
      </c>
    </row>
    <row r="23" spans="1:8" x14ac:dyDescent="0.25">
      <c r="A23" s="32" t="str">
        <f t="shared" si="6"/>
        <v>E</v>
      </c>
      <c r="B23" s="33">
        <f t="shared" si="2"/>
        <v>0.3</v>
      </c>
      <c r="C23" s="33">
        <f t="shared" si="3"/>
        <v>0.16000000000000003</v>
      </c>
      <c r="D23" s="33">
        <f t="shared" si="4"/>
        <v>0.19999999999999998</v>
      </c>
      <c r="E23" s="33">
        <f t="shared" si="7"/>
        <v>0</v>
      </c>
      <c r="F23" s="35">
        <f t="shared" si="8"/>
        <v>0.66</v>
      </c>
      <c r="G23" s="35">
        <f t="shared" si="9"/>
        <v>0.3</v>
      </c>
      <c r="H23" s="37">
        <f t="shared" si="5"/>
        <v>1</v>
      </c>
    </row>
    <row r="24" spans="1:8" x14ac:dyDescent="0.25">
      <c r="A24" s="32" t="str">
        <f t="shared" si="6"/>
        <v>F</v>
      </c>
      <c r="B24" s="33">
        <f t="shared" si="2"/>
        <v>0.12</v>
      </c>
      <c r="C24" s="33">
        <f t="shared" si="3"/>
        <v>0.2</v>
      </c>
      <c r="D24" s="33">
        <f t="shared" si="4"/>
        <v>9.9999999999999992E-2</v>
      </c>
      <c r="E24" s="33">
        <f t="shared" si="7"/>
        <v>6.6666666666666666E-2</v>
      </c>
      <c r="F24" s="35">
        <f t="shared" si="8"/>
        <v>0.48666666666666664</v>
      </c>
      <c r="G24" s="35">
        <f t="shared" si="9"/>
        <v>0.2</v>
      </c>
      <c r="H24" s="37">
        <f t="shared" si="5"/>
        <v>0.59523809523809523</v>
      </c>
    </row>
    <row r="25" spans="1:8" x14ac:dyDescent="0.25">
      <c r="A25" s="32" t="str">
        <f t="shared" si="6"/>
        <v>G</v>
      </c>
      <c r="B25" s="33">
        <f t="shared" si="2"/>
        <v>0.06</v>
      </c>
      <c r="C25" s="33">
        <f t="shared" si="3"/>
        <v>8.0000000000000016E-2</v>
      </c>
      <c r="D25" s="33">
        <f t="shared" si="4"/>
        <v>0.19999999999999998</v>
      </c>
      <c r="E25" s="33">
        <f t="shared" si="7"/>
        <v>0.2</v>
      </c>
      <c r="F25" s="35">
        <f t="shared" si="8"/>
        <v>0.54</v>
      </c>
      <c r="G25" s="35">
        <f t="shared" si="9"/>
        <v>0.2</v>
      </c>
      <c r="H25" s="37">
        <f t="shared" si="5"/>
        <v>0.6428571428571429</v>
      </c>
    </row>
    <row r="26" spans="1:8" x14ac:dyDescent="0.25">
      <c r="A26" s="32" t="str">
        <f t="shared" si="6"/>
        <v>H</v>
      </c>
      <c r="B26" s="33">
        <f t="shared" si="2"/>
        <v>0.18</v>
      </c>
      <c r="C26" s="33">
        <f t="shared" si="3"/>
        <v>4.0000000000000008E-2</v>
      </c>
      <c r="D26" s="33">
        <f t="shared" si="4"/>
        <v>9.9999999999999992E-2</v>
      </c>
      <c r="E26" s="33">
        <f t="shared" si="7"/>
        <v>0.13333333333333333</v>
      </c>
      <c r="F26" s="35">
        <f t="shared" si="8"/>
        <v>0.45333333333333337</v>
      </c>
      <c r="G26" s="35">
        <f t="shared" si="9"/>
        <v>0.18</v>
      </c>
      <c r="H26" s="37">
        <f t="shared" si="5"/>
        <v>0.51547619047619053</v>
      </c>
    </row>
    <row r="27" spans="1:8" x14ac:dyDescent="0.25">
      <c r="A27" s="32" t="str">
        <f t="shared" si="6"/>
        <v>I</v>
      </c>
      <c r="B27" s="33">
        <f t="shared" ref="B27:B28" si="10">$B$16*(ABS(B$13-B11)/ABS(B$13-B$14))</f>
        <v>0.12</v>
      </c>
      <c r="C27" s="33">
        <f t="shared" ref="C27:C28" si="11">$C$16*(ABS(C$13-C11)/ABS(C$13-C$14))</f>
        <v>0.12</v>
      </c>
      <c r="D27" s="33">
        <f t="shared" ref="D27:D28" si="12">$D$16*(ABS(D$13-D11)/ABS(D$13-D$14))</f>
        <v>0.19999999999999998</v>
      </c>
      <c r="E27" s="33">
        <f t="shared" si="7"/>
        <v>6.6666666666666666E-2</v>
      </c>
      <c r="F27" s="35">
        <f t="shared" si="8"/>
        <v>0.5066666666666666</v>
      </c>
      <c r="G27" s="35">
        <f t="shared" si="9"/>
        <v>0.19999999999999998</v>
      </c>
      <c r="H27" s="37">
        <f t="shared" ref="H27:H28" si="13">(D$30*(F27-B$30)/(B$31-B$30))+((1-D$30)*(G27-B$33)/(B$34-B$33))</f>
        <v>0.61309523809523803</v>
      </c>
    </row>
    <row r="28" spans="1:8" x14ac:dyDescent="0.25">
      <c r="A28" s="32" t="str">
        <f t="shared" si="6"/>
        <v>J</v>
      </c>
      <c r="B28" s="33">
        <f t="shared" si="10"/>
        <v>0.24</v>
      </c>
      <c r="C28" s="33">
        <f t="shared" si="11"/>
        <v>8.0000000000000016E-2</v>
      </c>
      <c r="D28" s="33">
        <f t="shared" si="12"/>
        <v>0.3</v>
      </c>
      <c r="E28" s="33">
        <f t="shared" si="7"/>
        <v>0</v>
      </c>
      <c r="F28" s="35">
        <f t="shared" si="8"/>
        <v>0.62</v>
      </c>
      <c r="G28" s="35">
        <f t="shared" si="9"/>
        <v>0.3</v>
      </c>
      <c r="H28" s="37">
        <f t="shared" si="13"/>
        <v>0.96428571428571419</v>
      </c>
    </row>
    <row r="29" spans="1:8" x14ac:dyDescent="0.25">
      <c r="A29" s="4"/>
      <c r="B29" s="4"/>
      <c r="C29" s="4"/>
      <c r="D29" s="4"/>
      <c r="E29" s="4"/>
      <c r="F29" s="4"/>
      <c r="G29" s="4"/>
    </row>
    <row r="30" spans="1:8" x14ac:dyDescent="0.25">
      <c r="A30" s="38" t="s">
        <v>49</v>
      </c>
      <c r="B30" s="35">
        <f>MIN(F19:F28)</f>
        <v>9.9999999999999992E-2</v>
      </c>
      <c r="C30" s="39" t="s">
        <v>50</v>
      </c>
      <c r="D30" s="40">
        <v>0.5</v>
      </c>
      <c r="E30" s="4"/>
      <c r="F30" s="4"/>
      <c r="G30" s="4"/>
    </row>
    <row r="31" spans="1:8" x14ac:dyDescent="0.25">
      <c r="A31" s="38" t="s">
        <v>51</v>
      </c>
      <c r="B31" s="35">
        <f>MAX(F19:F28)</f>
        <v>0.66</v>
      </c>
      <c r="C31" s="4"/>
      <c r="D31" s="4"/>
      <c r="E31" s="4"/>
      <c r="F31" s="4"/>
      <c r="G31" s="4"/>
    </row>
    <row r="32" spans="1:8" x14ac:dyDescent="0.25">
      <c r="A32" s="4"/>
      <c r="B32" s="4"/>
      <c r="C32" s="4"/>
      <c r="D32" s="4"/>
      <c r="E32" s="4"/>
      <c r="F32" s="4"/>
      <c r="G32" s="4"/>
    </row>
    <row r="33" spans="1:7" x14ac:dyDescent="0.25">
      <c r="A33" s="38" t="s">
        <v>52</v>
      </c>
      <c r="B33" s="35">
        <f>MIN(G19:G28)</f>
        <v>9.9999999999999992E-2</v>
      </c>
      <c r="C33" s="4"/>
      <c r="D33" s="4"/>
      <c r="E33" s="4"/>
      <c r="F33" s="4"/>
      <c r="G33" s="4"/>
    </row>
    <row r="34" spans="1:7" x14ac:dyDescent="0.25">
      <c r="A34" s="38" t="s">
        <v>53</v>
      </c>
      <c r="B34" s="35">
        <f>MAX(G19:G28)</f>
        <v>0.3</v>
      </c>
      <c r="C34" s="4"/>
      <c r="D34" s="4"/>
      <c r="E34" s="4"/>
      <c r="F34" s="4"/>
      <c r="G34" s="4"/>
    </row>
  </sheetData>
  <sheetProtection sheet="1" objects="1" scenarios="1"/>
  <mergeCells count="1">
    <mergeCell ref="B1:E1"/>
  </mergeCells>
  <conditionalFormatting sqref="E29:F29 G18">
    <cfRule type="colorScale" priority="3">
      <colorScale>
        <cfvo type="min"/>
        <cfvo type="max"/>
        <color rgb="FFFEB4AC"/>
        <color rgb="FFD31607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3"/>
  <sheetViews>
    <sheetView workbookViewId="0">
      <selection activeCell="A3" sqref="A3"/>
    </sheetView>
  </sheetViews>
  <sheetFormatPr defaultRowHeight="15.75" x14ac:dyDescent="0.25"/>
  <cols>
    <col min="1" max="1" width="14.28515625" style="5" bestFit="1" customWidth="1"/>
    <col min="2" max="5" width="9.140625" style="5"/>
    <col min="6" max="6" width="9.140625" style="4"/>
    <col min="7" max="7" width="13.42578125" style="4" customWidth="1"/>
  </cols>
  <sheetData>
    <row r="1" spans="1:11" x14ac:dyDescent="0.25">
      <c r="A1" s="45" t="s">
        <v>54</v>
      </c>
      <c r="B1" s="71" t="s">
        <v>0</v>
      </c>
      <c r="C1" s="71"/>
      <c r="D1" s="71"/>
      <c r="E1" s="71"/>
      <c r="G1" s="53"/>
      <c r="H1" s="71" t="s">
        <v>0</v>
      </c>
      <c r="I1" s="71"/>
      <c r="J1" s="71"/>
      <c r="K1" s="71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3"/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 x14ac:dyDescent="0.25">
      <c r="A3" s="7" t="str">
        <f>Input_Data!A3</f>
        <v>A</v>
      </c>
      <c r="B3" s="48">
        <f>H3/$B$14</f>
        <v>9.3333333333333338E-2</v>
      </c>
      <c r="C3" s="48">
        <f>I3/$C$14</f>
        <v>0.10256410256410256</v>
      </c>
      <c r="D3" s="48">
        <f>J3/$D$14</f>
        <v>0.10588235294117647</v>
      </c>
      <c r="E3" s="48">
        <f>K3/$E$14</f>
        <v>0.1038961038961039</v>
      </c>
      <c r="F3" s="57"/>
      <c r="G3" s="7" t="str">
        <f>Input_Data!A3</f>
        <v>A</v>
      </c>
      <c r="H3" s="48">
        <f>Input_Data!B3</f>
        <v>7</v>
      </c>
      <c r="I3" s="48">
        <f>Input_Data!C3</f>
        <v>8</v>
      </c>
      <c r="J3" s="48">
        <f>Input_Data!D3</f>
        <v>9</v>
      </c>
      <c r="K3" s="48">
        <f>Input_Data!E3</f>
        <v>8</v>
      </c>
    </row>
    <row r="4" spans="1:11" x14ac:dyDescent="0.25">
      <c r="A4" s="7" t="str">
        <f>Input_Data!A4</f>
        <v>B</v>
      </c>
      <c r="B4" s="48">
        <f t="shared" ref="B4:B12" si="0">H4/$B$14</f>
        <v>0.08</v>
      </c>
      <c r="C4" s="48">
        <f t="shared" ref="C4:C12" si="1">I4/$C$14</f>
        <v>0.12820512820512819</v>
      </c>
      <c r="D4" s="48">
        <f t="shared" ref="D4:D12" si="2">J4/$D$14</f>
        <v>9.4117647058823528E-2</v>
      </c>
      <c r="E4" s="48">
        <f t="shared" ref="E4:E12" si="3">K4/$E$14</f>
        <v>7.792207792207792E-2</v>
      </c>
      <c r="F4" s="57"/>
      <c r="G4" s="7" t="str">
        <f>Input_Data!A4</f>
        <v>B</v>
      </c>
      <c r="H4" s="48">
        <f>Input_Data!B4</f>
        <v>6</v>
      </c>
      <c r="I4" s="48">
        <f>Input_Data!C4</f>
        <v>10</v>
      </c>
      <c r="J4" s="48">
        <f>Input_Data!D4</f>
        <v>8</v>
      </c>
      <c r="K4" s="48">
        <f>Input_Data!E4</f>
        <v>6</v>
      </c>
    </row>
    <row r="5" spans="1:11" x14ac:dyDescent="0.25">
      <c r="A5" s="7" t="str">
        <f>Input_Data!A5</f>
        <v>C</v>
      </c>
      <c r="B5" s="48">
        <f t="shared" si="0"/>
        <v>0.12</v>
      </c>
      <c r="C5" s="48">
        <f t="shared" si="1"/>
        <v>8.9743589743589744E-2</v>
      </c>
      <c r="D5" s="48">
        <f t="shared" si="2"/>
        <v>0.11764705882352941</v>
      </c>
      <c r="E5" s="48">
        <f t="shared" si="3"/>
        <v>9.0909090909090912E-2</v>
      </c>
      <c r="F5" s="57"/>
      <c r="G5" s="7" t="str">
        <f>Input_Data!A5</f>
        <v>C</v>
      </c>
      <c r="H5" s="48">
        <f>Input_Data!B5</f>
        <v>9</v>
      </c>
      <c r="I5" s="48">
        <f>Input_Data!C5</f>
        <v>7</v>
      </c>
      <c r="J5" s="48">
        <f>Input_Data!D5</f>
        <v>10</v>
      </c>
      <c r="K5" s="48">
        <f>Input_Data!E5</f>
        <v>7</v>
      </c>
    </row>
    <row r="6" spans="1:11" x14ac:dyDescent="0.25">
      <c r="A6" s="7" t="str">
        <f>Input_Data!A6</f>
        <v>D</v>
      </c>
      <c r="B6" s="48">
        <f t="shared" si="0"/>
        <v>0.13333333333333333</v>
      </c>
      <c r="C6" s="48">
        <f t="shared" si="1"/>
        <v>0.12820512820512819</v>
      </c>
      <c r="D6" s="48">
        <f t="shared" si="2"/>
        <v>0.10588235294117647</v>
      </c>
      <c r="E6" s="48">
        <f t="shared" si="3"/>
        <v>0.11688311688311688</v>
      </c>
      <c r="F6" s="57"/>
      <c r="G6" s="7" t="str">
        <f>Input_Data!A6</f>
        <v>D</v>
      </c>
      <c r="H6" s="48">
        <f>Input_Data!B6</f>
        <v>10</v>
      </c>
      <c r="I6" s="48">
        <f>Input_Data!C6</f>
        <v>10</v>
      </c>
      <c r="J6" s="48">
        <f>Input_Data!D6</f>
        <v>9</v>
      </c>
      <c r="K6" s="48">
        <f>Input_Data!E6</f>
        <v>9</v>
      </c>
    </row>
    <row r="7" spans="1:11" x14ac:dyDescent="0.25">
      <c r="A7" s="7" t="str">
        <f>Input_Data!A7</f>
        <v>E</v>
      </c>
      <c r="B7" s="48">
        <f t="shared" si="0"/>
        <v>6.6666666666666666E-2</v>
      </c>
      <c r="C7" s="48">
        <f t="shared" si="1"/>
        <v>7.6923076923076927E-2</v>
      </c>
      <c r="D7" s="48">
        <f t="shared" si="2"/>
        <v>9.4117647058823528E-2</v>
      </c>
      <c r="E7" s="48">
        <f t="shared" si="3"/>
        <v>0.11688311688311688</v>
      </c>
      <c r="F7" s="57"/>
      <c r="G7" s="7" t="str">
        <f>Input_Data!A7</f>
        <v>E</v>
      </c>
      <c r="H7" s="48">
        <f>Input_Data!B7</f>
        <v>5</v>
      </c>
      <c r="I7" s="48">
        <f>Input_Data!C7</f>
        <v>6</v>
      </c>
      <c r="J7" s="48">
        <f>Input_Data!D7</f>
        <v>8</v>
      </c>
      <c r="K7" s="48">
        <f>Input_Data!E7</f>
        <v>9</v>
      </c>
    </row>
    <row r="8" spans="1:11" x14ac:dyDescent="0.25">
      <c r="A8" s="7" t="str">
        <f>Input_Data!A8</f>
        <v>F</v>
      </c>
      <c r="B8" s="48">
        <f t="shared" si="0"/>
        <v>0.10666666666666667</v>
      </c>
      <c r="C8" s="48">
        <f t="shared" si="1"/>
        <v>6.4102564102564097E-2</v>
      </c>
      <c r="D8" s="48">
        <f t="shared" si="2"/>
        <v>0.10588235294117647</v>
      </c>
      <c r="E8" s="48">
        <f t="shared" si="3"/>
        <v>0.1038961038961039</v>
      </c>
      <c r="F8" s="57"/>
      <c r="G8" s="7" t="str">
        <f>Input_Data!A8</f>
        <v>F</v>
      </c>
      <c r="H8" s="48">
        <f>Input_Data!B8</f>
        <v>8</v>
      </c>
      <c r="I8" s="48">
        <f>Input_Data!C8</f>
        <v>5</v>
      </c>
      <c r="J8" s="48">
        <f>Input_Data!D8</f>
        <v>9</v>
      </c>
      <c r="K8" s="48">
        <f>Input_Data!E8</f>
        <v>8</v>
      </c>
    </row>
    <row r="9" spans="1:11" x14ac:dyDescent="0.25">
      <c r="A9" s="7" t="str">
        <f>Input_Data!A9</f>
        <v>G</v>
      </c>
      <c r="B9" s="48">
        <f t="shared" si="0"/>
        <v>0.12</v>
      </c>
      <c r="C9" s="48">
        <f t="shared" si="1"/>
        <v>0.10256410256410256</v>
      </c>
      <c r="D9" s="48">
        <f t="shared" si="2"/>
        <v>9.4117647058823528E-2</v>
      </c>
      <c r="E9" s="48">
        <f t="shared" si="3"/>
        <v>7.792207792207792E-2</v>
      </c>
      <c r="F9" s="57"/>
      <c r="G9" s="7" t="str">
        <f>Input_Data!A9</f>
        <v>G</v>
      </c>
      <c r="H9" s="48">
        <f>Input_Data!B9</f>
        <v>9</v>
      </c>
      <c r="I9" s="48">
        <f>Input_Data!C9</f>
        <v>8</v>
      </c>
      <c r="J9" s="48">
        <f>Input_Data!D9</f>
        <v>8</v>
      </c>
      <c r="K9" s="48">
        <f>Input_Data!E9</f>
        <v>6</v>
      </c>
    </row>
    <row r="10" spans="1:11" x14ac:dyDescent="0.25">
      <c r="A10" s="7" t="str">
        <f>Input_Data!A10</f>
        <v>H</v>
      </c>
      <c r="B10" s="48">
        <f t="shared" si="0"/>
        <v>9.3333333333333338E-2</v>
      </c>
      <c r="C10" s="48">
        <f t="shared" si="1"/>
        <v>0.11538461538461539</v>
      </c>
      <c r="D10" s="48">
        <f t="shared" si="2"/>
        <v>0.10588235294117647</v>
      </c>
      <c r="E10" s="48">
        <f t="shared" si="3"/>
        <v>9.0909090909090912E-2</v>
      </c>
      <c r="F10" s="57"/>
      <c r="G10" s="7" t="str">
        <f>Input_Data!A10</f>
        <v>H</v>
      </c>
      <c r="H10" s="48">
        <f>Input_Data!B10</f>
        <v>7</v>
      </c>
      <c r="I10" s="48">
        <f>Input_Data!C10</f>
        <v>9</v>
      </c>
      <c r="J10" s="48">
        <f>Input_Data!D10</f>
        <v>9</v>
      </c>
      <c r="K10" s="48">
        <f>Input_Data!E10</f>
        <v>7</v>
      </c>
    </row>
    <row r="11" spans="1:11" x14ac:dyDescent="0.25">
      <c r="A11" s="7" t="str">
        <f>Input_Data!A11</f>
        <v>I</v>
      </c>
      <c r="B11" s="48">
        <f t="shared" si="0"/>
        <v>0.10666666666666667</v>
      </c>
      <c r="C11" s="48">
        <f t="shared" si="1"/>
        <v>8.9743589743589744E-2</v>
      </c>
      <c r="D11" s="48">
        <f t="shared" si="2"/>
        <v>9.4117647058823528E-2</v>
      </c>
      <c r="E11" s="48">
        <f t="shared" si="3"/>
        <v>0.1038961038961039</v>
      </c>
      <c r="F11" s="57"/>
      <c r="G11" s="7" t="str">
        <f>Input_Data!A11</f>
        <v>I</v>
      </c>
      <c r="H11" s="48">
        <f>Input_Data!B11</f>
        <v>8</v>
      </c>
      <c r="I11" s="48">
        <f>Input_Data!C11</f>
        <v>7</v>
      </c>
      <c r="J11" s="48">
        <f>Input_Data!D11</f>
        <v>8</v>
      </c>
      <c r="K11" s="48">
        <f>Input_Data!E11</f>
        <v>8</v>
      </c>
    </row>
    <row r="12" spans="1:11" x14ac:dyDescent="0.25">
      <c r="A12" s="7" t="str">
        <f>Input_Data!A12</f>
        <v>J</v>
      </c>
      <c r="B12" s="48">
        <f t="shared" si="0"/>
        <v>0.08</v>
      </c>
      <c r="C12" s="48">
        <f t="shared" si="1"/>
        <v>0.10256410256410256</v>
      </c>
      <c r="D12" s="48">
        <f t="shared" si="2"/>
        <v>8.2352941176470587E-2</v>
      </c>
      <c r="E12" s="48">
        <f t="shared" si="3"/>
        <v>0.11688311688311688</v>
      </c>
      <c r="F12" s="57"/>
      <c r="G12" s="7" t="str">
        <f>Input_Data!A12</f>
        <v>J</v>
      </c>
      <c r="H12" s="48">
        <f>Input_Data!B12</f>
        <v>6</v>
      </c>
      <c r="I12" s="48">
        <f>Input_Data!C12</f>
        <v>8</v>
      </c>
      <c r="J12" s="48">
        <f>Input_Data!D12</f>
        <v>7</v>
      </c>
      <c r="K12" s="48">
        <f>Input_Data!E12</f>
        <v>9</v>
      </c>
    </row>
    <row r="13" spans="1:11" x14ac:dyDescent="0.25">
      <c r="A13" s="7" t="s">
        <v>55</v>
      </c>
      <c r="B13" s="2">
        <f t="shared" ref="B13:E13" si="4">MAX(B3:B12)-MIN(B3:B12)</f>
        <v>6.6666666666666666E-2</v>
      </c>
      <c r="C13" s="2">
        <f t="shared" si="4"/>
        <v>6.4102564102564097E-2</v>
      </c>
      <c r="D13" s="2">
        <f t="shared" si="4"/>
        <v>3.5294117647058823E-2</v>
      </c>
      <c r="E13" s="2">
        <f t="shared" si="4"/>
        <v>3.896103896103896E-2</v>
      </c>
      <c r="F13" s="57"/>
      <c r="G13" s="7" t="s">
        <v>55</v>
      </c>
      <c r="H13" s="2">
        <f>MAX(H3:H12)-MIN(H3:H12)</f>
        <v>5</v>
      </c>
      <c r="I13" s="2">
        <f t="shared" ref="I13:K13" si="5">MAX(I3:I12)-MIN(I3:I12)</f>
        <v>5</v>
      </c>
      <c r="J13" s="2">
        <f t="shared" si="5"/>
        <v>3</v>
      </c>
      <c r="K13" s="2">
        <f t="shared" si="5"/>
        <v>3</v>
      </c>
    </row>
    <row r="14" spans="1:11" x14ac:dyDescent="0.25">
      <c r="A14" s="7" t="s">
        <v>56</v>
      </c>
      <c r="B14" s="2">
        <f>SUM(H3:H12)</f>
        <v>75</v>
      </c>
      <c r="C14" s="2">
        <f t="shared" ref="C14:E14" si="6">SUM(I3:I12)</f>
        <v>78</v>
      </c>
      <c r="D14" s="2">
        <f t="shared" si="6"/>
        <v>85</v>
      </c>
      <c r="E14" s="2">
        <f t="shared" si="6"/>
        <v>77</v>
      </c>
      <c r="F14" s="57"/>
      <c r="G14" s="44"/>
      <c r="H14" s="45"/>
      <c r="I14" s="45"/>
      <c r="J14" s="45"/>
      <c r="K14" s="45"/>
    </row>
    <row r="15" spans="1:11" x14ac:dyDescent="0.25">
      <c r="A15" s="53"/>
      <c r="B15" s="58"/>
      <c r="C15" s="58"/>
      <c r="D15" s="58"/>
      <c r="E15" s="58"/>
      <c r="F15" s="57"/>
      <c r="G15" s="53"/>
      <c r="H15" s="58"/>
      <c r="I15" s="58"/>
      <c r="J15" s="58"/>
      <c r="K15" s="58"/>
    </row>
    <row r="16" spans="1:11" x14ac:dyDescent="0.25">
      <c r="A16" s="54" t="s">
        <v>16</v>
      </c>
      <c r="B16" s="48">
        <f>Input_Data!B14</f>
        <v>0.3</v>
      </c>
      <c r="C16" s="48">
        <f>Input_Data!C14</f>
        <v>0.2</v>
      </c>
      <c r="D16" s="48">
        <f>Input_Data!D14</f>
        <v>0.3</v>
      </c>
      <c r="E16" s="48">
        <f>Input_Data!E14</f>
        <v>0.2</v>
      </c>
      <c r="G16" s="54" t="s">
        <v>38</v>
      </c>
      <c r="H16" s="48">
        <f>Input_Data!B14</f>
        <v>0.3</v>
      </c>
      <c r="I16" s="48">
        <f>Input_Data!C14</f>
        <v>0.2</v>
      </c>
      <c r="J16" s="48">
        <f>Input_Data!D14</f>
        <v>0.3</v>
      </c>
      <c r="K16" s="48">
        <f>Input_Data!E14</f>
        <v>0.2</v>
      </c>
    </row>
    <row r="18" spans="1:11" x14ac:dyDescent="0.25">
      <c r="A18" s="53" t="s">
        <v>57</v>
      </c>
      <c r="B18" s="53"/>
      <c r="C18" s="53"/>
      <c r="D18" s="53"/>
      <c r="E18" s="53"/>
    </row>
    <row r="19" spans="1:11" x14ac:dyDescent="0.25">
      <c r="A19" s="54" t="s">
        <v>1</v>
      </c>
      <c r="B19" s="54" t="s">
        <v>6</v>
      </c>
      <c r="C19" s="54" t="s">
        <v>7</v>
      </c>
      <c r="D19" s="54" t="s">
        <v>8</v>
      </c>
      <c r="E19" s="54" t="s">
        <v>9</v>
      </c>
      <c r="F19" s="54" t="s">
        <v>10</v>
      </c>
      <c r="G19" s="54" t="s">
        <v>11</v>
      </c>
      <c r="H19" s="54" t="s">
        <v>12</v>
      </c>
      <c r="I19" s="54" t="s">
        <v>13</v>
      </c>
      <c r="J19" s="54" t="s">
        <v>14</v>
      </c>
      <c r="K19" s="54" t="s">
        <v>15</v>
      </c>
    </row>
    <row r="20" spans="1:11" x14ac:dyDescent="0.25">
      <c r="A20" s="54" t="str">
        <f t="shared" ref="A20:A29" si="7">A3</f>
        <v>A</v>
      </c>
      <c r="B20" s="54">
        <v>0</v>
      </c>
      <c r="C20" s="54">
        <f>IF(B3&gt;=$B$4,$B$16,0)+IF(C3&gt;=$C$4,$C$16,0)+IF(D3&gt;=$D$4,$D$16,0)+IF(E3&gt;=$E$4,$E$16,0)</f>
        <v>0.8</v>
      </c>
      <c r="D20" s="54">
        <f>IF(B3&gt;=$B$5,$B$16,0)+IF(C3&gt;=$C$5,$C$16,0)+IF(D3&gt;=$D$5,$D$16,0)+IF(E3&gt;=$E$5,$E$16,0)</f>
        <v>0.4</v>
      </c>
      <c r="E20" s="54">
        <f>IF(B3&gt;=$B$6,$B$16,0)+IF(C3&gt;=$C$6,$C$16,0)+IF(D3&gt;=$D$6,$D$16,0)+IF(E3&gt;=$E$6,$E$16,0)</f>
        <v>0.3</v>
      </c>
      <c r="F20" s="54">
        <f>IF(B3&gt;=$B$7,$B$16,0)+IF(C3&gt;=$C$7,$C$16,0)+IF(D3&gt;=$D$7,$D$16,0)+IF(E3&gt;=$E$7,$E$16,0)</f>
        <v>0.8</v>
      </c>
      <c r="G20" s="54">
        <f>IF(B3&gt;=$B$8,$B$16,0)+IF(C3&gt;=$C$8,$C$16,0)+IF(D3&gt;=$D$8,$D$16,0)+IF(E3&gt;=$E$8,$E$16,0)</f>
        <v>0.7</v>
      </c>
      <c r="H20" s="54">
        <f>IF(B3&gt;=$B$9,$B$16,0)+IF(C3&gt;=$C$9,$C$16,0)+IF(D3&gt;=$D$9,$D$16,0)+IF(E3&gt;=$E$9,$E$16,0)</f>
        <v>0.7</v>
      </c>
      <c r="I20" s="54">
        <f>IF(B3&gt;=$B$10,$B$16,0)+IF(C3&gt;=$C$10,$C$16,0)+IF(D3&gt;=$D$10,$D$16,0)+IF(E3&gt;=$E$10,$E$16,0)</f>
        <v>0.8</v>
      </c>
      <c r="J20" s="54">
        <f>IF(B3&gt;=$B$11,$B$16,0)+IF(C3&gt;=$C$11,$C$16,0)+IF(D3&gt;=$D$11,$D$16,0)+IF(E3&gt;=$E$11,$E$16,0)</f>
        <v>0.7</v>
      </c>
      <c r="K20" s="54">
        <f>IF(B3&gt;=$B$12,$B$16,0)+IF(C3&gt;=$C$12,$C$16,0)+IF(D3&gt;=$D$12,$D$16,0)+IF(E3&gt;=$E$12,$E$16,0)</f>
        <v>0.8</v>
      </c>
    </row>
    <row r="21" spans="1:11" x14ac:dyDescent="0.25">
      <c r="A21" s="54" t="str">
        <f t="shared" si="7"/>
        <v>B</v>
      </c>
      <c r="B21" s="54">
        <f t="shared" ref="B21:B29" si="8">IF(B4&gt;=$B$3,$B$16,0)+IF(C4&gt;=$C$3,$C$16,0)+IF(D4&gt;=$D$3,$D$16,0)+IF(E4&gt;=$E$3,$E$16,0)</f>
        <v>0.2</v>
      </c>
      <c r="C21" s="54">
        <v>0</v>
      </c>
      <c r="D21" s="54">
        <f t="shared" ref="D21:D29" si="9">IF(B4&gt;=$B$5,$B$16,0)+IF(C4&gt;=$C$5,$C$16,0)+IF(D4&gt;=$D$5,$D$16,0)+IF(E4&gt;=$E$5,$E$16,0)</f>
        <v>0.2</v>
      </c>
      <c r="E21" s="54">
        <f t="shared" ref="E21:E29" si="10">IF(B4&gt;=$B$6,$B$16,0)+IF(C4&gt;=$C$6,$C$16,0)+IF(D4&gt;=$D$6,$D$16,0)+IF(E4&gt;=$E$6,$E$16,0)</f>
        <v>0.2</v>
      </c>
      <c r="F21" s="54">
        <f t="shared" ref="F21:F29" si="11">IF(B4&gt;=$B$7,$B$16,0)+IF(C4&gt;=$C$7,$C$16,0)+IF(D4&gt;=$D$7,$D$16,0)+IF(E4&gt;=$E$7,$E$16,0)</f>
        <v>0.8</v>
      </c>
      <c r="G21" s="54">
        <f t="shared" ref="G21:G29" si="12">IF(B4&gt;=$B$8,$B$16,0)+IF(C4&gt;=$C$8,$C$16,0)+IF(D4&gt;=$D$8,$D$16,0)+IF(E4&gt;=$E$8,$E$16,0)</f>
        <v>0.2</v>
      </c>
      <c r="H21" s="54">
        <f t="shared" ref="H21:H29" si="13">IF(B4&gt;=$B$9,$B$16,0)+IF(C4&gt;=$C$9,$C$16,0)+IF(D4&gt;=$D$9,$D$16,0)+IF(E4&gt;=$E$9,$E$16,0)</f>
        <v>0.7</v>
      </c>
      <c r="I21" s="54">
        <f t="shared" ref="I21:I29" si="14">IF(B4&gt;=$B$10,$B$16,0)+IF(C4&gt;=$C$10,$C$16,0)+IF(D4&gt;=$D$10,$D$16,0)+IF(E4&gt;=$E$10,$E$16,0)</f>
        <v>0.2</v>
      </c>
      <c r="J21" s="54">
        <f t="shared" ref="J21:J29" si="15">IF(B4&gt;=$B$11,$B$16,0)+IF(C4&gt;=$C$11,$C$16,0)+IF(D4&gt;=$D$11,$D$16,0)+IF(E4&gt;=$E$11,$E$16,0)</f>
        <v>0.5</v>
      </c>
      <c r="K21" s="54">
        <f t="shared" ref="K21:K28" si="16">IF(B4&gt;=$B$12,$B$16,0)+IF(C4&gt;=$C$12,$C$16,0)+IF(D4&gt;=$D$12,$D$16,0)+IF(E4&gt;=$E$12,$E$16,0)</f>
        <v>0.8</v>
      </c>
    </row>
    <row r="22" spans="1:11" x14ac:dyDescent="0.25">
      <c r="A22" s="54" t="str">
        <f t="shared" si="7"/>
        <v>C</v>
      </c>
      <c r="B22" s="54">
        <f t="shared" si="8"/>
        <v>0.6</v>
      </c>
      <c r="C22" s="54">
        <f t="shared" ref="C22:C29" si="17">IF(B5&gt;=$B$4,$B$16,0)+IF(C5&gt;=$C$4,$C$16,0)+IF(D5&gt;=$D$4,$D$16,0)+IF(E5&gt;=$E$4,$E$16,0)</f>
        <v>0.8</v>
      </c>
      <c r="D22" s="54">
        <v>0</v>
      </c>
      <c r="E22" s="54">
        <f t="shared" si="10"/>
        <v>0.3</v>
      </c>
      <c r="F22" s="54">
        <f t="shared" si="11"/>
        <v>0.8</v>
      </c>
      <c r="G22" s="54">
        <f t="shared" si="12"/>
        <v>0.8</v>
      </c>
      <c r="H22" s="54">
        <f t="shared" si="13"/>
        <v>0.8</v>
      </c>
      <c r="I22" s="54">
        <f t="shared" si="14"/>
        <v>0.8</v>
      </c>
      <c r="J22" s="54">
        <f t="shared" si="15"/>
        <v>0.8</v>
      </c>
      <c r="K22" s="54">
        <f t="shared" si="16"/>
        <v>0.6</v>
      </c>
    </row>
    <row r="23" spans="1:11" x14ac:dyDescent="0.25">
      <c r="A23" s="54" t="str">
        <f t="shared" si="7"/>
        <v>D</v>
      </c>
      <c r="B23" s="54">
        <f t="shared" si="8"/>
        <v>1</v>
      </c>
      <c r="C23" s="54">
        <f t="shared" si="17"/>
        <v>1</v>
      </c>
      <c r="D23" s="54">
        <f t="shared" si="9"/>
        <v>0.7</v>
      </c>
      <c r="E23" s="54">
        <v>0</v>
      </c>
      <c r="F23" s="54">
        <f t="shared" si="11"/>
        <v>1</v>
      </c>
      <c r="G23" s="54">
        <f t="shared" si="12"/>
        <v>1</v>
      </c>
      <c r="H23" s="54">
        <f t="shared" si="13"/>
        <v>1</v>
      </c>
      <c r="I23" s="54">
        <f t="shared" si="14"/>
        <v>1</v>
      </c>
      <c r="J23" s="54">
        <f t="shared" si="15"/>
        <v>1</v>
      </c>
      <c r="K23" s="54">
        <f t="shared" si="16"/>
        <v>1</v>
      </c>
    </row>
    <row r="24" spans="1:11" x14ac:dyDescent="0.25">
      <c r="A24" s="54" t="str">
        <f t="shared" si="7"/>
        <v>E</v>
      </c>
      <c r="B24" s="54">
        <f t="shared" si="8"/>
        <v>0.2</v>
      </c>
      <c r="C24" s="54">
        <f t="shared" si="17"/>
        <v>0.5</v>
      </c>
      <c r="D24" s="54">
        <f t="shared" si="9"/>
        <v>0.2</v>
      </c>
      <c r="E24" s="54">
        <f t="shared" si="10"/>
        <v>0.2</v>
      </c>
      <c r="F24" s="54">
        <v>0</v>
      </c>
      <c r="G24" s="54">
        <f t="shared" si="12"/>
        <v>0.4</v>
      </c>
      <c r="H24" s="54">
        <f t="shared" si="13"/>
        <v>0.5</v>
      </c>
      <c r="I24" s="54">
        <f t="shared" si="14"/>
        <v>0.2</v>
      </c>
      <c r="J24" s="54">
        <f t="shared" si="15"/>
        <v>0.5</v>
      </c>
      <c r="K24" s="54">
        <f t="shared" si="16"/>
        <v>0.5</v>
      </c>
    </row>
    <row r="25" spans="1:11" x14ac:dyDescent="0.25">
      <c r="A25" s="54" t="str">
        <f t="shared" si="7"/>
        <v>F</v>
      </c>
      <c r="B25" s="54">
        <f t="shared" si="8"/>
        <v>0.8</v>
      </c>
      <c r="C25" s="54">
        <f t="shared" si="17"/>
        <v>0.8</v>
      </c>
      <c r="D25" s="54">
        <f t="shared" si="9"/>
        <v>0.2</v>
      </c>
      <c r="E25" s="54">
        <f t="shared" si="10"/>
        <v>0.3</v>
      </c>
      <c r="F25" s="54">
        <f t="shared" si="11"/>
        <v>0.6</v>
      </c>
      <c r="G25" s="54">
        <v>0</v>
      </c>
      <c r="H25" s="54">
        <f t="shared" si="13"/>
        <v>0.5</v>
      </c>
      <c r="I25" s="54">
        <f t="shared" si="14"/>
        <v>0.8</v>
      </c>
      <c r="J25" s="54">
        <f t="shared" si="15"/>
        <v>0.8</v>
      </c>
      <c r="K25" s="54">
        <f t="shared" si="16"/>
        <v>0.6</v>
      </c>
    </row>
    <row r="26" spans="1:11" x14ac:dyDescent="0.25">
      <c r="A26" s="54" t="str">
        <f t="shared" si="7"/>
        <v>G</v>
      </c>
      <c r="B26" s="54">
        <f t="shared" si="8"/>
        <v>0.5</v>
      </c>
      <c r="C26" s="54">
        <f t="shared" si="17"/>
        <v>0.8</v>
      </c>
      <c r="D26" s="54">
        <f t="shared" si="9"/>
        <v>0.5</v>
      </c>
      <c r="E26" s="54">
        <f t="shared" si="10"/>
        <v>0</v>
      </c>
      <c r="F26" s="54">
        <f t="shared" si="11"/>
        <v>0.8</v>
      </c>
      <c r="G26" s="54">
        <f t="shared" si="12"/>
        <v>0.5</v>
      </c>
      <c r="H26" s="54">
        <v>0</v>
      </c>
      <c r="I26" s="54">
        <f t="shared" si="14"/>
        <v>0.3</v>
      </c>
      <c r="J26" s="54">
        <f t="shared" si="15"/>
        <v>0.8</v>
      </c>
      <c r="K26" s="54">
        <f t="shared" si="16"/>
        <v>0.8</v>
      </c>
    </row>
    <row r="27" spans="1:11" x14ac:dyDescent="0.25">
      <c r="A27" s="54" t="str">
        <f t="shared" si="7"/>
        <v>H</v>
      </c>
      <c r="B27" s="54">
        <f t="shared" si="8"/>
        <v>0.8</v>
      </c>
      <c r="C27" s="54">
        <f t="shared" si="17"/>
        <v>0.8</v>
      </c>
      <c r="D27" s="54">
        <f t="shared" si="9"/>
        <v>0.4</v>
      </c>
      <c r="E27" s="54">
        <f t="shared" si="10"/>
        <v>0.3</v>
      </c>
      <c r="F27" s="54">
        <f t="shared" si="11"/>
        <v>0.8</v>
      </c>
      <c r="G27" s="54">
        <f t="shared" si="12"/>
        <v>0.5</v>
      </c>
      <c r="H27" s="54">
        <f t="shared" si="13"/>
        <v>0.7</v>
      </c>
      <c r="I27" s="54">
        <v>0</v>
      </c>
      <c r="J27" s="54">
        <f t="shared" si="15"/>
        <v>0.5</v>
      </c>
      <c r="K27" s="54">
        <f t="shared" si="16"/>
        <v>0.8</v>
      </c>
    </row>
    <row r="28" spans="1:11" x14ac:dyDescent="0.25">
      <c r="A28" s="54" t="str">
        <f t="shared" si="7"/>
        <v>I</v>
      </c>
      <c r="B28" s="54">
        <f t="shared" si="8"/>
        <v>0.5</v>
      </c>
      <c r="C28" s="54">
        <f t="shared" si="17"/>
        <v>0.8</v>
      </c>
      <c r="D28" s="54">
        <f t="shared" si="9"/>
        <v>0.4</v>
      </c>
      <c r="E28" s="54">
        <f t="shared" si="10"/>
        <v>0</v>
      </c>
      <c r="F28" s="54">
        <f t="shared" si="11"/>
        <v>0.8</v>
      </c>
      <c r="G28" s="54">
        <f t="shared" si="12"/>
        <v>0.7</v>
      </c>
      <c r="H28" s="54">
        <f t="shared" si="13"/>
        <v>0.5</v>
      </c>
      <c r="I28" s="54">
        <f t="shared" si="14"/>
        <v>0.5</v>
      </c>
      <c r="J28" s="54">
        <v>0</v>
      </c>
      <c r="K28" s="54">
        <f t="shared" si="16"/>
        <v>0.6</v>
      </c>
    </row>
    <row r="29" spans="1:11" x14ac:dyDescent="0.25">
      <c r="A29" s="54" t="str">
        <f t="shared" si="7"/>
        <v>J</v>
      </c>
      <c r="B29" s="54">
        <f t="shared" si="8"/>
        <v>0.4</v>
      </c>
      <c r="C29" s="54">
        <f t="shared" si="17"/>
        <v>0.5</v>
      </c>
      <c r="D29" s="54">
        <f t="shared" si="9"/>
        <v>0.4</v>
      </c>
      <c r="E29" s="54">
        <f t="shared" si="10"/>
        <v>0.2</v>
      </c>
      <c r="F29" s="54">
        <f t="shared" si="11"/>
        <v>0.7</v>
      </c>
      <c r="G29" s="54">
        <f t="shared" si="12"/>
        <v>0.4</v>
      </c>
      <c r="H29" s="54">
        <f t="shared" si="13"/>
        <v>0.4</v>
      </c>
      <c r="I29" s="54">
        <f t="shared" si="14"/>
        <v>0.2</v>
      </c>
      <c r="J29" s="54">
        <f t="shared" si="15"/>
        <v>0.4</v>
      </c>
      <c r="K29" s="54">
        <v>0</v>
      </c>
    </row>
    <row r="31" spans="1:11" x14ac:dyDescent="0.25">
      <c r="A31" s="53" t="s">
        <v>58</v>
      </c>
      <c r="B31" s="53"/>
      <c r="C31" s="53"/>
      <c r="D31" s="53"/>
      <c r="E31" s="53"/>
    </row>
    <row r="32" spans="1:11" x14ac:dyDescent="0.25">
      <c r="A32" s="54" t="s">
        <v>1</v>
      </c>
      <c r="B32" s="54" t="s">
        <v>6</v>
      </c>
      <c r="C32" s="54" t="s">
        <v>7</v>
      </c>
      <c r="D32" s="54" t="s">
        <v>8</v>
      </c>
      <c r="E32" s="54" t="s">
        <v>9</v>
      </c>
      <c r="F32" s="54" t="s">
        <v>10</v>
      </c>
      <c r="G32" s="54" t="s">
        <v>11</v>
      </c>
      <c r="H32" s="54" t="s">
        <v>12</v>
      </c>
      <c r="I32" s="54" t="s">
        <v>13</v>
      </c>
      <c r="J32" s="54" t="s">
        <v>14</v>
      </c>
      <c r="K32" s="54" t="s">
        <v>15</v>
      </c>
    </row>
    <row r="33" spans="1:12" x14ac:dyDescent="0.25">
      <c r="A33" s="54" t="str">
        <f>A20</f>
        <v>A</v>
      </c>
      <c r="B33" s="54">
        <f t="shared" ref="B33:B42" si="18">IF(B3&lt;$B$3,$B$16,0)+IF(C3&lt;$C$3,$C$16,0)+IF(D3&lt;$D$3,$D$16,0)+IF(E3&lt;$E$3,$E$16,0)</f>
        <v>0</v>
      </c>
      <c r="C33" s="54">
        <f t="shared" ref="C33:C42" si="19">IF(B3&lt;$B$4,$B$16,0)+IF(C3&lt;$C$4,$C$16,0)+IF(D3&lt;$D$4,$D$16,0)+IF(E3&lt;$E$4,$E$16,0)</f>
        <v>0.2</v>
      </c>
      <c r="D33" s="54">
        <f t="shared" ref="D33:D42" si="20">IF(B3&lt;$B$5,$B$16,0)+IF(C3&lt;$C$5,$C$16,0)+IF(D3&lt;$D$5,$D$16,0)+IF(E3&lt;$E$5,$E$16,0)</f>
        <v>0.6</v>
      </c>
      <c r="E33" s="54">
        <f t="shared" ref="E33:E42" si="21">IF(B3&lt;$B$6,$B$16,0)+IF(C3&lt;$C$6,$C$16,0)+IF(D3&lt;$D$6,$D$16,0)+IF(E3&lt;$E$6,$E$16,0)</f>
        <v>0.7</v>
      </c>
      <c r="F33" s="54">
        <f t="shared" ref="F33:F42" si="22">IF(B3&lt;$B$7,$B$16,0)+IF(C3&lt;$C$7,$C$16,0)+IF(D3&lt;$D$7,$D$16,0)+IF(E3&lt;$E$7,$E$16,0)</f>
        <v>0.2</v>
      </c>
      <c r="G33" s="54">
        <f t="shared" ref="G33:G42" si="23">IF(B3&lt;$B$8,$B$16,0)+IF(C3&lt;$C$8,$C$16,0)+IF(D3&lt;$D$8,$D$16,0)+IF(E3&lt;$E$8,$E$16,0)</f>
        <v>0.3</v>
      </c>
      <c r="H33" s="54">
        <f t="shared" ref="H33:H42" si="24">IF(B3&lt;$B$9,$B$16,0)+IF(C3&lt;$C$9,$C$16,0)+IF(D3&lt;$D$9,$D$16,0)+IF(E3&lt;$E$9,$E$16,0)</f>
        <v>0.3</v>
      </c>
      <c r="I33" s="54">
        <f t="shared" ref="I33:I42" si="25">IF(B3&lt;$B$10,$B$16,0)+IF(C3&lt;$C$10,$C$16,0)+IF(D3&lt;$D$10,$D$16,0)+IF(E3&lt;$E$10,$E$16,0)</f>
        <v>0.2</v>
      </c>
      <c r="J33" s="54">
        <f t="shared" ref="J33:J42" si="26">IF(B3&lt;$B$11,$B$16,0)+IF(C3&lt;$C$11,$C$16,0)+IF(D3&lt;$D$11,$D$16,0)+IF(E3&lt;$E$11,$E$16,0)</f>
        <v>0.3</v>
      </c>
      <c r="K33" s="54">
        <f t="shared" ref="K33:K42" si="27">IF(B3&lt;$B$12,$B$16,0)+IF(C3&lt;$C$12,$C$16,0)+IF(D3&lt;$D$12,$D$16,0)+IF(E3&lt;$E$12,$E$16,0)</f>
        <v>0.2</v>
      </c>
    </row>
    <row r="34" spans="1:12" x14ac:dyDescent="0.25">
      <c r="A34" s="54" t="str">
        <f t="shared" ref="A34:A42" si="28">A21</f>
        <v>B</v>
      </c>
      <c r="B34" s="54">
        <f t="shared" si="18"/>
        <v>0.8</v>
      </c>
      <c r="C34" s="54">
        <f t="shared" si="19"/>
        <v>0</v>
      </c>
      <c r="D34" s="54">
        <f t="shared" si="20"/>
        <v>0.8</v>
      </c>
      <c r="E34" s="54">
        <f t="shared" si="21"/>
        <v>0.8</v>
      </c>
      <c r="F34" s="54">
        <f t="shared" si="22"/>
        <v>0.2</v>
      </c>
      <c r="G34" s="54">
        <f t="shared" si="23"/>
        <v>0.8</v>
      </c>
      <c r="H34" s="54">
        <f t="shared" si="24"/>
        <v>0.3</v>
      </c>
      <c r="I34" s="54">
        <f t="shared" si="25"/>
        <v>0.8</v>
      </c>
      <c r="J34" s="54">
        <f t="shared" si="26"/>
        <v>0.5</v>
      </c>
      <c r="K34" s="54">
        <f t="shared" si="27"/>
        <v>0.2</v>
      </c>
    </row>
    <row r="35" spans="1:12" x14ac:dyDescent="0.25">
      <c r="A35" s="54" t="str">
        <f t="shared" si="28"/>
        <v>C</v>
      </c>
      <c r="B35" s="54">
        <f t="shared" si="18"/>
        <v>0.4</v>
      </c>
      <c r="C35" s="54">
        <f t="shared" si="19"/>
        <v>0.2</v>
      </c>
      <c r="D35" s="54">
        <f t="shared" si="20"/>
        <v>0</v>
      </c>
      <c r="E35" s="54">
        <f t="shared" si="21"/>
        <v>0.7</v>
      </c>
      <c r="F35" s="54">
        <f t="shared" si="22"/>
        <v>0.2</v>
      </c>
      <c r="G35" s="54">
        <f t="shared" si="23"/>
        <v>0.2</v>
      </c>
      <c r="H35" s="54">
        <f t="shared" si="24"/>
        <v>0.2</v>
      </c>
      <c r="I35" s="54">
        <f t="shared" si="25"/>
        <v>0.2</v>
      </c>
      <c r="J35" s="54">
        <f t="shared" si="26"/>
        <v>0.2</v>
      </c>
      <c r="K35" s="54">
        <f t="shared" si="27"/>
        <v>0.4</v>
      </c>
    </row>
    <row r="36" spans="1:12" x14ac:dyDescent="0.25">
      <c r="A36" s="54" t="str">
        <f t="shared" si="28"/>
        <v>D</v>
      </c>
      <c r="B36" s="54">
        <f t="shared" si="18"/>
        <v>0</v>
      </c>
      <c r="C36" s="54">
        <f t="shared" si="19"/>
        <v>0</v>
      </c>
      <c r="D36" s="54">
        <f t="shared" si="20"/>
        <v>0.3</v>
      </c>
      <c r="E36" s="54">
        <f t="shared" si="21"/>
        <v>0</v>
      </c>
      <c r="F36" s="54">
        <f t="shared" si="22"/>
        <v>0</v>
      </c>
      <c r="G36" s="54">
        <f t="shared" si="23"/>
        <v>0</v>
      </c>
      <c r="H36" s="54">
        <f t="shared" si="24"/>
        <v>0</v>
      </c>
      <c r="I36" s="54">
        <f t="shared" si="25"/>
        <v>0</v>
      </c>
      <c r="J36" s="54">
        <f t="shared" si="26"/>
        <v>0</v>
      </c>
      <c r="K36" s="54">
        <f t="shared" si="27"/>
        <v>0</v>
      </c>
    </row>
    <row r="37" spans="1:12" x14ac:dyDescent="0.25">
      <c r="A37" s="54" t="str">
        <f t="shared" si="28"/>
        <v>E</v>
      </c>
      <c r="B37" s="54">
        <f t="shared" si="18"/>
        <v>0.8</v>
      </c>
      <c r="C37" s="54">
        <f t="shared" si="19"/>
        <v>0.5</v>
      </c>
      <c r="D37" s="54">
        <f t="shared" si="20"/>
        <v>0.8</v>
      </c>
      <c r="E37" s="54">
        <f t="shared" si="21"/>
        <v>0.8</v>
      </c>
      <c r="F37" s="54">
        <f t="shared" si="22"/>
        <v>0</v>
      </c>
      <c r="G37" s="54">
        <f t="shared" si="23"/>
        <v>0.6</v>
      </c>
      <c r="H37" s="54">
        <f t="shared" si="24"/>
        <v>0.5</v>
      </c>
      <c r="I37" s="54">
        <f t="shared" si="25"/>
        <v>0.8</v>
      </c>
      <c r="J37" s="54">
        <f t="shared" si="26"/>
        <v>0.5</v>
      </c>
      <c r="K37" s="54">
        <f t="shared" si="27"/>
        <v>0.5</v>
      </c>
    </row>
    <row r="38" spans="1:12" x14ac:dyDescent="0.25">
      <c r="A38" s="54" t="str">
        <f t="shared" si="28"/>
        <v>F</v>
      </c>
      <c r="B38" s="54">
        <f t="shared" si="18"/>
        <v>0.2</v>
      </c>
      <c r="C38" s="54">
        <f t="shared" si="19"/>
        <v>0.2</v>
      </c>
      <c r="D38" s="54">
        <f t="shared" si="20"/>
        <v>0.8</v>
      </c>
      <c r="E38" s="54">
        <f t="shared" si="21"/>
        <v>0.7</v>
      </c>
      <c r="F38" s="54">
        <f t="shared" si="22"/>
        <v>0.4</v>
      </c>
      <c r="G38" s="54">
        <f t="shared" si="23"/>
        <v>0</v>
      </c>
      <c r="H38" s="54">
        <f t="shared" si="24"/>
        <v>0.5</v>
      </c>
      <c r="I38" s="54">
        <f t="shared" si="25"/>
        <v>0.2</v>
      </c>
      <c r="J38" s="54">
        <f t="shared" si="26"/>
        <v>0.2</v>
      </c>
      <c r="K38" s="54">
        <f t="shared" si="27"/>
        <v>0.4</v>
      </c>
    </row>
    <row r="39" spans="1:12" x14ac:dyDescent="0.25">
      <c r="A39" s="54" t="str">
        <f t="shared" si="28"/>
        <v>G</v>
      </c>
      <c r="B39" s="54">
        <f t="shared" si="18"/>
        <v>0.5</v>
      </c>
      <c r="C39" s="54">
        <f t="shared" si="19"/>
        <v>0.2</v>
      </c>
      <c r="D39" s="54">
        <f t="shared" si="20"/>
        <v>0.5</v>
      </c>
      <c r="E39" s="54">
        <f t="shared" si="21"/>
        <v>1</v>
      </c>
      <c r="F39" s="54">
        <f t="shared" si="22"/>
        <v>0.2</v>
      </c>
      <c r="G39" s="54">
        <f t="shared" si="23"/>
        <v>0.5</v>
      </c>
      <c r="H39" s="54">
        <f t="shared" si="24"/>
        <v>0</v>
      </c>
      <c r="I39" s="54">
        <f t="shared" si="25"/>
        <v>0.7</v>
      </c>
      <c r="J39" s="54">
        <f t="shared" si="26"/>
        <v>0.2</v>
      </c>
      <c r="K39" s="54">
        <f t="shared" si="27"/>
        <v>0.2</v>
      </c>
    </row>
    <row r="40" spans="1:12" x14ac:dyDescent="0.25">
      <c r="A40" s="54" t="str">
        <f t="shared" si="28"/>
        <v>H</v>
      </c>
      <c r="B40" s="54">
        <f t="shared" si="18"/>
        <v>0.2</v>
      </c>
      <c r="C40" s="54">
        <f t="shared" si="19"/>
        <v>0.2</v>
      </c>
      <c r="D40" s="54">
        <f t="shared" si="20"/>
        <v>0.6</v>
      </c>
      <c r="E40" s="54">
        <f t="shared" si="21"/>
        <v>0.7</v>
      </c>
      <c r="F40" s="54">
        <f t="shared" si="22"/>
        <v>0.2</v>
      </c>
      <c r="G40" s="54">
        <f t="shared" si="23"/>
        <v>0.5</v>
      </c>
      <c r="H40" s="54">
        <f t="shared" si="24"/>
        <v>0.3</v>
      </c>
      <c r="I40" s="54">
        <f t="shared" si="25"/>
        <v>0</v>
      </c>
      <c r="J40" s="54">
        <f t="shared" si="26"/>
        <v>0.5</v>
      </c>
      <c r="K40" s="54">
        <f t="shared" si="27"/>
        <v>0.2</v>
      </c>
    </row>
    <row r="41" spans="1:12" x14ac:dyDescent="0.25">
      <c r="A41" s="54" t="str">
        <f t="shared" si="28"/>
        <v>I</v>
      </c>
      <c r="B41" s="54">
        <f t="shared" si="18"/>
        <v>0.5</v>
      </c>
      <c r="C41" s="54">
        <f t="shared" si="19"/>
        <v>0.2</v>
      </c>
      <c r="D41" s="54">
        <f t="shared" si="20"/>
        <v>0.6</v>
      </c>
      <c r="E41" s="54">
        <f t="shared" si="21"/>
        <v>1</v>
      </c>
      <c r="F41" s="54">
        <f t="shared" si="22"/>
        <v>0.2</v>
      </c>
      <c r="G41" s="54">
        <f t="shared" si="23"/>
        <v>0.3</v>
      </c>
      <c r="H41" s="54">
        <f t="shared" si="24"/>
        <v>0.5</v>
      </c>
      <c r="I41" s="54">
        <f t="shared" si="25"/>
        <v>0.5</v>
      </c>
      <c r="J41" s="54">
        <f t="shared" si="26"/>
        <v>0</v>
      </c>
      <c r="K41" s="54">
        <f t="shared" si="27"/>
        <v>0.4</v>
      </c>
    </row>
    <row r="42" spans="1:12" x14ac:dyDescent="0.25">
      <c r="A42" s="54" t="str">
        <f t="shared" si="28"/>
        <v>J</v>
      </c>
      <c r="B42" s="54">
        <f t="shared" si="18"/>
        <v>0.6</v>
      </c>
      <c r="C42" s="54">
        <f t="shared" si="19"/>
        <v>0.5</v>
      </c>
      <c r="D42" s="54">
        <f t="shared" si="20"/>
        <v>0.6</v>
      </c>
      <c r="E42" s="54">
        <f t="shared" si="21"/>
        <v>0.8</v>
      </c>
      <c r="F42" s="54">
        <f t="shared" si="22"/>
        <v>0.3</v>
      </c>
      <c r="G42" s="54">
        <f t="shared" si="23"/>
        <v>0.6</v>
      </c>
      <c r="H42" s="54">
        <f t="shared" si="24"/>
        <v>0.6</v>
      </c>
      <c r="I42" s="54">
        <f t="shared" si="25"/>
        <v>0.8</v>
      </c>
      <c r="J42" s="54">
        <f t="shared" si="26"/>
        <v>0.6</v>
      </c>
      <c r="K42" s="54">
        <f t="shared" si="27"/>
        <v>0</v>
      </c>
    </row>
    <row r="44" spans="1:12" x14ac:dyDescent="0.25">
      <c r="A44" s="53" t="s">
        <v>59</v>
      </c>
      <c r="B44" s="53"/>
      <c r="C44" s="53"/>
      <c r="D44" s="53"/>
      <c r="E44" s="53"/>
    </row>
    <row r="45" spans="1:12" x14ac:dyDescent="0.25">
      <c r="A45" s="54" t="s">
        <v>1</v>
      </c>
      <c r="B45" s="54" t="s">
        <v>6</v>
      </c>
      <c r="C45" s="54" t="s">
        <v>7</v>
      </c>
      <c r="D45" s="54" t="s">
        <v>8</v>
      </c>
      <c r="E45" s="54" t="s">
        <v>9</v>
      </c>
      <c r="F45" s="54" t="s">
        <v>10</v>
      </c>
      <c r="G45" s="54" t="s">
        <v>11</v>
      </c>
      <c r="H45" s="54" t="s">
        <v>12</v>
      </c>
      <c r="I45" s="54" t="s">
        <v>13</v>
      </c>
      <c r="J45" s="54" t="s">
        <v>14</v>
      </c>
      <c r="K45" s="54" t="s">
        <v>15</v>
      </c>
      <c r="L45" s="54" t="s">
        <v>56</v>
      </c>
    </row>
    <row r="46" spans="1:12" x14ac:dyDescent="0.25">
      <c r="A46" s="54" t="str">
        <f>A33</f>
        <v>A</v>
      </c>
      <c r="B46" s="54">
        <f>B20</f>
        <v>0</v>
      </c>
      <c r="C46" s="54">
        <f t="shared" ref="C46:K46" si="29">C20</f>
        <v>0.8</v>
      </c>
      <c r="D46" s="54">
        <f t="shared" si="29"/>
        <v>0.4</v>
      </c>
      <c r="E46" s="54">
        <f t="shared" si="29"/>
        <v>0.3</v>
      </c>
      <c r="F46" s="54">
        <f t="shared" si="29"/>
        <v>0.8</v>
      </c>
      <c r="G46" s="54">
        <f t="shared" si="29"/>
        <v>0.7</v>
      </c>
      <c r="H46" s="54">
        <f t="shared" si="29"/>
        <v>0.7</v>
      </c>
      <c r="I46" s="54">
        <f t="shared" si="29"/>
        <v>0.8</v>
      </c>
      <c r="J46" s="54">
        <f t="shared" si="29"/>
        <v>0.7</v>
      </c>
      <c r="K46" s="54">
        <f t="shared" si="29"/>
        <v>0.8</v>
      </c>
      <c r="L46" s="54">
        <f>SUM(B46:K46)</f>
        <v>6</v>
      </c>
    </row>
    <row r="47" spans="1:12" x14ac:dyDescent="0.25">
      <c r="A47" s="54" t="str">
        <f t="shared" ref="A47:A55" si="30">A34</f>
        <v>B</v>
      </c>
      <c r="B47" s="54">
        <f t="shared" ref="B47:K47" si="31">B21</f>
        <v>0.2</v>
      </c>
      <c r="C47" s="54">
        <f t="shared" si="31"/>
        <v>0</v>
      </c>
      <c r="D47" s="54">
        <f t="shared" si="31"/>
        <v>0.2</v>
      </c>
      <c r="E47" s="54">
        <f t="shared" si="31"/>
        <v>0.2</v>
      </c>
      <c r="F47" s="54">
        <f t="shared" si="31"/>
        <v>0.8</v>
      </c>
      <c r="G47" s="54">
        <f t="shared" si="31"/>
        <v>0.2</v>
      </c>
      <c r="H47" s="54">
        <f t="shared" si="31"/>
        <v>0.7</v>
      </c>
      <c r="I47" s="54">
        <f t="shared" si="31"/>
        <v>0.2</v>
      </c>
      <c r="J47" s="54">
        <f t="shared" si="31"/>
        <v>0.5</v>
      </c>
      <c r="K47" s="54">
        <f t="shared" si="31"/>
        <v>0.8</v>
      </c>
      <c r="L47" s="54">
        <f t="shared" ref="L47:L55" si="32">SUM(B47:K47)</f>
        <v>3.8</v>
      </c>
    </row>
    <row r="48" spans="1:12" x14ac:dyDescent="0.25">
      <c r="A48" s="54" t="str">
        <f t="shared" si="30"/>
        <v>C</v>
      </c>
      <c r="B48" s="54">
        <f t="shared" ref="B48:K48" si="33">B22</f>
        <v>0.6</v>
      </c>
      <c r="C48" s="54">
        <f t="shared" si="33"/>
        <v>0.8</v>
      </c>
      <c r="D48" s="54">
        <f t="shared" si="33"/>
        <v>0</v>
      </c>
      <c r="E48" s="54">
        <f t="shared" si="33"/>
        <v>0.3</v>
      </c>
      <c r="F48" s="54">
        <f t="shared" si="33"/>
        <v>0.8</v>
      </c>
      <c r="G48" s="54">
        <f t="shared" si="33"/>
        <v>0.8</v>
      </c>
      <c r="H48" s="54">
        <f t="shared" si="33"/>
        <v>0.8</v>
      </c>
      <c r="I48" s="54">
        <f t="shared" si="33"/>
        <v>0.8</v>
      </c>
      <c r="J48" s="54">
        <f t="shared" si="33"/>
        <v>0.8</v>
      </c>
      <c r="K48" s="54">
        <f t="shared" si="33"/>
        <v>0.6</v>
      </c>
      <c r="L48" s="54">
        <f t="shared" si="32"/>
        <v>6.2999999999999989</v>
      </c>
    </row>
    <row r="49" spans="1:12" x14ac:dyDescent="0.25">
      <c r="A49" s="54" t="str">
        <f t="shared" si="30"/>
        <v>D</v>
      </c>
      <c r="B49" s="54">
        <f t="shared" ref="B49:K49" si="34">B23</f>
        <v>1</v>
      </c>
      <c r="C49" s="54">
        <f t="shared" si="34"/>
        <v>1</v>
      </c>
      <c r="D49" s="54">
        <f t="shared" si="34"/>
        <v>0.7</v>
      </c>
      <c r="E49" s="54">
        <f t="shared" si="34"/>
        <v>0</v>
      </c>
      <c r="F49" s="54">
        <f t="shared" si="34"/>
        <v>1</v>
      </c>
      <c r="G49" s="54">
        <f t="shared" si="34"/>
        <v>1</v>
      </c>
      <c r="H49" s="54">
        <f t="shared" si="34"/>
        <v>1</v>
      </c>
      <c r="I49" s="54">
        <f t="shared" si="34"/>
        <v>1</v>
      </c>
      <c r="J49" s="54">
        <f t="shared" si="34"/>
        <v>1</v>
      </c>
      <c r="K49" s="54">
        <f t="shared" si="34"/>
        <v>1</v>
      </c>
      <c r="L49" s="54">
        <f t="shared" si="32"/>
        <v>8.6999999999999993</v>
      </c>
    </row>
    <row r="50" spans="1:12" x14ac:dyDescent="0.25">
      <c r="A50" s="54" t="str">
        <f t="shared" si="30"/>
        <v>E</v>
      </c>
      <c r="B50" s="54">
        <f t="shared" ref="B50:K50" si="35">B24</f>
        <v>0.2</v>
      </c>
      <c r="C50" s="54">
        <f t="shared" si="35"/>
        <v>0.5</v>
      </c>
      <c r="D50" s="54">
        <f t="shared" si="35"/>
        <v>0.2</v>
      </c>
      <c r="E50" s="54">
        <f t="shared" si="35"/>
        <v>0.2</v>
      </c>
      <c r="F50" s="54">
        <f t="shared" si="35"/>
        <v>0</v>
      </c>
      <c r="G50" s="54">
        <f t="shared" si="35"/>
        <v>0.4</v>
      </c>
      <c r="H50" s="54">
        <f t="shared" si="35"/>
        <v>0.5</v>
      </c>
      <c r="I50" s="54">
        <f t="shared" si="35"/>
        <v>0.2</v>
      </c>
      <c r="J50" s="54">
        <f t="shared" si="35"/>
        <v>0.5</v>
      </c>
      <c r="K50" s="54">
        <f t="shared" si="35"/>
        <v>0.5</v>
      </c>
      <c r="L50" s="54">
        <f t="shared" si="32"/>
        <v>3.2</v>
      </c>
    </row>
    <row r="51" spans="1:12" x14ac:dyDescent="0.25">
      <c r="A51" s="54" t="str">
        <f t="shared" si="30"/>
        <v>F</v>
      </c>
      <c r="B51" s="54">
        <f t="shared" ref="B51:K51" si="36">B25</f>
        <v>0.8</v>
      </c>
      <c r="C51" s="54">
        <f t="shared" si="36"/>
        <v>0.8</v>
      </c>
      <c r="D51" s="54">
        <f t="shared" si="36"/>
        <v>0.2</v>
      </c>
      <c r="E51" s="54">
        <f t="shared" si="36"/>
        <v>0.3</v>
      </c>
      <c r="F51" s="54">
        <f t="shared" si="36"/>
        <v>0.6</v>
      </c>
      <c r="G51" s="54">
        <f t="shared" si="36"/>
        <v>0</v>
      </c>
      <c r="H51" s="54">
        <f t="shared" si="36"/>
        <v>0.5</v>
      </c>
      <c r="I51" s="54">
        <f t="shared" si="36"/>
        <v>0.8</v>
      </c>
      <c r="J51" s="54">
        <f t="shared" si="36"/>
        <v>0.8</v>
      </c>
      <c r="K51" s="54">
        <f t="shared" si="36"/>
        <v>0.6</v>
      </c>
      <c r="L51" s="54">
        <f t="shared" si="32"/>
        <v>5.3999999999999995</v>
      </c>
    </row>
    <row r="52" spans="1:12" x14ac:dyDescent="0.25">
      <c r="A52" s="54" t="str">
        <f t="shared" si="30"/>
        <v>G</v>
      </c>
      <c r="B52" s="54">
        <f t="shared" ref="B52:K52" si="37">B26</f>
        <v>0.5</v>
      </c>
      <c r="C52" s="54">
        <f t="shared" si="37"/>
        <v>0.8</v>
      </c>
      <c r="D52" s="54">
        <f t="shared" si="37"/>
        <v>0.5</v>
      </c>
      <c r="E52" s="54">
        <f t="shared" si="37"/>
        <v>0</v>
      </c>
      <c r="F52" s="54">
        <f t="shared" si="37"/>
        <v>0.8</v>
      </c>
      <c r="G52" s="54">
        <f t="shared" si="37"/>
        <v>0.5</v>
      </c>
      <c r="H52" s="54">
        <f t="shared" si="37"/>
        <v>0</v>
      </c>
      <c r="I52" s="54">
        <f t="shared" si="37"/>
        <v>0.3</v>
      </c>
      <c r="J52" s="54">
        <f t="shared" si="37"/>
        <v>0.8</v>
      </c>
      <c r="K52" s="54">
        <f t="shared" si="37"/>
        <v>0.8</v>
      </c>
      <c r="L52" s="54">
        <f t="shared" si="32"/>
        <v>5</v>
      </c>
    </row>
    <row r="53" spans="1:12" x14ac:dyDescent="0.25">
      <c r="A53" s="54" t="str">
        <f t="shared" si="30"/>
        <v>H</v>
      </c>
      <c r="B53" s="54">
        <f t="shared" ref="B53:K53" si="38">B27</f>
        <v>0.8</v>
      </c>
      <c r="C53" s="54">
        <f t="shared" si="38"/>
        <v>0.8</v>
      </c>
      <c r="D53" s="54">
        <f t="shared" si="38"/>
        <v>0.4</v>
      </c>
      <c r="E53" s="54">
        <f t="shared" si="38"/>
        <v>0.3</v>
      </c>
      <c r="F53" s="54">
        <f t="shared" si="38"/>
        <v>0.8</v>
      </c>
      <c r="G53" s="54">
        <f t="shared" si="38"/>
        <v>0.5</v>
      </c>
      <c r="H53" s="54">
        <f t="shared" si="38"/>
        <v>0.7</v>
      </c>
      <c r="I53" s="54">
        <f t="shared" si="38"/>
        <v>0</v>
      </c>
      <c r="J53" s="54">
        <f t="shared" si="38"/>
        <v>0.5</v>
      </c>
      <c r="K53" s="54">
        <f t="shared" si="38"/>
        <v>0.8</v>
      </c>
      <c r="L53" s="54">
        <f t="shared" si="32"/>
        <v>5.6</v>
      </c>
    </row>
    <row r="54" spans="1:12" x14ac:dyDescent="0.25">
      <c r="A54" s="54" t="str">
        <f t="shared" si="30"/>
        <v>I</v>
      </c>
      <c r="B54" s="54">
        <f t="shared" ref="B54:K54" si="39">B28</f>
        <v>0.5</v>
      </c>
      <c r="C54" s="54">
        <f t="shared" si="39"/>
        <v>0.8</v>
      </c>
      <c r="D54" s="54">
        <f t="shared" si="39"/>
        <v>0.4</v>
      </c>
      <c r="E54" s="54">
        <f t="shared" si="39"/>
        <v>0</v>
      </c>
      <c r="F54" s="54">
        <f t="shared" si="39"/>
        <v>0.8</v>
      </c>
      <c r="G54" s="54">
        <f t="shared" si="39"/>
        <v>0.7</v>
      </c>
      <c r="H54" s="54">
        <f t="shared" si="39"/>
        <v>0.5</v>
      </c>
      <c r="I54" s="54">
        <f t="shared" si="39"/>
        <v>0.5</v>
      </c>
      <c r="J54" s="54">
        <f t="shared" si="39"/>
        <v>0</v>
      </c>
      <c r="K54" s="54">
        <f t="shared" si="39"/>
        <v>0.6</v>
      </c>
      <c r="L54" s="54">
        <f t="shared" si="32"/>
        <v>4.8</v>
      </c>
    </row>
    <row r="55" spans="1:12" x14ac:dyDescent="0.25">
      <c r="A55" s="54" t="str">
        <f t="shared" si="30"/>
        <v>J</v>
      </c>
      <c r="B55" s="54">
        <f t="shared" ref="B55:K55" si="40">B29</f>
        <v>0.4</v>
      </c>
      <c r="C55" s="54">
        <f t="shared" si="40"/>
        <v>0.5</v>
      </c>
      <c r="D55" s="54">
        <f t="shared" si="40"/>
        <v>0.4</v>
      </c>
      <c r="E55" s="54">
        <f t="shared" si="40"/>
        <v>0.2</v>
      </c>
      <c r="F55" s="54">
        <f t="shared" si="40"/>
        <v>0.7</v>
      </c>
      <c r="G55" s="54">
        <f t="shared" si="40"/>
        <v>0.4</v>
      </c>
      <c r="H55" s="54">
        <f t="shared" si="40"/>
        <v>0.4</v>
      </c>
      <c r="I55" s="54">
        <f t="shared" si="40"/>
        <v>0.2</v>
      </c>
      <c r="J55" s="54">
        <f t="shared" si="40"/>
        <v>0.4</v>
      </c>
      <c r="K55" s="54">
        <f t="shared" si="40"/>
        <v>0</v>
      </c>
      <c r="L55" s="54">
        <f t="shared" si="32"/>
        <v>3.6</v>
      </c>
    </row>
    <row r="56" spans="1:12" x14ac:dyDescent="0.25">
      <c r="A56" s="54" t="s">
        <v>60</v>
      </c>
      <c r="B56" s="54">
        <f>SUM(B46:B55)</f>
        <v>5</v>
      </c>
      <c r="C56" s="54">
        <f t="shared" ref="C56:K56" si="41">SUM(C46:C55)</f>
        <v>6.8</v>
      </c>
      <c r="D56" s="54">
        <f t="shared" si="41"/>
        <v>3.4</v>
      </c>
      <c r="E56" s="54">
        <f t="shared" si="41"/>
        <v>1.8</v>
      </c>
      <c r="F56" s="54">
        <f t="shared" si="41"/>
        <v>7.1</v>
      </c>
      <c r="G56" s="54">
        <f t="shared" si="41"/>
        <v>5.2</v>
      </c>
      <c r="H56" s="54">
        <f t="shared" si="41"/>
        <v>5.8000000000000007</v>
      </c>
      <c r="I56" s="54">
        <f t="shared" si="41"/>
        <v>4.8</v>
      </c>
      <c r="J56" s="54">
        <f t="shared" si="41"/>
        <v>6</v>
      </c>
      <c r="K56" s="54">
        <f t="shared" si="41"/>
        <v>6.4999999999999991</v>
      </c>
      <c r="L56" s="54">
        <f>SUM(L46:L55)</f>
        <v>52.4</v>
      </c>
    </row>
    <row r="57" spans="1:12" x14ac:dyDescent="0.25">
      <c r="A57" s="53"/>
      <c r="B57" s="53"/>
      <c r="C57" s="53"/>
      <c r="D57" s="53"/>
      <c r="E57" s="53"/>
      <c r="L57" s="53"/>
    </row>
    <row r="58" spans="1:12" x14ac:dyDescent="0.25">
      <c r="A58" s="53" t="s">
        <v>61</v>
      </c>
      <c r="B58" s="53"/>
      <c r="C58" s="53"/>
      <c r="D58" s="53"/>
      <c r="E58" s="53"/>
    </row>
    <row r="59" spans="1:12" x14ac:dyDescent="0.25">
      <c r="A59" s="54" t="s">
        <v>1</v>
      </c>
      <c r="B59" s="54" t="s">
        <v>6</v>
      </c>
      <c r="C59" s="54" t="s">
        <v>7</v>
      </c>
      <c r="D59" s="54" t="s">
        <v>8</v>
      </c>
      <c r="E59" s="54" t="s">
        <v>9</v>
      </c>
      <c r="F59" s="54" t="s">
        <v>10</v>
      </c>
      <c r="G59" s="54" t="s">
        <v>11</v>
      </c>
      <c r="H59" s="54" t="s">
        <v>12</v>
      </c>
      <c r="I59" s="54" t="s">
        <v>13</v>
      </c>
      <c r="J59" s="54" t="s">
        <v>14</v>
      </c>
      <c r="K59" s="54" t="s">
        <v>15</v>
      </c>
      <c r="L59" s="54" t="s">
        <v>56</v>
      </c>
    </row>
    <row r="60" spans="1:12" x14ac:dyDescent="0.25">
      <c r="A60" s="54" t="str">
        <f t="shared" ref="A60:A69" si="42">A46</f>
        <v>A</v>
      </c>
      <c r="B60" s="54">
        <f>MAX($H$16*IF(B3-$B$3&gt;0,0,ABS(B3-$B$3)),$I$16*IF(C3-$C$3&gt;0,0,ABS(C3-$C$3)),$J$16*IF(D3-$D$3&gt;0,0,ABS(D3-$D$3)),$K$16*IF(E3-$E$3&gt;0,0,ABS(E3-$E$3)))/MAX($B$13:$E$13)</f>
        <v>0</v>
      </c>
      <c r="C60" s="54">
        <f>MAX($H$16*IF(B3-$B$4&gt;0,0,ABS(B3-$B$4)),$I$16*IF(C3-$C$4&gt;0,0,ABS(C3-$C$4)),$J$16*IF(D3-$D$4&gt;0,0,ABS(D3-$D$4)),$K$16*IF(E3-$E$4&gt;0,0,ABS(E3-$E$4)))/MAX($B$13:$E$13)</f>
        <v>7.6923076923076913E-2</v>
      </c>
      <c r="D60" s="54">
        <f>MAX($H$16*IF(B3-$B$5&gt;0,0,ABS(B3-$B$5)),$I$16*IF(C3-$C$5&gt;0,0,ABS(C3-$C$5)),$J$16*IF(D3-$D$5&gt;0,0,ABS(D3-$D$5)),$K$16*IF(E3-$E$5&gt;0,0,ABS(E3-$E$5)))/MAX($B$13:$E$13)</f>
        <v>0.11999999999999995</v>
      </c>
      <c r="E60" s="54">
        <f>MAX($H$16*IF(B3-$B$6&gt;0,0,ABS(B3-$B$6)),$I$16*IF(C3-$C$6&gt;0,0,ABS(C3-$C$6)),$J$16*IF(D3-$D$6&gt;0,0,ABS(D3-$D$6)),$K$16*IF(E3-$E$6&gt;0,0,ABS(E3-$E$6)))/MAX($B$13:$E$13)</f>
        <v>0.18</v>
      </c>
      <c r="F60" s="54">
        <f>MAX($H$16*IF(B3-$B$7&gt;0,0,ABS(B3-$B$7)),$I$16*IF(C3-$C$7&gt;0,0,ABS(C3-$C$7)),$J$16*IF(D3-$D$7&gt;0,0,ABS(D3-$D$7)),$K$16*IF(E3-$E$7&gt;0,0,ABS(E3-$E$7)))/MAX($B$13:$E$13)</f>
        <v>3.8961038961038932E-2</v>
      </c>
      <c r="G60" s="54">
        <f>MAX($H$16*IF(B3-$B$8&gt;0,0,ABS(B3-$B$8)),$I$16*IF(C3-$C$8&gt;0,0,ABS(C3-$C$8)),$J$16*IF(D3-$D$8&gt;0,0,ABS(D3-$D$8)),$K$16*IF(E3-$E$8&gt;0,0,ABS(E3-$E$8)))/MAX($B$13:$E$13)</f>
        <v>6.0000000000000012E-2</v>
      </c>
      <c r="H60" s="54">
        <f>MAX($H$16*IF(B3-$B$9&gt;0,0,ABS(B3-$B$9)),$I$16*IF(C3-$C$9&gt;0,0,ABS(C3-$C$9)),$J$16*IF(D3-$D$9&gt;0,0,ABS(D3-$D$9)),$K$16*IF(E3-$E$9&gt;0,0,ABS(E3-$E$9)))/MAX($B$13:$E$13)</f>
        <v>0.11999999999999995</v>
      </c>
      <c r="I60" s="54">
        <f>MAX($H$16*IF(B3-$B$10&gt;0,0,ABS(B3-$B$10)),$I$16*IF(C3-$C$10&gt;0,0,ABS(C3-$C$10)),$J$16*IF(D3-$D$10&gt;0,0,ABS(D3-$D$10)),$K$16*IF(E3-$E$10&gt;0,0,ABS(E3-$E$10)))/MAX($B$13:$E$13)</f>
        <v>3.8461538461538491E-2</v>
      </c>
      <c r="J60" s="54">
        <f>MAX($H$16*IF(B3-$B$11&gt;0,0,ABS(B3-$B$11)),$I$16*IF(C3-$C$11&gt;0,0,ABS(C3-$C$11)),$J$16*IF(D3-$D$11&gt;0,0,ABS(D3-$D$11)),$K$16*IF(E3-$E$11&gt;0,0,ABS(E3-$E$11)))/MAX($B$13:$E$13)</f>
        <v>6.0000000000000012E-2</v>
      </c>
      <c r="K60" s="54">
        <f>MAX($H$16*IF(B3-$B$12&gt;0,0,ABS(B3-$B$12)),$I$16*IF(C3-$C$12&gt;0,0,ABS(C3-$C$12)),$J$16*IF(D3-$D$12&gt;0,0,ABS(D3-$D$12)),$K$16*IF(E3-$E$12&gt;0,0,ABS(E3-$E$12)))/MAX($B$13:$E$13)</f>
        <v>3.8961038961038932E-2</v>
      </c>
      <c r="L60" s="54">
        <f>SUM(B60:K60)</f>
        <v>0.73330669330669329</v>
      </c>
    </row>
    <row r="61" spans="1:12" x14ac:dyDescent="0.25">
      <c r="A61" s="54" t="str">
        <f t="shared" si="42"/>
        <v>B</v>
      </c>
      <c r="B61" s="54">
        <f t="shared" ref="B61:B69" si="43">MAX($H$16*IF(B4-$B$3&gt;0,0,ABS(B4-$B$3)),$I$16*IF(C4-$C$3&gt;0,0,ABS(C4-$C$3)),$J$16*IF(D4-$D$3&gt;0,0,ABS(D4-$D$3)),$K$16*IF(E4-$E$3&gt;0,0,ABS(E4-$E$3)))/MAX($B$13:$E$13)</f>
        <v>7.7922077922077948E-2</v>
      </c>
      <c r="C61" s="54">
        <f t="shared" ref="C61:C69" si="44">MAX($H$16*IF(B4-$B$4&gt;0,0,ABS(B4-$B$4)),$I$16*IF(C4-$C$4&gt;0,0,ABS(C4-$C$4)),$J$16*IF(D4-$D$4&gt;0,0,ABS(D4-$D$4)),$K$16*IF(E4-$E$4&gt;0,0,ABS(E4-$E$4)))/MAX($B$13:$E$13)</f>
        <v>0</v>
      </c>
      <c r="D61" s="54">
        <f t="shared" ref="D61:D69" si="45">MAX($H$16*IF(B4-$B$5&gt;0,0,ABS(B4-$B$5)),$I$16*IF(C4-$C$5&gt;0,0,ABS(C4-$C$5)),$J$16*IF(D4-$D$5&gt;0,0,ABS(D4-$D$5)),$K$16*IF(E4-$E$5&gt;0,0,ABS(E4-$E$5)))/MAX($B$13:$E$13)</f>
        <v>0.18</v>
      </c>
      <c r="E61" s="54">
        <f t="shared" ref="E61:E69" si="46">MAX($H$16*IF(B4-$B$6&gt;0,0,ABS(B4-$B$6)),$I$16*IF(C4-$C$6&gt;0,0,ABS(C4-$C$6)),$J$16*IF(D4-$D$6&gt;0,0,ABS(D4-$D$6)),$K$16*IF(E4-$E$6&gt;0,0,ABS(E4-$E$6)))/MAX($B$13:$E$13)</f>
        <v>0.23999999999999996</v>
      </c>
      <c r="F61" s="54">
        <f t="shared" ref="F61:F69" si="47">MAX($H$16*IF(B4-$B$7&gt;0,0,ABS(B4-$B$7)),$I$16*IF(C4-$C$7&gt;0,0,ABS(C4-$C$7)),$J$16*IF(D4-$D$7&gt;0,0,ABS(D4-$D$7)),$K$16*IF(E4-$E$7&gt;0,0,ABS(E4-$E$7)))/MAX($B$13:$E$13)</f>
        <v>0.11688311688311688</v>
      </c>
      <c r="G61" s="54">
        <f t="shared" ref="G61:G69" si="48">MAX($H$16*IF(B4-$B$8&gt;0,0,ABS(B4-$B$8)),$I$16*IF(C4-$C$8&gt;0,0,ABS(C4-$C$8)),$J$16*IF(D4-$D$8&gt;0,0,ABS(D4-$D$8)),$K$16*IF(E4-$E$8&gt;0,0,ABS(E4-$E$8)))/MAX($B$13:$E$13)</f>
        <v>0.12000000000000002</v>
      </c>
      <c r="H61" s="54">
        <f t="shared" ref="H61:H69" si="49">MAX($H$16*IF(B4-$B$9&gt;0,0,ABS(B4-$B$9)),$I$16*IF(C4-$C$9&gt;0,0,ABS(C4-$C$9)),$J$16*IF(D4-$D$9&gt;0,0,ABS(D4-$D$9)),$K$16*IF(E4-$E$9&gt;0,0,ABS(E4-$E$9)))/MAX($B$13:$E$13)</f>
        <v>0.18</v>
      </c>
      <c r="I61" s="54">
        <f t="shared" ref="I61:I69" si="50">MAX($H$16*IF(B4-$B$10&gt;0,0,ABS(B4-$B$10)),$I$16*IF(C4-$C$10&gt;0,0,ABS(C4-$C$10)),$J$16*IF(D4-$D$10&gt;0,0,ABS(D4-$D$10)),$K$16*IF(E4-$E$10&gt;0,0,ABS(E4-$E$10)))/MAX($B$13:$E$13)</f>
        <v>6.0000000000000012E-2</v>
      </c>
      <c r="J61" s="54">
        <f t="shared" ref="J61:J69" si="51">MAX($H$16*IF(B4-$B$11&gt;0,0,ABS(B4-$B$11)),$I$16*IF(C4-$C$11&gt;0,0,ABS(C4-$C$11)),$J$16*IF(D4-$D$11&gt;0,0,ABS(D4-$D$11)),$K$16*IF(E4-$E$11&gt;0,0,ABS(E4-$E$11)))/MAX($B$13:$E$13)</f>
        <v>0.12000000000000002</v>
      </c>
      <c r="K61" s="54">
        <f t="shared" ref="K61:K69" si="52">MAX($H$16*IF(B4-$B$12&gt;0,0,ABS(B4-$B$12)),$I$16*IF(C4-$C$12&gt;0,0,ABS(C4-$C$12)),$J$16*IF(D4-$D$12&gt;0,0,ABS(D4-$D$12)),$K$16*IF(E4-$E$12&gt;0,0,ABS(E4-$E$12)))/MAX($B$13:$E$13)</f>
        <v>0.11688311688311688</v>
      </c>
      <c r="L61" s="54">
        <f t="shared" ref="L61:L69" si="53">SUM(B61:K61)</f>
        <v>1.2116883116883117</v>
      </c>
    </row>
    <row r="62" spans="1:12" x14ac:dyDescent="0.25">
      <c r="A62" s="54" t="str">
        <f t="shared" si="42"/>
        <v>C</v>
      </c>
      <c r="B62" s="54">
        <f t="shared" si="43"/>
        <v>3.8961038961038974E-2</v>
      </c>
      <c r="C62" s="54">
        <f t="shared" si="44"/>
        <v>0.11538461538461535</v>
      </c>
      <c r="D62" s="54">
        <f t="shared" si="45"/>
        <v>0</v>
      </c>
      <c r="E62" s="54">
        <f t="shared" si="46"/>
        <v>0.11538461538461535</v>
      </c>
      <c r="F62" s="54">
        <f t="shared" si="47"/>
        <v>7.7922077922077906E-2</v>
      </c>
      <c r="G62" s="54">
        <f t="shared" si="48"/>
        <v>3.8961038961038974E-2</v>
      </c>
      <c r="H62" s="54">
        <f t="shared" si="49"/>
        <v>3.8461538461538457E-2</v>
      </c>
      <c r="I62" s="54">
        <f t="shared" si="50"/>
        <v>7.6923076923076955E-2</v>
      </c>
      <c r="J62" s="54">
        <f t="shared" si="51"/>
        <v>3.8961038961038974E-2</v>
      </c>
      <c r="K62" s="54">
        <f t="shared" si="52"/>
        <v>7.7922077922077906E-2</v>
      </c>
      <c r="L62" s="54">
        <f t="shared" si="53"/>
        <v>0.61888111888111885</v>
      </c>
    </row>
    <row r="63" spans="1:12" x14ac:dyDescent="0.25">
      <c r="A63" s="54" t="str">
        <f t="shared" si="42"/>
        <v>D</v>
      </c>
      <c r="B63" s="54">
        <f t="shared" si="43"/>
        <v>0</v>
      </c>
      <c r="C63" s="54">
        <f t="shared" si="44"/>
        <v>0</v>
      </c>
      <c r="D63" s="54">
        <f t="shared" si="45"/>
        <v>5.2941176470588235E-2</v>
      </c>
      <c r="E63" s="54">
        <f t="shared" si="46"/>
        <v>0</v>
      </c>
      <c r="F63" s="54">
        <f t="shared" si="47"/>
        <v>0</v>
      </c>
      <c r="G63" s="54">
        <f t="shared" si="48"/>
        <v>0</v>
      </c>
      <c r="H63" s="54">
        <f t="shared" si="49"/>
        <v>0</v>
      </c>
      <c r="I63" s="54">
        <f t="shared" si="50"/>
        <v>0</v>
      </c>
      <c r="J63" s="54">
        <f t="shared" si="51"/>
        <v>0</v>
      </c>
      <c r="K63" s="54">
        <f t="shared" si="52"/>
        <v>0</v>
      </c>
      <c r="L63" s="54">
        <f t="shared" si="53"/>
        <v>5.2941176470588235E-2</v>
      </c>
    </row>
    <row r="64" spans="1:12" x14ac:dyDescent="0.25">
      <c r="A64" s="54" t="str">
        <f t="shared" si="42"/>
        <v>E</v>
      </c>
      <c r="B64" s="54">
        <f t="shared" si="43"/>
        <v>0.12000000000000002</v>
      </c>
      <c r="C64" s="54">
        <f t="shared" si="44"/>
        <v>0.15384615384615383</v>
      </c>
      <c r="D64" s="54">
        <f t="shared" si="45"/>
        <v>0.23999999999999996</v>
      </c>
      <c r="E64" s="54">
        <f t="shared" si="46"/>
        <v>0.3</v>
      </c>
      <c r="F64" s="54">
        <f t="shared" si="47"/>
        <v>0</v>
      </c>
      <c r="G64" s="54">
        <f t="shared" si="48"/>
        <v>0.18000000000000002</v>
      </c>
      <c r="H64" s="54">
        <f t="shared" si="49"/>
        <v>0.23999999999999996</v>
      </c>
      <c r="I64" s="54">
        <f t="shared" si="50"/>
        <v>0.12000000000000002</v>
      </c>
      <c r="J64" s="54">
        <f t="shared" si="51"/>
        <v>0.18000000000000002</v>
      </c>
      <c r="K64" s="54">
        <f t="shared" si="52"/>
        <v>7.6923076923076913E-2</v>
      </c>
      <c r="L64" s="54">
        <f t="shared" si="53"/>
        <v>1.6107692307692307</v>
      </c>
    </row>
    <row r="65" spans="1:12" x14ac:dyDescent="0.25">
      <c r="A65" s="54" t="str">
        <f t="shared" si="42"/>
        <v>F</v>
      </c>
      <c r="B65" s="54">
        <f t="shared" si="43"/>
        <v>0.11538461538461539</v>
      </c>
      <c r="C65" s="54">
        <f t="shared" si="44"/>
        <v>0.19230769230769229</v>
      </c>
      <c r="D65" s="54">
        <f t="shared" si="45"/>
        <v>7.6923076923076955E-2</v>
      </c>
      <c r="E65" s="54">
        <f t="shared" si="46"/>
        <v>0.19230769230769229</v>
      </c>
      <c r="F65" s="54">
        <f t="shared" si="47"/>
        <v>3.8961038961038932E-2</v>
      </c>
      <c r="G65" s="54">
        <f t="shared" si="48"/>
        <v>0</v>
      </c>
      <c r="H65" s="54">
        <f t="shared" si="49"/>
        <v>0.11538461538461539</v>
      </c>
      <c r="I65" s="54">
        <f t="shared" si="50"/>
        <v>0.15384615384615391</v>
      </c>
      <c r="J65" s="54">
        <f t="shared" si="51"/>
        <v>7.6923076923076955E-2</v>
      </c>
      <c r="K65" s="54">
        <f t="shared" si="52"/>
        <v>0.11538461538461539</v>
      </c>
      <c r="L65" s="54">
        <f t="shared" si="53"/>
        <v>1.0774225774225776</v>
      </c>
    </row>
    <row r="66" spans="1:12" x14ac:dyDescent="0.25">
      <c r="A66" s="54" t="str">
        <f t="shared" si="42"/>
        <v>G</v>
      </c>
      <c r="B66" s="54">
        <f t="shared" si="43"/>
        <v>7.7922077922077948E-2</v>
      </c>
      <c r="C66" s="54">
        <f t="shared" si="44"/>
        <v>7.6923076923076913E-2</v>
      </c>
      <c r="D66" s="54">
        <f t="shared" si="45"/>
        <v>0.10588235294117647</v>
      </c>
      <c r="E66" s="54">
        <f t="shared" si="46"/>
        <v>0.11688311688311688</v>
      </c>
      <c r="F66" s="54">
        <f t="shared" si="47"/>
        <v>0.11688311688311688</v>
      </c>
      <c r="G66" s="54">
        <f t="shared" si="48"/>
        <v>7.7922077922077948E-2</v>
      </c>
      <c r="H66" s="54">
        <f t="shared" si="49"/>
        <v>0</v>
      </c>
      <c r="I66" s="54">
        <f t="shared" si="50"/>
        <v>5.2941176470588235E-2</v>
      </c>
      <c r="J66" s="54">
        <f t="shared" si="51"/>
        <v>7.7922077922077948E-2</v>
      </c>
      <c r="K66" s="54">
        <f t="shared" si="52"/>
        <v>0.11688311688311688</v>
      </c>
      <c r="L66" s="54">
        <f t="shared" si="53"/>
        <v>0.82016219075042618</v>
      </c>
    </row>
    <row r="67" spans="1:12" x14ac:dyDescent="0.25">
      <c r="A67" s="54" t="str">
        <f t="shared" si="42"/>
        <v>H</v>
      </c>
      <c r="B67" s="54">
        <f t="shared" si="43"/>
        <v>3.8961038961038974E-2</v>
      </c>
      <c r="C67" s="54">
        <f t="shared" si="44"/>
        <v>3.8461538461538408E-2</v>
      </c>
      <c r="D67" s="54">
        <f t="shared" si="45"/>
        <v>0.11999999999999995</v>
      </c>
      <c r="E67" s="54">
        <f t="shared" si="46"/>
        <v>0.18</v>
      </c>
      <c r="F67" s="54">
        <f t="shared" si="47"/>
        <v>7.7922077922077906E-2</v>
      </c>
      <c r="G67" s="54">
        <f t="shared" si="48"/>
        <v>6.0000000000000012E-2</v>
      </c>
      <c r="H67" s="54">
        <f t="shared" si="49"/>
        <v>0.11999999999999995</v>
      </c>
      <c r="I67" s="54">
        <f t="shared" si="50"/>
        <v>0</v>
      </c>
      <c r="J67" s="54">
        <f t="shared" si="51"/>
        <v>6.0000000000000012E-2</v>
      </c>
      <c r="K67" s="54">
        <f t="shared" si="52"/>
        <v>7.7922077922077906E-2</v>
      </c>
      <c r="L67" s="54">
        <f t="shared" si="53"/>
        <v>0.77326673326673323</v>
      </c>
    </row>
    <row r="68" spans="1:12" x14ac:dyDescent="0.25">
      <c r="A68" s="54" t="str">
        <f t="shared" si="42"/>
        <v>I</v>
      </c>
      <c r="B68" s="54">
        <f t="shared" si="43"/>
        <v>5.2941176470588235E-2</v>
      </c>
      <c r="C68" s="54">
        <f t="shared" si="44"/>
        <v>0.11538461538461535</v>
      </c>
      <c r="D68" s="54">
        <f t="shared" si="45"/>
        <v>0.10588235294117647</v>
      </c>
      <c r="E68" s="54">
        <f t="shared" si="46"/>
        <v>0.11999999999999995</v>
      </c>
      <c r="F68" s="54">
        <f t="shared" si="47"/>
        <v>3.8961038961038932E-2</v>
      </c>
      <c r="G68" s="54">
        <f t="shared" si="48"/>
        <v>5.2941176470588235E-2</v>
      </c>
      <c r="H68" s="54">
        <f t="shared" si="49"/>
        <v>5.9999999999999949E-2</v>
      </c>
      <c r="I68" s="54">
        <f t="shared" si="50"/>
        <v>7.6923076923076955E-2</v>
      </c>
      <c r="J68" s="54">
        <f t="shared" si="51"/>
        <v>0</v>
      </c>
      <c r="K68" s="54">
        <f t="shared" si="52"/>
        <v>3.8961038961038932E-2</v>
      </c>
      <c r="L68" s="54">
        <f t="shared" si="53"/>
        <v>0.66199447611212303</v>
      </c>
    </row>
    <row r="69" spans="1:12" x14ac:dyDescent="0.25">
      <c r="A69" s="54" t="str">
        <f t="shared" si="42"/>
        <v>J</v>
      </c>
      <c r="B69" s="54">
        <f t="shared" si="43"/>
        <v>0.10588235294117647</v>
      </c>
      <c r="C69" s="54">
        <f t="shared" si="44"/>
        <v>7.6923076923076913E-2</v>
      </c>
      <c r="D69" s="54">
        <f t="shared" si="45"/>
        <v>0.18</v>
      </c>
      <c r="E69" s="54">
        <f t="shared" si="46"/>
        <v>0.23999999999999996</v>
      </c>
      <c r="F69" s="54">
        <f t="shared" si="47"/>
        <v>5.2941176470588235E-2</v>
      </c>
      <c r="G69" s="54">
        <f t="shared" si="48"/>
        <v>0.12000000000000002</v>
      </c>
      <c r="H69" s="54">
        <f t="shared" si="49"/>
        <v>0.18</v>
      </c>
      <c r="I69" s="54">
        <f t="shared" si="50"/>
        <v>0.10588235294117647</v>
      </c>
      <c r="J69" s="54">
        <f t="shared" si="51"/>
        <v>0.12000000000000002</v>
      </c>
      <c r="K69" s="54">
        <f t="shared" si="52"/>
        <v>0</v>
      </c>
      <c r="L69" s="54">
        <f t="shared" si="53"/>
        <v>1.1816289592760183</v>
      </c>
    </row>
    <row r="70" spans="1:12" x14ac:dyDescent="0.25">
      <c r="A70" s="54" t="s">
        <v>60</v>
      </c>
      <c r="B70" s="54">
        <f>SUM(B60:B69)</f>
        <v>0.62797437856261396</v>
      </c>
      <c r="C70" s="54">
        <f t="shared" ref="C70" si="54">SUM(C60:C69)</f>
        <v>0.84615384615384581</v>
      </c>
      <c r="D70" s="54">
        <f t="shared" ref="D70" si="55">SUM(D60:D69)</f>
        <v>1.1816289592760179</v>
      </c>
      <c r="E70" s="54">
        <f t="shared" ref="E70" si="56">SUM(E60:E69)</f>
        <v>1.6845754245754241</v>
      </c>
      <c r="F70" s="54">
        <f t="shared" ref="F70" si="57">SUM(F60:F69)</f>
        <v>0.5594346829640946</v>
      </c>
      <c r="G70" s="54">
        <f t="shared" ref="G70" si="58">SUM(G60:G69)</f>
        <v>0.70982429335370534</v>
      </c>
      <c r="H70" s="54">
        <f t="shared" ref="H70" si="59">SUM(H60:H69)</f>
        <v>1.0538461538461537</v>
      </c>
      <c r="I70" s="54">
        <f t="shared" ref="I70" si="60">SUM(I60:I69)</f>
        <v>0.684977375565611</v>
      </c>
      <c r="J70" s="54">
        <f t="shared" ref="J70" si="61">SUM(J60:J69)</f>
        <v>0.73380619380619405</v>
      </c>
      <c r="K70" s="54">
        <f t="shared" ref="K70" si="62">SUM(K60:K69)</f>
        <v>0.65984015984015987</v>
      </c>
      <c r="L70" s="54">
        <f>SUM(L60:L69)</f>
        <v>8.7420614679438202</v>
      </c>
    </row>
    <row r="71" spans="1:12" x14ac:dyDescent="0.25">
      <c r="A71" s="53"/>
      <c r="B71" s="53"/>
      <c r="C71" s="53"/>
      <c r="D71" s="53"/>
      <c r="E71" s="53"/>
      <c r="L71" s="53"/>
    </row>
    <row r="72" spans="1:12" x14ac:dyDescent="0.25">
      <c r="A72"/>
      <c r="B72" s="53"/>
      <c r="C72" s="53"/>
      <c r="D72" s="53"/>
      <c r="E72" s="53"/>
    </row>
    <row r="73" spans="1:12" x14ac:dyDescent="0.25">
      <c r="A73" s="48" t="s">
        <v>1</v>
      </c>
      <c r="B73" s="54" t="s">
        <v>62</v>
      </c>
      <c r="C73" s="53"/>
      <c r="D73" s="53"/>
      <c r="E73" s="53"/>
    </row>
    <row r="74" spans="1:12" x14ac:dyDescent="0.25">
      <c r="A74" s="54" t="str">
        <f t="shared" ref="A74:A83" si="63">A60</f>
        <v>A</v>
      </c>
      <c r="B74" s="59">
        <f>L46-L60</f>
        <v>5.2666933066933064</v>
      </c>
      <c r="C74"/>
      <c r="D74" s="53"/>
      <c r="E74" s="53"/>
    </row>
    <row r="75" spans="1:12" x14ac:dyDescent="0.25">
      <c r="A75" s="54" t="str">
        <f t="shared" si="63"/>
        <v>B</v>
      </c>
      <c r="B75" s="59">
        <f t="shared" ref="B75:B83" si="64">L47-L61</f>
        <v>2.5883116883116881</v>
      </c>
      <c r="C75"/>
      <c r="D75" s="53"/>
      <c r="E75" s="53"/>
    </row>
    <row r="76" spans="1:12" x14ac:dyDescent="0.25">
      <c r="A76" s="54" t="str">
        <f t="shared" si="63"/>
        <v>C</v>
      </c>
      <c r="B76" s="59">
        <f t="shared" si="64"/>
        <v>5.6811188811188797</v>
      </c>
      <c r="C76"/>
      <c r="D76" s="53"/>
      <c r="E76" s="53"/>
    </row>
    <row r="77" spans="1:12" x14ac:dyDescent="0.25">
      <c r="A77" s="54" t="str">
        <f t="shared" si="63"/>
        <v>D</v>
      </c>
      <c r="B77" s="59">
        <f t="shared" si="64"/>
        <v>8.6470588235294112</v>
      </c>
      <c r="C77"/>
      <c r="D77" s="53"/>
      <c r="E77" s="53"/>
    </row>
    <row r="78" spans="1:12" x14ac:dyDescent="0.25">
      <c r="A78" s="54" t="str">
        <f t="shared" si="63"/>
        <v>E</v>
      </c>
      <c r="B78" s="59">
        <f t="shared" si="64"/>
        <v>1.5892307692307694</v>
      </c>
      <c r="C78"/>
      <c r="D78" s="53"/>
      <c r="E78" s="53"/>
    </row>
    <row r="79" spans="1:12" x14ac:dyDescent="0.25">
      <c r="A79" s="54" t="str">
        <f t="shared" si="63"/>
        <v>F</v>
      </c>
      <c r="B79" s="59">
        <f t="shared" si="64"/>
        <v>4.3225774225774218</v>
      </c>
      <c r="C79"/>
      <c r="D79" s="53"/>
      <c r="E79" s="53"/>
    </row>
    <row r="80" spans="1:12" x14ac:dyDescent="0.25">
      <c r="A80" s="54" t="str">
        <f t="shared" si="63"/>
        <v>G</v>
      </c>
      <c r="B80" s="59">
        <f t="shared" si="64"/>
        <v>4.179837809249574</v>
      </c>
      <c r="C80"/>
      <c r="D80" s="53"/>
      <c r="E80" s="53"/>
    </row>
    <row r="81" spans="1:3" x14ac:dyDescent="0.25">
      <c r="A81" s="54" t="str">
        <f t="shared" si="63"/>
        <v>H</v>
      </c>
      <c r="B81" s="59">
        <f t="shared" si="64"/>
        <v>4.8267332667332665</v>
      </c>
      <c r="C81"/>
    </row>
    <row r="82" spans="1:3" x14ac:dyDescent="0.25">
      <c r="A82" s="54" t="str">
        <f t="shared" si="63"/>
        <v>I</v>
      </c>
      <c r="B82" s="59">
        <f t="shared" si="64"/>
        <v>4.1380055238878768</v>
      </c>
      <c r="C82"/>
    </row>
    <row r="83" spans="1:3" x14ac:dyDescent="0.25">
      <c r="A83" s="54" t="str">
        <f t="shared" si="63"/>
        <v>J</v>
      </c>
      <c r="B83" s="59">
        <f t="shared" si="64"/>
        <v>2.418371040723982</v>
      </c>
      <c r="C83"/>
    </row>
  </sheetData>
  <sheetProtection sheet="1" objects="1" scenarios="1"/>
  <mergeCells count="2">
    <mergeCell ref="B1:E1"/>
    <mergeCell ref="H1:K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47"/>
  <sheetViews>
    <sheetView workbookViewId="0">
      <selection sqref="A1:C1"/>
    </sheetView>
  </sheetViews>
  <sheetFormatPr defaultRowHeight="15.75" x14ac:dyDescent="0.25"/>
  <cols>
    <col min="1" max="1" width="14.28515625" style="5" bestFit="1" customWidth="1"/>
    <col min="2" max="2" width="9.140625" style="5"/>
    <col min="4" max="4" width="3.7109375" customWidth="1"/>
    <col min="5" max="5" width="14.28515625" style="5" bestFit="1" customWidth="1"/>
    <col min="6" max="7" width="9.140625" style="5"/>
    <col min="8" max="8" width="3.7109375" customWidth="1"/>
    <col min="9" max="9" width="14.28515625" bestFit="1" customWidth="1"/>
    <col min="12" max="12" width="3.7109375" customWidth="1"/>
    <col min="13" max="13" width="14.28515625" bestFit="1" customWidth="1"/>
  </cols>
  <sheetData>
    <row r="1" spans="1:15" x14ac:dyDescent="0.25">
      <c r="A1" s="71" t="s">
        <v>63</v>
      </c>
      <c r="B1" s="71"/>
      <c r="C1" s="71"/>
      <c r="E1" s="71" t="s">
        <v>64</v>
      </c>
      <c r="F1" s="71"/>
      <c r="G1" s="71"/>
      <c r="I1" s="71" t="s">
        <v>65</v>
      </c>
      <c r="J1" s="71"/>
      <c r="K1" s="71"/>
      <c r="M1" s="71" t="s">
        <v>66</v>
      </c>
      <c r="N1" s="71"/>
      <c r="O1" s="71"/>
    </row>
    <row r="2" spans="1:15" x14ac:dyDescent="0.25">
      <c r="A2" s="2" t="s">
        <v>1</v>
      </c>
      <c r="B2" s="2" t="s">
        <v>67</v>
      </c>
      <c r="C2" s="2" t="s">
        <v>68</v>
      </c>
      <c r="E2" s="2" t="s">
        <v>1</v>
      </c>
      <c r="F2" s="2" t="s">
        <v>41</v>
      </c>
      <c r="G2" s="2" t="s">
        <v>68</v>
      </c>
      <c r="I2" s="2" t="s">
        <v>1</v>
      </c>
      <c r="J2" s="2" t="s">
        <v>69</v>
      </c>
      <c r="K2" s="2" t="s">
        <v>68</v>
      </c>
      <c r="M2" s="2" t="s">
        <v>1</v>
      </c>
      <c r="N2" s="2" t="s">
        <v>70</v>
      </c>
      <c r="O2" s="2" t="s">
        <v>68</v>
      </c>
    </row>
    <row r="3" spans="1:15" x14ac:dyDescent="0.25">
      <c r="A3" s="2" t="str">
        <f>Input_Data!A3</f>
        <v>A</v>
      </c>
      <c r="B3" s="6">
        <f>PROMETHEE!D73</f>
        <v>0.19999999999999996</v>
      </c>
      <c r="C3" s="2">
        <f>RANK(B3,B$3:B$12)</f>
        <v>3</v>
      </c>
      <c r="E3" s="2" t="str">
        <f>TOPSIS!A19</f>
        <v>A</v>
      </c>
      <c r="F3" s="6">
        <f>TOPSIS!H19</f>
        <v>0.50768898644430482</v>
      </c>
      <c r="G3" s="2">
        <f>RANK(F3,F$3:F$12)</f>
        <v>6</v>
      </c>
      <c r="I3" s="2" t="str">
        <f>VIKOR!A19</f>
        <v>A</v>
      </c>
      <c r="J3" s="6">
        <f>VIKOR!H19</f>
        <v>0.49166666666666659</v>
      </c>
      <c r="K3" s="7">
        <f>RANK(J3,J$3:J$12,1)</f>
        <v>3</v>
      </c>
      <c r="M3" s="2" t="str">
        <f>Input_Data!A3</f>
        <v>A</v>
      </c>
      <c r="N3" s="6">
        <f>ELECTRE!B74</f>
        <v>5.2666933066933064</v>
      </c>
      <c r="O3" s="2">
        <f>RANK(N3,N$3:N$12)</f>
        <v>3</v>
      </c>
    </row>
    <row r="4" spans="1:15" x14ac:dyDescent="0.25">
      <c r="A4" s="2" t="str">
        <f>Input_Data!A4</f>
        <v>B</v>
      </c>
      <c r="B4" s="6">
        <f>PROMETHEE!D74</f>
        <v>-0.99999999999999978</v>
      </c>
      <c r="C4" s="2">
        <f t="shared" ref="C4:C12" si="0">RANK(B4,B$3:B$12)</f>
        <v>8</v>
      </c>
      <c r="E4" s="2" t="str">
        <f>TOPSIS!A20</f>
        <v>B</v>
      </c>
      <c r="F4" s="6">
        <f>TOPSIS!H20</f>
        <v>0.41985822866035383</v>
      </c>
      <c r="G4" s="2">
        <f t="shared" ref="G4:G12" si="1">RANK(F4,F$3:F$12)</f>
        <v>8</v>
      </c>
      <c r="I4" s="2" t="str">
        <f>VIKOR!A20</f>
        <v>B</v>
      </c>
      <c r="J4" s="6">
        <f>VIKOR!H20</f>
        <v>0.83214285714285707</v>
      </c>
      <c r="K4" s="7">
        <f t="shared" ref="K4:K12" si="2">RANK(J4,J$3:J$12,1)</f>
        <v>8</v>
      </c>
      <c r="M4" s="2" t="str">
        <f>Input_Data!A4</f>
        <v>B</v>
      </c>
      <c r="N4" s="6">
        <f>ELECTRE!B75</f>
        <v>2.5883116883116881</v>
      </c>
      <c r="O4" s="2">
        <f t="shared" ref="O4:O12" si="3">RANK(N4,N$3:N$12)</f>
        <v>8</v>
      </c>
    </row>
    <row r="5" spans="1:15" x14ac:dyDescent="0.25">
      <c r="A5" s="2" t="str">
        <f>Input_Data!A5</f>
        <v>C</v>
      </c>
      <c r="B5" s="6">
        <f>PROMETHEE!D75</f>
        <v>1.1999999999999997</v>
      </c>
      <c r="C5" s="2">
        <f t="shared" si="0"/>
        <v>2</v>
      </c>
      <c r="E5" s="2" t="str">
        <f>TOPSIS!A21</f>
        <v>C</v>
      </c>
      <c r="F5" s="6">
        <f>TOPSIS!H21</f>
        <v>0.6649706314155257</v>
      </c>
      <c r="G5" s="2">
        <f t="shared" si="1"/>
        <v>2</v>
      </c>
      <c r="I5" s="2" t="str">
        <f>VIKOR!A21</f>
        <v>C</v>
      </c>
      <c r="J5" s="6">
        <f>VIKOR!H21</f>
        <v>0.27380952380952384</v>
      </c>
      <c r="K5" s="7">
        <f t="shared" si="2"/>
        <v>2</v>
      </c>
      <c r="M5" s="2" t="str">
        <f>Input_Data!A5</f>
        <v>C</v>
      </c>
      <c r="N5" s="6">
        <f>ELECTRE!B76</f>
        <v>5.6811188811188797</v>
      </c>
      <c r="O5" s="2">
        <f t="shared" si="3"/>
        <v>2</v>
      </c>
    </row>
    <row r="6" spans="1:15" x14ac:dyDescent="0.25">
      <c r="A6" s="2" t="str">
        <f>Input_Data!A6</f>
        <v>D</v>
      </c>
      <c r="B6" s="6">
        <f>PROMETHEE!D76</f>
        <v>3.1999999999999993</v>
      </c>
      <c r="C6" s="2">
        <f t="shared" si="0"/>
        <v>1</v>
      </c>
      <c r="E6" s="2" t="str">
        <f>TOPSIS!A22</f>
        <v>D</v>
      </c>
      <c r="F6" s="6">
        <f>TOPSIS!H22</f>
        <v>0.87901784917661985</v>
      </c>
      <c r="G6" s="2">
        <f t="shared" si="1"/>
        <v>1</v>
      </c>
      <c r="I6" s="2" t="str">
        <f>VIKOR!A22</f>
        <v>D</v>
      </c>
      <c r="J6" s="6">
        <f>VIKOR!H22</f>
        <v>0</v>
      </c>
      <c r="K6" s="7">
        <f t="shared" si="2"/>
        <v>1</v>
      </c>
      <c r="M6" s="2" t="str">
        <f>Input_Data!A6</f>
        <v>D</v>
      </c>
      <c r="N6" s="6">
        <f>ELECTRE!B77</f>
        <v>8.6470588235294112</v>
      </c>
      <c r="O6" s="2">
        <f t="shared" si="3"/>
        <v>1</v>
      </c>
    </row>
    <row r="7" spans="1:15" x14ac:dyDescent="0.25">
      <c r="A7" s="2" t="str">
        <f>Input_Data!A7</f>
        <v>E</v>
      </c>
      <c r="B7" s="6">
        <f>PROMETHEE!D77</f>
        <v>-2.0000000000000004</v>
      </c>
      <c r="C7" s="2">
        <f t="shared" si="0"/>
        <v>10</v>
      </c>
      <c r="E7" s="2" t="str">
        <f>TOPSIS!A23</f>
        <v>E</v>
      </c>
      <c r="F7" s="6">
        <f>TOPSIS!H23</f>
        <v>0.27650196269277505</v>
      </c>
      <c r="G7" s="2">
        <f t="shared" si="1"/>
        <v>10</v>
      </c>
      <c r="I7" s="2" t="str">
        <f>VIKOR!A23</f>
        <v>E</v>
      </c>
      <c r="J7" s="6">
        <f>VIKOR!H23</f>
        <v>1</v>
      </c>
      <c r="K7" s="7">
        <f t="shared" si="2"/>
        <v>10</v>
      </c>
      <c r="M7" s="2" t="str">
        <f>Input_Data!A7</f>
        <v>E</v>
      </c>
      <c r="N7" s="6">
        <f>ELECTRE!B78</f>
        <v>1.5892307692307694</v>
      </c>
      <c r="O7" s="2">
        <f t="shared" si="3"/>
        <v>10</v>
      </c>
    </row>
    <row r="8" spans="1:15" x14ac:dyDescent="0.25">
      <c r="A8" s="2" t="str">
        <f>Input_Data!A8</f>
        <v>F</v>
      </c>
      <c r="B8" s="6">
        <f>PROMETHEE!D78</f>
        <v>-0.39999999999999991</v>
      </c>
      <c r="C8" s="2">
        <f t="shared" si="0"/>
        <v>7</v>
      </c>
      <c r="E8" s="2" t="str">
        <f>TOPSIS!A24</f>
        <v>F</v>
      </c>
      <c r="F8" s="6">
        <f>TOPSIS!H24</f>
        <v>0.48650659108324035</v>
      </c>
      <c r="G8" s="2">
        <f t="shared" si="1"/>
        <v>7</v>
      </c>
      <c r="I8" s="2" t="str">
        <f>VIKOR!A24</f>
        <v>F</v>
      </c>
      <c r="J8" s="6">
        <f>VIKOR!H24</f>
        <v>0.59523809523809523</v>
      </c>
      <c r="K8" s="7">
        <f t="shared" si="2"/>
        <v>5</v>
      </c>
      <c r="M8" s="2" t="str">
        <f>Input_Data!A8</f>
        <v>F</v>
      </c>
      <c r="N8" s="6">
        <f>ELECTRE!B79</f>
        <v>4.3225774225774218</v>
      </c>
      <c r="O8" s="2">
        <f t="shared" si="3"/>
        <v>5</v>
      </c>
    </row>
    <row r="9" spans="1:15" x14ac:dyDescent="0.25">
      <c r="A9" s="2" t="str">
        <f>Input_Data!A9</f>
        <v>G</v>
      </c>
      <c r="B9" s="6">
        <f>PROMETHEE!D79</f>
        <v>0</v>
      </c>
      <c r="C9" s="2">
        <f t="shared" si="0"/>
        <v>5</v>
      </c>
      <c r="E9" s="2" t="str">
        <f>TOPSIS!A25</f>
        <v>G</v>
      </c>
      <c r="F9" s="6">
        <f>TOPSIS!H25</f>
        <v>0.59220209882325425</v>
      </c>
      <c r="G9" s="2">
        <f t="shared" si="1"/>
        <v>3</v>
      </c>
      <c r="I9" s="2" t="str">
        <f>VIKOR!A25</f>
        <v>G</v>
      </c>
      <c r="J9" s="6">
        <f>VIKOR!H25</f>
        <v>0.6428571428571429</v>
      </c>
      <c r="K9" s="7">
        <f t="shared" si="2"/>
        <v>7</v>
      </c>
      <c r="M9" s="2" t="str">
        <f>Input_Data!A9</f>
        <v>G</v>
      </c>
      <c r="N9" s="6">
        <f>ELECTRE!B80</f>
        <v>4.179837809249574</v>
      </c>
      <c r="O9" s="2">
        <f t="shared" si="3"/>
        <v>6</v>
      </c>
    </row>
    <row r="10" spans="1:15" x14ac:dyDescent="0.25">
      <c r="A10" s="2" t="str">
        <f>Input_Data!A10</f>
        <v>H</v>
      </c>
      <c r="B10" s="6">
        <f>PROMETHEE!D80</f>
        <v>0.19999999999999996</v>
      </c>
      <c r="C10" s="2">
        <f t="shared" si="0"/>
        <v>3</v>
      </c>
      <c r="E10" s="2" t="str">
        <f>TOPSIS!A26</f>
        <v>H</v>
      </c>
      <c r="F10" s="6">
        <f>TOPSIS!H26</f>
        <v>0.5219217833051516</v>
      </c>
      <c r="G10" s="2">
        <f t="shared" si="1"/>
        <v>4</v>
      </c>
      <c r="I10" s="2" t="str">
        <f>VIKOR!A26</f>
        <v>H</v>
      </c>
      <c r="J10" s="6">
        <f>VIKOR!H26</f>
        <v>0.51547619047619053</v>
      </c>
      <c r="K10" s="7">
        <f t="shared" si="2"/>
        <v>4</v>
      </c>
      <c r="M10" s="2" t="str">
        <f>Input_Data!A10</f>
        <v>H</v>
      </c>
      <c r="N10" s="6">
        <f>ELECTRE!B81</f>
        <v>4.8267332667332665</v>
      </c>
      <c r="O10" s="2">
        <f t="shared" si="3"/>
        <v>4</v>
      </c>
    </row>
    <row r="11" spans="1:15" x14ac:dyDescent="0.25">
      <c r="A11" s="2" t="str">
        <f>Input_Data!A11</f>
        <v>I</v>
      </c>
      <c r="B11" s="6">
        <f>PROMETHEE!D81</f>
        <v>-0.19999999999999996</v>
      </c>
      <c r="C11" s="2">
        <f t="shared" si="0"/>
        <v>6</v>
      </c>
      <c r="E11" s="2" t="str">
        <f>TOPSIS!A27</f>
        <v>I</v>
      </c>
      <c r="F11" s="6">
        <f>TOPSIS!H27</f>
        <v>0.51864016873038343</v>
      </c>
      <c r="G11" s="2">
        <f t="shared" si="1"/>
        <v>5</v>
      </c>
      <c r="I11" s="2" t="str">
        <f>VIKOR!A27</f>
        <v>I</v>
      </c>
      <c r="J11" s="6">
        <f>VIKOR!H27</f>
        <v>0.61309523809523803</v>
      </c>
      <c r="K11" s="7">
        <f t="shared" si="2"/>
        <v>6</v>
      </c>
      <c r="M11" s="2" t="str">
        <f>Input_Data!A11</f>
        <v>I</v>
      </c>
      <c r="N11" s="6">
        <f>ELECTRE!B82</f>
        <v>4.1380055238878768</v>
      </c>
      <c r="O11" s="2">
        <f t="shared" si="3"/>
        <v>7</v>
      </c>
    </row>
    <row r="12" spans="1:15" x14ac:dyDescent="0.25">
      <c r="A12" s="2" t="str">
        <f>Input_Data!A12</f>
        <v>J</v>
      </c>
      <c r="B12" s="6">
        <f>PROMETHEE!D82</f>
        <v>-1.2</v>
      </c>
      <c r="C12" s="2">
        <f t="shared" si="0"/>
        <v>9</v>
      </c>
      <c r="E12" s="2" t="str">
        <f>TOPSIS!A28</f>
        <v>J</v>
      </c>
      <c r="F12" s="6">
        <f>TOPSIS!H28</f>
        <v>0.36990244451255044</v>
      </c>
      <c r="G12" s="2">
        <f t="shared" si="1"/>
        <v>9</v>
      </c>
      <c r="I12" s="2" t="str">
        <f>VIKOR!A28</f>
        <v>J</v>
      </c>
      <c r="J12" s="6">
        <f>VIKOR!H28</f>
        <v>0.96428571428571419</v>
      </c>
      <c r="K12" s="7">
        <f t="shared" si="2"/>
        <v>9</v>
      </c>
      <c r="M12" s="2" t="str">
        <f>Input_Data!A12</f>
        <v>J</v>
      </c>
      <c r="N12" s="6">
        <f>ELECTRE!B83</f>
        <v>2.418371040723982</v>
      </c>
      <c r="O12" s="2">
        <f t="shared" si="3"/>
        <v>9</v>
      </c>
    </row>
    <row r="14" spans="1:15" x14ac:dyDescent="0.25">
      <c r="A14" s="53" t="s">
        <v>0</v>
      </c>
      <c r="B14" s="53"/>
      <c r="E14" s="53"/>
      <c r="F14" s="53"/>
      <c r="G14" s="53"/>
    </row>
    <row r="15" spans="1:15" x14ac:dyDescent="0.25">
      <c r="A15" s="53" t="str">
        <f>Input_Data!G2</f>
        <v>C1</v>
      </c>
      <c r="B15" s="53" t="str">
        <f>Input_Data!H2</f>
        <v>Cost</v>
      </c>
      <c r="E15" s="53"/>
      <c r="F15" s="53"/>
      <c r="G15" s="53"/>
    </row>
    <row r="16" spans="1:15" x14ac:dyDescent="0.25">
      <c r="A16" s="53" t="str">
        <f>Input_Data!G3</f>
        <v>C2</v>
      </c>
      <c r="B16" s="53" t="str">
        <f>Input_Data!H3</f>
        <v>Weather</v>
      </c>
      <c r="E16" s="53"/>
      <c r="F16" s="53"/>
      <c r="G16" s="53"/>
    </row>
    <row r="17" spans="1:7" x14ac:dyDescent="0.25">
      <c r="A17" s="53" t="str">
        <f>Input_Data!G4</f>
        <v>C3</v>
      </c>
      <c r="B17" s="53" t="str">
        <f>Input_Data!H4</f>
        <v>Activities</v>
      </c>
      <c r="E17" s="53"/>
      <c r="F17" s="53"/>
      <c r="G17" s="53"/>
    </row>
    <row r="18" spans="1:7" x14ac:dyDescent="0.25">
      <c r="A18" s="53" t="str">
        <f>Input_Data!G5</f>
        <v>C4</v>
      </c>
      <c r="B18" s="53" t="str">
        <f>Input_Data!H5</f>
        <v>Safety</v>
      </c>
      <c r="E18" s="53"/>
      <c r="F18" s="53"/>
      <c r="G18" s="53"/>
    </row>
    <row r="19" spans="1:7" s="3" customFormat="1" x14ac:dyDescent="0.25">
      <c r="A19" s="60"/>
      <c r="B19" s="60"/>
      <c r="E19" s="60"/>
      <c r="F19" s="60"/>
      <c r="G19" s="60"/>
    </row>
    <row r="20" spans="1:7" s="3" customFormat="1" x14ac:dyDescent="0.25">
      <c r="A20" s="60"/>
      <c r="B20" s="60"/>
      <c r="E20" s="60"/>
      <c r="F20" s="60"/>
      <c r="G20" s="60"/>
    </row>
    <row r="21" spans="1:7" s="3" customFormat="1" x14ac:dyDescent="0.25">
      <c r="A21" s="60"/>
      <c r="B21" s="60"/>
      <c r="E21" s="60"/>
      <c r="F21" s="60"/>
      <c r="G21" s="60"/>
    </row>
    <row r="22" spans="1:7" s="3" customFormat="1" x14ac:dyDescent="0.25">
      <c r="A22" s="60"/>
      <c r="B22" s="60"/>
      <c r="E22" s="60"/>
      <c r="F22" s="60"/>
      <c r="G22" s="60"/>
    </row>
    <row r="23" spans="1:7" s="3" customFormat="1" x14ac:dyDescent="0.25">
      <c r="A23" s="60"/>
      <c r="B23" s="60"/>
      <c r="E23" s="60"/>
      <c r="F23" s="60"/>
      <c r="G23" s="60"/>
    </row>
    <row r="24" spans="1:7" s="3" customFormat="1" x14ac:dyDescent="0.25">
      <c r="A24" s="60"/>
      <c r="B24" s="60"/>
      <c r="E24" s="60"/>
      <c r="F24" s="60"/>
      <c r="G24" s="60"/>
    </row>
    <row r="25" spans="1:7" s="3" customFormat="1" x14ac:dyDescent="0.25">
      <c r="A25" s="60"/>
      <c r="B25" s="60"/>
      <c r="E25" s="60"/>
      <c r="F25" s="60"/>
      <c r="G25" s="60"/>
    </row>
    <row r="26" spans="1:7" s="3" customFormat="1" x14ac:dyDescent="0.25">
      <c r="A26" s="60"/>
      <c r="B26" s="60"/>
      <c r="E26" s="60"/>
      <c r="F26" s="60"/>
      <c r="G26" s="60"/>
    </row>
    <row r="27" spans="1:7" s="3" customFormat="1" x14ac:dyDescent="0.25">
      <c r="A27" s="60"/>
      <c r="B27" s="60"/>
      <c r="E27" s="60"/>
      <c r="F27" s="60"/>
      <c r="G27" s="60"/>
    </row>
    <row r="28" spans="1:7" s="3" customFormat="1" x14ac:dyDescent="0.25">
      <c r="A28" s="60"/>
      <c r="B28" s="60"/>
      <c r="E28" s="60"/>
      <c r="F28" s="60"/>
      <c r="G28" s="60"/>
    </row>
    <row r="29" spans="1:7" s="3" customFormat="1" x14ac:dyDescent="0.25">
      <c r="A29" s="60"/>
      <c r="B29" s="60"/>
      <c r="E29" s="60"/>
      <c r="F29" s="60"/>
      <c r="G29" s="60"/>
    </row>
    <row r="30" spans="1:7" s="3" customFormat="1" x14ac:dyDescent="0.25">
      <c r="A30" s="60"/>
      <c r="B30" s="60"/>
      <c r="E30" s="60"/>
      <c r="F30" s="60"/>
      <c r="G30" s="60"/>
    </row>
    <row r="31" spans="1:7" s="3" customFormat="1" x14ac:dyDescent="0.25">
      <c r="A31" s="60"/>
      <c r="B31" s="60"/>
      <c r="E31" s="60"/>
      <c r="F31" s="60"/>
      <c r="G31" s="60"/>
    </row>
    <row r="32" spans="1:7" s="3" customFormat="1" x14ac:dyDescent="0.25">
      <c r="A32" s="60"/>
      <c r="B32" s="60"/>
      <c r="E32" s="60"/>
      <c r="F32" s="60"/>
      <c r="G32" s="60"/>
    </row>
    <row r="33" spans="1:7" s="3" customFormat="1" x14ac:dyDescent="0.25">
      <c r="A33" s="60"/>
      <c r="B33" s="60"/>
      <c r="E33" s="60"/>
      <c r="F33" s="60"/>
      <c r="G33" s="60"/>
    </row>
    <row r="34" spans="1:7" s="3" customFormat="1" x14ac:dyDescent="0.25">
      <c r="A34" s="60"/>
      <c r="B34" s="60"/>
      <c r="E34" s="60"/>
      <c r="F34" s="60"/>
      <c r="G34" s="60"/>
    </row>
    <row r="35" spans="1:7" s="3" customFormat="1" x14ac:dyDescent="0.25">
      <c r="A35" s="60"/>
      <c r="B35" s="60"/>
      <c r="E35" s="60"/>
      <c r="F35" s="60"/>
      <c r="G35" s="60"/>
    </row>
    <row r="36" spans="1:7" s="3" customFormat="1" x14ac:dyDescent="0.25">
      <c r="A36" s="60"/>
      <c r="B36" s="60"/>
      <c r="E36" s="60"/>
      <c r="F36" s="60"/>
      <c r="G36" s="60"/>
    </row>
    <row r="37" spans="1:7" s="3" customFormat="1" x14ac:dyDescent="0.25">
      <c r="A37" s="60"/>
      <c r="B37" s="60"/>
      <c r="E37" s="60"/>
      <c r="F37" s="60"/>
      <c r="G37" s="60"/>
    </row>
    <row r="38" spans="1:7" s="3" customFormat="1" x14ac:dyDescent="0.25">
      <c r="A38" s="60"/>
      <c r="B38" s="60"/>
      <c r="E38" s="60"/>
      <c r="F38" s="60"/>
      <c r="G38" s="60"/>
    </row>
    <row r="39" spans="1:7" s="3" customFormat="1" x14ac:dyDescent="0.25">
      <c r="A39" s="60"/>
      <c r="B39" s="60"/>
      <c r="E39" s="60"/>
      <c r="F39" s="60"/>
      <c r="G39" s="60"/>
    </row>
    <row r="40" spans="1:7" s="3" customFormat="1" x14ac:dyDescent="0.25">
      <c r="A40" s="60"/>
      <c r="B40" s="60"/>
      <c r="E40" s="60"/>
      <c r="F40" s="60"/>
      <c r="G40" s="60"/>
    </row>
    <row r="41" spans="1:7" s="3" customFormat="1" x14ac:dyDescent="0.25">
      <c r="A41" s="60"/>
      <c r="B41" s="60"/>
      <c r="E41" s="60"/>
      <c r="F41" s="60"/>
      <c r="G41" s="60"/>
    </row>
    <row r="42" spans="1:7" s="3" customFormat="1" x14ac:dyDescent="0.25">
      <c r="A42" s="60"/>
      <c r="B42" s="60"/>
      <c r="E42" s="60"/>
      <c r="F42" s="60"/>
      <c r="G42" s="60"/>
    </row>
    <row r="43" spans="1:7" s="3" customFormat="1" x14ac:dyDescent="0.25">
      <c r="A43" s="60"/>
      <c r="B43" s="60"/>
      <c r="E43" s="60"/>
      <c r="F43" s="60"/>
      <c r="G43" s="60"/>
    </row>
    <row r="44" spans="1:7" s="3" customFormat="1" x14ac:dyDescent="0.25">
      <c r="A44" s="60"/>
      <c r="B44" s="60"/>
      <c r="E44" s="60"/>
      <c r="F44" s="60"/>
      <c r="G44" s="60"/>
    </row>
    <row r="45" spans="1:7" s="3" customFormat="1" x14ac:dyDescent="0.25">
      <c r="A45" s="60"/>
      <c r="B45" s="60"/>
      <c r="E45" s="60"/>
      <c r="F45" s="60"/>
      <c r="G45" s="60"/>
    </row>
    <row r="46" spans="1:7" s="3" customFormat="1" x14ac:dyDescent="0.25">
      <c r="A46" s="60"/>
      <c r="B46" s="60"/>
      <c r="E46" s="60"/>
      <c r="F46" s="60"/>
      <c r="G46" s="60"/>
    </row>
    <row r="47" spans="1:7" s="3" customFormat="1" x14ac:dyDescent="0.25">
      <c r="A47" s="60"/>
      <c r="B47" s="60"/>
      <c r="E47" s="60"/>
      <c r="F47" s="60"/>
      <c r="G47" s="60"/>
    </row>
    <row r="48" spans="1:7" s="3" customFormat="1" x14ac:dyDescent="0.25">
      <c r="A48" s="60"/>
      <c r="B48" s="60"/>
      <c r="E48" s="60"/>
      <c r="F48" s="60"/>
      <c r="G48" s="60"/>
    </row>
    <row r="49" spans="1:7" s="3" customFormat="1" x14ac:dyDescent="0.25">
      <c r="A49" s="60"/>
      <c r="B49" s="60"/>
      <c r="E49" s="60"/>
      <c r="F49" s="60"/>
      <c r="G49" s="60"/>
    </row>
    <row r="50" spans="1:7" s="3" customFormat="1" x14ac:dyDescent="0.25">
      <c r="A50" s="60"/>
      <c r="B50" s="60"/>
      <c r="E50" s="60"/>
      <c r="F50" s="60"/>
      <c r="G50" s="60"/>
    </row>
    <row r="51" spans="1:7" s="3" customFormat="1" x14ac:dyDescent="0.25">
      <c r="A51" s="60"/>
      <c r="B51" s="60"/>
      <c r="E51" s="60"/>
      <c r="F51" s="60"/>
      <c r="G51" s="60"/>
    </row>
    <row r="52" spans="1:7" s="3" customFormat="1" x14ac:dyDescent="0.25">
      <c r="A52" s="60"/>
      <c r="B52" s="60"/>
      <c r="E52" s="60"/>
      <c r="F52" s="60"/>
      <c r="G52" s="60"/>
    </row>
    <row r="53" spans="1:7" s="3" customFormat="1" x14ac:dyDescent="0.25">
      <c r="A53" s="60"/>
      <c r="B53" s="60"/>
      <c r="E53" s="60"/>
      <c r="F53" s="60"/>
      <c r="G53" s="60"/>
    </row>
    <row r="54" spans="1:7" s="3" customFormat="1" x14ac:dyDescent="0.25">
      <c r="A54" s="60"/>
      <c r="B54" s="60"/>
      <c r="E54" s="60"/>
      <c r="F54" s="60"/>
      <c r="G54" s="60"/>
    </row>
    <row r="55" spans="1:7" s="3" customFormat="1" x14ac:dyDescent="0.25">
      <c r="A55" s="60"/>
      <c r="B55" s="60"/>
      <c r="E55" s="60"/>
      <c r="F55" s="60"/>
      <c r="G55" s="60"/>
    </row>
    <row r="56" spans="1:7" s="3" customFormat="1" x14ac:dyDescent="0.25">
      <c r="A56" s="60"/>
      <c r="B56" s="60"/>
      <c r="E56" s="60"/>
      <c r="F56" s="60"/>
      <c r="G56" s="60"/>
    </row>
    <row r="57" spans="1:7" s="3" customFormat="1" x14ac:dyDescent="0.25">
      <c r="A57" s="60"/>
      <c r="B57" s="60"/>
      <c r="E57" s="60"/>
      <c r="F57" s="60"/>
      <c r="G57" s="60"/>
    </row>
    <row r="58" spans="1:7" s="3" customFormat="1" x14ac:dyDescent="0.25">
      <c r="A58" s="60"/>
      <c r="B58" s="60"/>
      <c r="E58" s="60"/>
      <c r="F58" s="60"/>
      <c r="G58" s="60"/>
    </row>
    <row r="59" spans="1:7" s="3" customFormat="1" x14ac:dyDescent="0.25">
      <c r="A59" s="60"/>
      <c r="B59" s="60"/>
      <c r="E59" s="60"/>
      <c r="F59" s="60"/>
      <c r="G59" s="60"/>
    </row>
    <row r="60" spans="1:7" s="3" customFormat="1" x14ac:dyDescent="0.25">
      <c r="A60" s="60"/>
      <c r="B60" s="60"/>
      <c r="E60" s="60"/>
      <c r="F60" s="60"/>
      <c r="G60" s="60"/>
    </row>
    <row r="61" spans="1:7" s="3" customFormat="1" x14ac:dyDescent="0.25">
      <c r="A61" s="60"/>
      <c r="B61" s="60"/>
      <c r="E61" s="60"/>
      <c r="F61" s="60"/>
      <c r="G61" s="60"/>
    </row>
    <row r="62" spans="1:7" s="3" customFormat="1" x14ac:dyDescent="0.25">
      <c r="A62" s="60"/>
      <c r="B62" s="60"/>
      <c r="E62" s="60"/>
      <c r="F62" s="60"/>
      <c r="G62" s="60"/>
    </row>
    <row r="63" spans="1:7" s="3" customFormat="1" x14ac:dyDescent="0.25">
      <c r="A63" s="60"/>
      <c r="B63" s="60"/>
      <c r="E63" s="60"/>
      <c r="F63" s="60"/>
      <c r="G63" s="60"/>
    </row>
    <row r="64" spans="1:7" s="3" customFormat="1" x14ac:dyDescent="0.25">
      <c r="A64" s="60"/>
      <c r="B64" s="60"/>
      <c r="E64" s="60"/>
      <c r="F64" s="60"/>
      <c r="G64" s="60"/>
    </row>
    <row r="65" spans="1:7" s="3" customFormat="1" x14ac:dyDescent="0.25">
      <c r="A65" s="60"/>
      <c r="B65" s="60"/>
      <c r="E65" s="60"/>
      <c r="F65" s="60"/>
      <c r="G65" s="60"/>
    </row>
    <row r="66" spans="1:7" s="3" customFormat="1" x14ac:dyDescent="0.25">
      <c r="A66" s="60"/>
      <c r="B66" s="60"/>
      <c r="E66" s="60"/>
      <c r="F66" s="60"/>
      <c r="G66" s="60"/>
    </row>
    <row r="67" spans="1:7" s="3" customFormat="1" x14ac:dyDescent="0.25">
      <c r="A67" s="60"/>
      <c r="B67" s="60"/>
      <c r="E67" s="60"/>
      <c r="F67" s="60"/>
      <c r="G67" s="60"/>
    </row>
    <row r="68" spans="1:7" s="3" customFormat="1" x14ac:dyDescent="0.25">
      <c r="A68" s="60"/>
      <c r="B68" s="60"/>
      <c r="E68" s="60"/>
      <c r="F68" s="60"/>
      <c r="G68" s="60"/>
    </row>
    <row r="69" spans="1:7" s="3" customFormat="1" x14ac:dyDescent="0.25">
      <c r="A69" s="60"/>
      <c r="B69" s="60"/>
      <c r="E69" s="60"/>
      <c r="F69" s="60"/>
      <c r="G69" s="60"/>
    </row>
    <row r="70" spans="1:7" s="3" customFormat="1" x14ac:dyDescent="0.25">
      <c r="A70" s="60"/>
      <c r="B70" s="60"/>
      <c r="E70" s="60"/>
      <c r="F70" s="60"/>
      <c r="G70" s="60"/>
    </row>
    <row r="71" spans="1:7" s="3" customFormat="1" x14ac:dyDescent="0.25">
      <c r="A71" s="60"/>
      <c r="B71" s="60"/>
      <c r="E71" s="60"/>
      <c r="F71" s="60"/>
      <c r="G71" s="60"/>
    </row>
    <row r="72" spans="1:7" s="3" customFormat="1" x14ac:dyDescent="0.25">
      <c r="A72" s="60"/>
      <c r="B72" s="60"/>
      <c r="E72" s="60"/>
      <c r="F72" s="60"/>
      <c r="G72" s="60"/>
    </row>
    <row r="73" spans="1:7" s="3" customFormat="1" x14ac:dyDescent="0.25">
      <c r="A73" s="60"/>
      <c r="B73" s="60"/>
      <c r="E73" s="60"/>
      <c r="F73" s="60"/>
      <c r="G73" s="60"/>
    </row>
    <row r="74" spans="1:7" s="3" customFormat="1" x14ac:dyDescent="0.25">
      <c r="A74" s="60"/>
      <c r="B74" s="60"/>
      <c r="E74" s="60"/>
      <c r="F74" s="60"/>
      <c r="G74" s="60"/>
    </row>
    <row r="75" spans="1:7" s="3" customFormat="1" x14ac:dyDescent="0.25">
      <c r="A75" s="60"/>
      <c r="B75" s="60"/>
      <c r="E75" s="60"/>
      <c r="F75" s="60"/>
      <c r="G75" s="60"/>
    </row>
    <row r="76" spans="1:7" s="3" customFormat="1" x14ac:dyDescent="0.25">
      <c r="A76" s="60"/>
      <c r="B76" s="60"/>
      <c r="E76" s="60"/>
      <c r="F76" s="60"/>
      <c r="G76" s="60"/>
    </row>
    <row r="77" spans="1:7" s="3" customFormat="1" x14ac:dyDescent="0.25">
      <c r="A77" s="60"/>
      <c r="B77" s="60"/>
      <c r="E77" s="60"/>
      <c r="F77" s="60"/>
      <c r="G77" s="60"/>
    </row>
    <row r="78" spans="1:7" s="3" customFormat="1" x14ac:dyDescent="0.25">
      <c r="A78" s="60"/>
      <c r="B78" s="60"/>
      <c r="E78" s="60"/>
      <c r="F78" s="60"/>
      <c r="G78" s="60"/>
    </row>
    <row r="79" spans="1:7" s="3" customFormat="1" x14ac:dyDescent="0.25">
      <c r="A79" s="60"/>
      <c r="B79" s="60"/>
      <c r="E79" s="60"/>
      <c r="F79" s="60"/>
      <c r="G79" s="60"/>
    </row>
    <row r="80" spans="1:7" s="3" customFormat="1" x14ac:dyDescent="0.25">
      <c r="A80" s="60"/>
      <c r="B80" s="60"/>
      <c r="E80" s="60"/>
      <c r="F80" s="60"/>
      <c r="G80" s="60"/>
    </row>
    <row r="81" spans="1:7" s="3" customFormat="1" x14ac:dyDescent="0.25">
      <c r="A81" s="60"/>
      <c r="B81" s="60"/>
      <c r="E81" s="60"/>
      <c r="F81" s="60"/>
      <c r="G81" s="60"/>
    </row>
    <row r="82" spans="1:7" s="3" customFormat="1" x14ac:dyDescent="0.25">
      <c r="A82" s="60"/>
      <c r="B82" s="60"/>
      <c r="E82" s="60"/>
      <c r="F82" s="60"/>
      <c r="G82" s="60"/>
    </row>
    <row r="83" spans="1:7" s="3" customFormat="1" x14ac:dyDescent="0.25">
      <c r="A83" s="60"/>
      <c r="B83" s="60"/>
      <c r="E83" s="60"/>
      <c r="F83" s="60"/>
      <c r="G83" s="60"/>
    </row>
    <row r="84" spans="1:7" s="3" customFormat="1" x14ac:dyDescent="0.25">
      <c r="A84" s="60"/>
      <c r="B84" s="60"/>
      <c r="E84" s="60"/>
      <c r="F84" s="60"/>
      <c r="G84" s="60"/>
    </row>
    <row r="85" spans="1:7" s="3" customFormat="1" x14ac:dyDescent="0.25">
      <c r="A85" s="60"/>
      <c r="B85" s="60"/>
      <c r="E85" s="60"/>
      <c r="F85" s="60"/>
      <c r="G85" s="60"/>
    </row>
    <row r="86" spans="1:7" s="3" customFormat="1" x14ac:dyDescent="0.25">
      <c r="A86" s="60"/>
      <c r="B86" s="60"/>
      <c r="E86" s="60"/>
      <c r="F86" s="60"/>
      <c r="G86" s="60"/>
    </row>
    <row r="87" spans="1:7" s="3" customFormat="1" x14ac:dyDescent="0.25">
      <c r="A87" s="60"/>
      <c r="B87" s="60"/>
      <c r="E87" s="60"/>
      <c r="F87" s="60"/>
      <c r="G87" s="60"/>
    </row>
    <row r="88" spans="1:7" s="3" customFormat="1" x14ac:dyDescent="0.25">
      <c r="A88" s="60"/>
      <c r="B88" s="60"/>
      <c r="E88" s="60"/>
      <c r="F88" s="60"/>
      <c r="G88" s="60"/>
    </row>
    <row r="89" spans="1:7" s="3" customFormat="1" x14ac:dyDescent="0.25">
      <c r="A89" s="60"/>
      <c r="B89" s="60"/>
      <c r="E89" s="60"/>
      <c r="F89" s="60"/>
      <c r="G89" s="60"/>
    </row>
    <row r="90" spans="1:7" s="3" customFormat="1" x14ac:dyDescent="0.25">
      <c r="A90" s="60"/>
      <c r="B90" s="60"/>
      <c r="E90" s="60"/>
      <c r="F90" s="60"/>
      <c r="G90" s="60"/>
    </row>
    <row r="91" spans="1:7" s="3" customFormat="1" x14ac:dyDescent="0.25">
      <c r="A91" s="60"/>
      <c r="B91" s="60"/>
      <c r="E91" s="60"/>
      <c r="F91" s="60"/>
      <c r="G91" s="60"/>
    </row>
    <row r="92" spans="1:7" s="3" customFormat="1" x14ac:dyDescent="0.25">
      <c r="A92" s="60"/>
      <c r="B92" s="60"/>
      <c r="E92" s="60"/>
      <c r="F92" s="60"/>
      <c r="G92" s="60"/>
    </row>
    <row r="93" spans="1:7" s="3" customFormat="1" x14ac:dyDescent="0.25">
      <c r="A93" s="60"/>
      <c r="B93" s="60"/>
      <c r="E93" s="60"/>
      <c r="F93" s="60"/>
      <c r="G93" s="60"/>
    </row>
    <row r="94" spans="1:7" s="3" customFormat="1" x14ac:dyDescent="0.25">
      <c r="A94" s="60"/>
      <c r="B94" s="60"/>
      <c r="E94" s="60"/>
      <c r="F94" s="60"/>
      <c r="G94" s="60"/>
    </row>
    <row r="95" spans="1:7" s="3" customFormat="1" x14ac:dyDescent="0.25">
      <c r="A95" s="60"/>
      <c r="B95" s="60"/>
      <c r="E95" s="60"/>
      <c r="F95" s="60"/>
      <c r="G95" s="60"/>
    </row>
    <row r="96" spans="1:7" s="3" customFormat="1" x14ac:dyDescent="0.25">
      <c r="A96" s="60"/>
      <c r="B96" s="60"/>
      <c r="E96" s="60"/>
      <c r="F96" s="60"/>
      <c r="G96" s="60"/>
    </row>
    <row r="97" spans="1:7" s="3" customFormat="1" x14ac:dyDescent="0.25">
      <c r="A97" s="60"/>
      <c r="B97" s="60"/>
      <c r="E97" s="60"/>
      <c r="F97" s="60"/>
      <c r="G97" s="60"/>
    </row>
    <row r="98" spans="1:7" s="3" customFormat="1" x14ac:dyDescent="0.25">
      <c r="A98" s="60"/>
      <c r="B98" s="60"/>
      <c r="E98" s="60"/>
      <c r="F98" s="60"/>
      <c r="G98" s="60"/>
    </row>
    <row r="99" spans="1:7" s="3" customFormat="1" x14ac:dyDescent="0.25">
      <c r="A99" s="60"/>
      <c r="B99" s="60"/>
      <c r="E99" s="60"/>
      <c r="F99" s="60"/>
      <c r="G99" s="60"/>
    </row>
    <row r="100" spans="1:7" s="3" customFormat="1" x14ac:dyDescent="0.25">
      <c r="A100" s="60"/>
      <c r="B100" s="60"/>
      <c r="E100" s="60"/>
      <c r="F100" s="60"/>
      <c r="G100" s="60"/>
    </row>
    <row r="101" spans="1:7" s="3" customFormat="1" x14ac:dyDescent="0.25">
      <c r="A101" s="60"/>
      <c r="B101" s="60"/>
      <c r="E101" s="60"/>
      <c r="F101" s="60"/>
      <c r="G101" s="60"/>
    </row>
    <row r="102" spans="1:7" s="3" customFormat="1" x14ac:dyDescent="0.25">
      <c r="A102" s="60"/>
      <c r="B102" s="60"/>
      <c r="E102" s="60"/>
      <c r="F102" s="60"/>
      <c r="G102" s="60"/>
    </row>
    <row r="103" spans="1:7" s="3" customFormat="1" x14ac:dyDescent="0.25">
      <c r="A103" s="60"/>
      <c r="B103" s="60"/>
      <c r="E103" s="60"/>
      <c r="F103" s="60"/>
      <c r="G103" s="60"/>
    </row>
    <row r="104" spans="1:7" s="3" customFormat="1" x14ac:dyDescent="0.25">
      <c r="A104" s="60"/>
      <c r="B104" s="60"/>
      <c r="E104" s="60"/>
      <c r="F104" s="60"/>
      <c r="G104" s="60"/>
    </row>
    <row r="105" spans="1:7" s="3" customFormat="1" x14ac:dyDescent="0.25">
      <c r="A105" s="60"/>
      <c r="B105" s="60"/>
      <c r="E105" s="60"/>
      <c r="F105" s="60"/>
      <c r="G105" s="60"/>
    </row>
    <row r="106" spans="1:7" s="3" customFormat="1" x14ac:dyDescent="0.25">
      <c r="A106" s="60"/>
      <c r="B106" s="60"/>
      <c r="E106" s="60"/>
      <c r="F106" s="60"/>
      <c r="G106" s="60"/>
    </row>
    <row r="107" spans="1:7" s="3" customFormat="1" x14ac:dyDescent="0.25">
      <c r="A107" s="60"/>
      <c r="B107" s="60"/>
      <c r="E107" s="60"/>
      <c r="F107" s="60"/>
      <c r="G107" s="60"/>
    </row>
    <row r="108" spans="1:7" s="3" customFormat="1" x14ac:dyDescent="0.25">
      <c r="A108" s="60"/>
      <c r="B108" s="60"/>
      <c r="E108" s="60"/>
      <c r="F108" s="60"/>
      <c r="G108" s="60"/>
    </row>
    <row r="109" spans="1:7" s="3" customFormat="1" x14ac:dyDescent="0.25">
      <c r="A109" s="60"/>
      <c r="B109" s="60"/>
      <c r="E109" s="60"/>
      <c r="F109" s="60"/>
      <c r="G109" s="60"/>
    </row>
    <row r="110" spans="1:7" s="3" customFormat="1" x14ac:dyDescent="0.25">
      <c r="A110" s="60"/>
      <c r="B110" s="60"/>
      <c r="E110" s="60"/>
      <c r="F110" s="60"/>
      <c r="G110" s="60"/>
    </row>
    <row r="111" spans="1:7" s="3" customFormat="1" x14ac:dyDescent="0.25">
      <c r="A111" s="60"/>
      <c r="B111" s="60"/>
      <c r="E111" s="60"/>
      <c r="F111" s="60"/>
      <c r="G111" s="60"/>
    </row>
    <row r="112" spans="1:7" s="3" customFormat="1" x14ac:dyDescent="0.25">
      <c r="A112" s="60"/>
      <c r="B112" s="60"/>
      <c r="E112" s="60"/>
      <c r="F112" s="60"/>
      <c r="G112" s="60"/>
    </row>
    <row r="113" spans="1:7" s="3" customFormat="1" x14ac:dyDescent="0.25">
      <c r="A113" s="60"/>
      <c r="B113" s="60"/>
      <c r="E113" s="60"/>
      <c r="F113" s="60"/>
      <c r="G113" s="60"/>
    </row>
    <row r="114" spans="1:7" s="3" customFormat="1" x14ac:dyDescent="0.25">
      <c r="A114" s="60"/>
      <c r="B114" s="60"/>
      <c r="E114" s="60"/>
      <c r="F114" s="60"/>
      <c r="G114" s="60"/>
    </row>
    <row r="115" spans="1:7" s="3" customFormat="1" x14ac:dyDescent="0.25">
      <c r="A115" s="60"/>
      <c r="B115" s="60"/>
      <c r="E115" s="60"/>
      <c r="F115" s="60"/>
      <c r="G115" s="60"/>
    </row>
    <row r="116" spans="1:7" s="3" customFormat="1" x14ac:dyDescent="0.25">
      <c r="A116" s="60"/>
      <c r="B116" s="60"/>
      <c r="E116" s="60"/>
      <c r="F116" s="60"/>
      <c r="G116" s="60"/>
    </row>
    <row r="117" spans="1:7" s="3" customFormat="1" x14ac:dyDescent="0.25">
      <c r="A117" s="60"/>
      <c r="B117" s="60"/>
      <c r="E117" s="60"/>
      <c r="F117" s="60"/>
      <c r="G117" s="60"/>
    </row>
    <row r="118" spans="1:7" s="3" customFormat="1" x14ac:dyDescent="0.25">
      <c r="A118" s="60"/>
      <c r="B118" s="60"/>
      <c r="E118" s="60"/>
      <c r="F118" s="60"/>
      <c r="G118" s="60"/>
    </row>
    <row r="119" spans="1:7" s="3" customFormat="1" x14ac:dyDescent="0.25">
      <c r="A119" s="60"/>
      <c r="B119" s="60"/>
      <c r="E119" s="60"/>
      <c r="F119" s="60"/>
      <c r="G119" s="60"/>
    </row>
    <row r="120" spans="1:7" s="3" customFormat="1" x14ac:dyDescent="0.25">
      <c r="A120" s="60"/>
      <c r="B120" s="60"/>
      <c r="E120" s="60"/>
      <c r="F120" s="60"/>
      <c r="G120" s="60"/>
    </row>
    <row r="121" spans="1:7" s="3" customFormat="1" x14ac:dyDescent="0.25">
      <c r="A121" s="60"/>
      <c r="B121" s="60"/>
      <c r="E121" s="60"/>
      <c r="F121" s="60"/>
      <c r="G121" s="60"/>
    </row>
    <row r="122" spans="1:7" s="3" customFormat="1" x14ac:dyDescent="0.25">
      <c r="A122" s="60"/>
      <c r="B122" s="60"/>
      <c r="E122" s="60"/>
      <c r="F122" s="60"/>
      <c r="G122" s="60"/>
    </row>
    <row r="123" spans="1:7" s="3" customFormat="1" x14ac:dyDescent="0.25">
      <c r="A123" s="60"/>
      <c r="B123" s="60"/>
      <c r="E123" s="60"/>
      <c r="F123" s="60"/>
      <c r="G123" s="60"/>
    </row>
    <row r="124" spans="1:7" s="3" customFormat="1" x14ac:dyDescent="0.25">
      <c r="A124" s="60"/>
      <c r="B124" s="60"/>
      <c r="E124" s="60"/>
      <c r="F124" s="60"/>
      <c r="G124" s="60"/>
    </row>
    <row r="125" spans="1:7" s="3" customFormat="1" x14ac:dyDescent="0.25">
      <c r="A125" s="60"/>
      <c r="B125" s="60"/>
      <c r="E125" s="60"/>
      <c r="F125" s="60"/>
      <c r="G125" s="60"/>
    </row>
    <row r="126" spans="1:7" s="3" customFormat="1" x14ac:dyDescent="0.25">
      <c r="A126" s="60"/>
      <c r="B126" s="60"/>
      <c r="E126" s="60"/>
      <c r="F126" s="60"/>
      <c r="G126" s="60"/>
    </row>
    <row r="127" spans="1:7" s="3" customFormat="1" x14ac:dyDescent="0.25">
      <c r="A127" s="60"/>
      <c r="B127" s="60"/>
      <c r="E127" s="60"/>
      <c r="F127" s="60"/>
      <c r="G127" s="60"/>
    </row>
    <row r="128" spans="1:7" s="3" customFormat="1" x14ac:dyDescent="0.25">
      <c r="A128" s="60"/>
      <c r="B128" s="60"/>
      <c r="E128" s="60"/>
      <c r="F128" s="60"/>
      <c r="G128" s="60"/>
    </row>
    <row r="129" spans="1:7" s="3" customFormat="1" x14ac:dyDescent="0.25">
      <c r="A129" s="60"/>
      <c r="B129" s="60"/>
      <c r="E129" s="60"/>
      <c r="F129" s="60"/>
      <c r="G129" s="60"/>
    </row>
    <row r="130" spans="1:7" s="3" customFormat="1" x14ac:dyDescent="0.25">
      <c r="A130" s="60"/>
      <c r="B130" s="60"/>
      <c r="E130" s="60"/>
      <c r="F130" s="60"/>
      <c r="G130" s="60"/>
    </row>
    <row r="131" spans="1:7" s="3" customFormat="1" x14ac:dyDescent="0.25">
      <c r="A131" s="60"/>
      <c r="B131" s="60"/>
      <c r="E131" s="60"/>
      <c r="F131" s="60"/>
      <c r="G131" s="60"/>
    </row>
    <row r="132" spans="1:7" s="3" customFormat="1" x14ac:dyDescent="0.25">
      <c r="A132" s="60"/>
      <c r="B132" s="60"/>
      <c r="E132" s="60"/>
      <c r="F132" s="60"/>
      <c r="G132" s="60"/>
    </row>
    <row r="133" spans="1:7" s="3" customFormat="1" x14ac:dyDescent="0.25">
      <c r="A133" s="60"/>
      <c r="B133" s="60"/>
      <c r="E133" s="60"/>
      <c r="F133" s="60"/>
      <c r="G133" s="60"/>
    </row>
    <row r="134" spans="1:7" s="3" customFormat="1" x14ac:dyDescent="0.25">
      <c r="A134" s="60"/>
      <c r="B134" s="60"/>
      <c r="E134" s="60"/>
      <c r="F134" s="60"/>
      <c r="G134" s="60"/>
    </row>
    <row r="135" spans="1:7" s="3" customFormat="1" x14ac:dyDescent="0.25">
      <c r="A135" s="60"/>
      <c r="B135" s="60"/>
      <c r="E135" s="60"/>
      <c r="F135" s="60"/>
      <c r="G135" s="60"/>
    </row>
    <row r="136" spans="1:7" s="3" customFormat="1" x14ac:dyDescent="0.25">
      <c r="A136" s="60"/>
      <c r="B136" s="60"/>
      <c r="E136" s="60"/>
      <c r="F136" s="60"/>
      <c r="G136" s="60"/>
    </row>
    <row r="137" spans="1:7" s="3" customFormat="1" x14ac:dyDescent="0.25">
      <c r="A137" s="60"/>
      <c r="B137" s="60"/>
      <c r="E137" s="60"/>
      <c r="F137" s="60"/>
      <c r="G137" s="60"/>
    </row>
    <row r="138" spans="1:7" s="3" customFormat="1" x14ac:dyDescent="0.25">
      <c r="A138" s="60"/>
      <c r="B138" s="60"/>
      <c r="E138" s="60"/>
      <c r="F138" s="60"/>
      <c r="G138" s="60"/>
    </row>
    <row r="139" spans="1:7" s="3" customFormat="1" x14ac:dyDescent="0.25">
      <c r="A139" s="60"/>
      <c r="B139" s="60"/>
      <c r="E139" s="60"/>
      <c r="F139" s="60"/>
      <c r="G139" s="60"/>
    </row>
    <row r="140" spans="1:7" s="3" customFormat="1" x14ac:dyDescent="0.25">
      <c r="A140" s="60"/>
      <c r="B140" s="60"/>
      <c r="E140" s="60"/>
      <c r="F140" s="60"/>
      <c r="G140" s="60"/>
    </row>
    <row r="141" spans="1:7" s="3" customFormat="1" x14ac:dyDescent="0.25">
      <c r="A141" s="60"/>
      <c r="B141" s="60"/>
      <c r="E141" s="60"/>
      <c r="F141" s="60"/>
      <c r="G141" s="60"/>
    </row>
    <row r="142" spans="1:7" s="3" customFormat="1" x14ac:dyDescent="0.25">
      <c r="A142" s="60"/>
      <c r="B142" s="60"/>
      <c r="E142" s="60"/>
      <c r="F142" s="60"/>
      <c r="G142" s="60"/>
    </row>
    <row r="143" spans="1:7" s="3" customFormat="1" x14ac:dyDescent="0.25">
      <c r="A143" s="60"/>
      <c r="B143" s="60"/>
      <c r="E143" s="60"/>
      <c r="F143" s="60"/>
      <c r="G143" s="60"/>
    </row>
    <row r="144" spans="1:7" s="3" customFormat="1" x14ac:dyDescent="0.25">
      <c r="A144" s="60"/>
      <c r="B144" s="60"/>
      <c r="E144" s="60"/>
      <c r="F144" s="60"/>
      <c r="G144" s="60"/>
    </row>
    <row r="145" spans="1:7" s="3" customFormat="1" x14ac:dyDescent="0.25">
      <c r="A145" s="60"/>
      <c r="B145" s="60"/>
      <c r="E145" s="60"/>
      <c r="F145" s="60"/>
      <c r="G145" s="60"/>
    </row>
    <row r="146" spans="1:7" s="3" customFormat="1" x14ac:dyDescent="0.25">
      <c r="A146" s="60"/>
      <c r="B146" s="60"/>
      <c r="E146" s="60"/>
      <c r="F146" s="60"/>
      <c r="G146" s="60"/>
    </row>
    <row r="147" spans="1:7" s="3" customFormat="1" x14ac:dyDescent="0.25">
      <c r="A147" s="60"/>
      <c r="B147" s="60"/>
      <c r="E147" s="60"/>
      <c r="F147" s="60"/>
      <c r="G147" s="60"/>
    </row>
    <row r="148" spans="1:7" s="3" customFormat="1" x14ac:dyDescent="0.25">
      <c r="A148" s="60"/>
      <c r="B148" s="60"/>
      <c r="E148" s="60"/>
      <c r="F148" s="60"/>
      <c r="G148" s="60"/>
    </row>
    <row r="149" spans="1:7" s="3" customFormat="1" x14ac:dyDescent="0.25">
      <c r="A149" s="60"/>
      <c r="B149" s="60"/>
      <c r="E149" s="60"/>
      <c r="F149" s="60"/>
      <c r="G149" s="60"/>
    </row>
    <row r="150" spans="1:7" s="3" customFormat="1" x14ac:dyDescent="0.25">
      <c r="A150" s="60"/>
      <c r="B150" s="60"/>
      <c r="E150" s="60"/>
      <c r="F150" s="60"/>
      <c r="G150" s="60"/>
    </row>
    <row r="151" spans="1:7" s="3" customFormat="1" x14ac:dyDescent="0.25">
      <c r="A151" s="60"/>
      <c r="B151" s="60"/>
      <c r="E151" s="60"/>
      <c r="F151" s="60"/>
      <c r="G151" s="60"/>
    </row>
    <row r="152" spans="1:7" s="3" customFormat="1" x14ac:dyDescent="0.25">
      <c r="A152" s="60"/>
      <c r="B152" s="60"/>
      <c r="E152" s="60"/>
      <c r="F152" s="60"/>
      <c r="G152" s="60"/>
    </row>
    <row r="153" spans="1:7" s="3" customFormat="1" x14ac:dyDescent="0.25">
      <c r="A153" s="60"/>
      <c r="B153" s="60"/>
      <c r="E153" s="60"/>
      <c r="F153" s="60"/>
      <c r="G153" s="60"/>
    </row>
    <row r="154" spans="1:7" s="3" customFormat="1" x14ac:dyDescent="0.25">
      <c r="A154" s="60"/>
      <c r="B154" s="60"/>
      <c r="E154" s="60"/>
      <c r="F154" s="60"/>
      <c r="G154" s="60"/>
    </row>
    <row r="155" spans="1:7" s="3" customFormat="1" x14ac:dyDescent="0.25">
      <c r="A155" s="60"/>
      <c r="B155" s="60"/>
      <c r="E155" s="60"/>
      <c r="F155" s="60"/>
      <c r="G155" s="60"/>
    </row>
    <row r="156" spans="1:7" s="3" customFormat="1" x14ac:dyDescent="0.25">
      <c r="A156" s="60"/>
      <c r="B156" s="60"/>
      <c r="E156" s="60"/>
      <c r="F156" s="60"/>
      <c r="G156" s="60"/>
    </row>
    <row r="157" spans="1:7" s="3" customFormat="1" x14ac:dyDescent="0.25">
      <c r="A157" s="60"/>
      <c r="B157" s="60"/>
      <c r="E157" s="60"/>
      <c r="F157" s="60"/>
      <c r="G157" s="60"/>
    </row>
    <row r="158" spans="1:7" s="3" customFormat="1" x14ac:dyDescent="0.25">
      <c r="A158" s="60"/>
      <c r="B158" s="60"/>
      <c r="E158" s="60"/>
      <c r="F158" s="60"/>
      <c r="G158" s="60"/>
    </row>
    <row r="159" spans="1:7" s="3" customFormat="1" x14ac:dyDescent="0.25">
      <c r="A159" s="60"/>
      <c r="B159" s="60"/>
      <c r="E159" s="60"/>
      <c r="F159" s="60"/>
      <c r="G159" s="60"/>
    </row>
    <row r="160" spans="1:7" s="3" customFormat="1" x14ac:dyDescent="0.25">
      <c r="A160" s="60"/>
      <c r="B160" s="60"/>
      <c r="E160" s="60"/>
      <c r="F160" s="60"/>
      <c r="G160" s="60"/>
    </row>
    <row r="161" spans="1:7" s="3" customFormat="1" x14ac:dyDescent="0.25">
      <c r="A161" s="60"/>
      <c r="B161" s="60"/>
      <c r="E161" s="60"/>
      <c r="F161" s="60"/>
      <c r="G161" s="60"/>
    </row>
    <row r="162" spans="1:7" s="3" customFormat="1" x14ac:dyDescent="0.25">
      <c r="A162" s="60"/>
      <c r="B162" s="60"/>
      <c r="E162" s="60"/>
      <c r="F162" s="60"/>
      <c r="G162" s="60"/>
    </row>
    <row r="163" spans="1:7" s="3" customFormat="1" x14ac:dyDescent="0.25">
      <c r="A163" s="60"/>
      <c r="B163" s="60"/>
      <c r="E163" s="60"/>
      <c r="F163" s="60"/>
      <c r="G163" s="60"/>
    </row>
    <row r="164" spans="1:7" s="3" customFormat="1" x14ac:dyDescent="0.25">
      <c r="A164" s="60"/>
      <c r="B164" s="60"/>
      <c r="E164" s="60"/>
      <c r="F164" s="60"/>
      <c r="G164" s="60"/>
    </row>
    <row r="165" spans="1:7" s="3" customFormat="1" x14ac:dyDescent="0.25">
      <c r="A165" s="60"/>
      <c r="B165" s="60"/>
      <c r="E165" s="60"/>
      <c r="F165" s="60"/>
      <c r="G165" s="60"/>
    </row>
    <row r="166" spans="1:7" s="3" customFormat="1" x14ac:dyDescent="0.25">
      <c r="A166" s="60"/>
      <c r="B166" s="60"/>
      <c r="E166" s="60"/>
      <c r="F166" s="60"/>
      <c r="G166" s="60"/>
    </row>
    <row r="167" spans="1:7" s="3" customFormat="1" x14ac:dyDescent="0.25">
      <c r="A167" s="60"/>
      <c r="B167" s="60"/>
      <c r="E167" s="60"/>
      <c r="F167" s="60"/>
      <c r="G167" s="60"/>
    </row>
    <row r="168" spans="1:7" s="3" customFormat="1" x14ac:dyDescent="0.25">
      <c r="A168" s="60"/>
      <c r="B168" s="60"/>
      <c r="E168" s="60"/>
      <c r="F168" s="60"/>
      <c r="G168" s="60"/>
    </row>
    <row r="169" spans="1:7" s="3" customFormat="1" x14ac:dyDescent="0.25">
      <c r="A169" s="60"/>
      <c r="B169" s="60"/>
      <c r="E169" s="60"/>
      <c r="F169" s="60"/>
      <c r="G169" s="60"/>
    </row>
    <row r="170" spans="1:7" s="3" customFormat="1" x14ac:dyDescent="0.25">
      <c r="A170" s="60"/>
      <c r="B170" s="60"/>
      <c r="E170" s="60"/>
      <c r="F170" s="60"/>
      <c r="G170" s="60"/>
    </row>
    <row r="171" spans="1:7" s="3" customFormat="1" x14ac:dyDescent="0.25">
      <c r="A171" s="60"/>
      <c r="B171" s="60"/>
      <c r="E171" s="60"/>
      <c r="F171" s="60"/>
      <c r="G171" s="60"/>
    </row>
    <row r="172" spans="1:7" s="3" customFormat="1" x14ac:dyDescent="0.25">
      <c r="A172" s="60"/>
      <c r="B172" s="60"/>
      <c r="E172" s="60"/>
      <c r="F172" s="60"/>
      <c r="G172" s="60"/>
    </row>
    <row r="173" spans="1:7" s="3" customFormat="1" x14ac:dyDescent="0.25">
      <c r="A173" s="60"/>
      <c r="B173" s="60"/>
      <c r="E173" s="60"/>
      <c r="F173" s="60"/>
      <c r="G173" s="60"/>
    </row>
    <row r="174" spans="1:7" s="3" customFormat="1" x14ac:dyDescent="0.25">
      <c r="A174" s="60"/>
      <c r="B174" s="60"/>
      <c r="E174" s="60"/>
      <c r="F174" s="60"/>
      <c r="G174" s="60"/>
    </row>
    <row r="175" spans="1:7" s="3" customFormat="1" x14ac:dyDescent="0.25">
      <c r="A175" s="60"/>
      <c r="B175" s="60"/>
      <c r="E175" s="60"/>
      <c r="F175" s="60"/>
      <c r="G175" s="60"/>
    </row>
    <row r="176" spans="1:7" s="3" customFormat="1" x14ac:dyDescent="0.25">
      <c r="A176" s="60"/>
      <c r="B176" s="60"/>
      <c r="E176" s="60"/>
      <c r="F176" s="60"/>
      <c r="G176" s="60"/>
    </row>
    <row r="177" spans="1:7" s="3" customFormat="1" x14ac:dyDescent="0.25">
      <c r="A177" s="60"/>
      <c r="B177" s="60"/>
      <c r="E177" s="60"/>
      <c r="F177" s="60"/>
      <c r="G177" s="60"/>
    </row>
    <row r="178" spans="1:7" s="3" customFormat="1" x14ac:dyDescent="0.25">
      <c r="A178" s="60"/>
      <c r="B178" s="60"/>
      <c r="E178" s="60"/>
      <c r="F178" s="60"/>
      <c r="G178" s="60"/>
    </row>
    <row r="179" spans="1:7" s="3" customFormat="1" x14ac:dyDescent="0.25">
      <c r="A179" s="60"/>
      <c r="B179" s="60"/>
      <c r="E179" s="60"/>
      <c r="F179" s="60"/>
      <c r="G179" s="60"/>
    </row>
    <row r="180" spans="1:7" s="3" customFormat="1" x14ac:dyDescent="0.25">
      <c r="A180" s="60"/>
      <c r="B180" s="60"/>
      <c r="E180" s="60"/>
      <c r="F180" s="60"/>
      <c r="G180" s="60"/>
    </row>
    <row r="181" spans="1:7" s="3" customFormat="1" x14ac:dyDescent="0.25">
      <c r="A181" s="60"/>
      <c r="B181" s="60"/>
      <c r="E181" s="60"/>
      <c r="F181" s="60"/>
      <c r="G181" s="60"/>
    </row>
    <row r="182" spans="1:7" s="3" customFormat="1" x14ac:dyDescent="0.25">
      <c r="A182" s="60"/>
      <c r="B182" s="60"/>
      <c r="E182" s="60"/>
      <c r="F182" s="60"/>
      <c r="G182" s="60"/>
    </row>
    <row r="183" spans="1:7" s="3" customFormat="1" x14ac:dyDescent="0.25">
      <c r="A183" s="60"/>
      <c r="B183" s="60"/>
      <c r="E183" s="60"/>
      <c r="F183" s="60"/>
      <c r="G183" s="60"/>
    </row>
    <row r="184" spans="1:7" s="3" customFormat="1" x14ac:dyDescent="0.25">
      <c r="A184" s="60"/>
      <c r="B184" s="60"/>
      <c r="E184" s="60"/>
      <c r="F184" s="60"/>
      <c r="G184" s="60"/>
    </row>
    <row r="185" spans="1:7" s="3" customFormat="1" x14ac:dyDescent="0.25">
      <c r="A185" s="60"/>
      <c r="B185" s="60"/>
      <c r="E185" s="60"/>
      <c r="F185" s="60"/>
      <c r="G185" s="60"/>
    </row>
    <row r="186" spans="1:7" s="3" customFormat="1" x14ac:dyDescent="0.25">
      <c r="A186" s="60"/>
      <c r="B186" s="60"/>
      <c r="E186" s="60"/>
      <c r="F186" s="60"/>
      <c r="G186" s="60"/>
    </row>
    <row r="187" spans="1:7" s="3" customFormat="1" x14ac:dyDescent="0.25">
      <c r="A187" s="60"/>
      <c r="B187" s="60"/>
      <c r="E187" s="60"/>
      <c r="F187" s="60"/>
      <c r="G187" s="60"/>
    </row>
    <row r="188" spans="1:7" s="3" customFormat="1" x14ac:dyDescent="0.25">
      <c r="A188" s="60"/>
      <c r="B188" s="60"/>
      <c r="E188" s="60"/>
      <c r="F188" s="60"/>
      <c r="G188" s="60"/>
    </row>
    <row r="189" spans="1:7" s="3" customFormat="1" x14ac:dyDescent="0.25">
      <c r="A189" s="60"/>
      <c r="B189" s="60"/>
      <c r="E189" s="60"/>
      <c r="F189" s="60"/>
      <c r="G189" s="60"/>
    </row>
    <row r="190" spans="1:7" s="3" customFormat="1" x14ac:dyDescent="0.25">
      <c r="A190" s="60"/>
      <c r="B190" s="60"/>
      <c r="E190" s="60"/>
      <c r="F190" s="60"/>
      <c r="G190" s="60"/>
    </row>
    <row r="191" spans="1:7" s="3" customFormat="1" x14ac:dyDescent="0.25">
      <c r="A191" s="60"/>
      <c r="B191" s="60"/>
      <c r="E191" s="60"/>
      <c r="F191" s="60"/>
      <c r="G191" s="60"/>
    </row>
    <row r="192" spans="1:7" s="3" customFormat="1" x14ac:dyDescent="0.25">
      <c r="A192" s="60"/>
      <c r="B192" s="60"/>
      <c r="E192" s="60"/>
      <c r="F192" s="60"/>
      <c r="G192" s="60"/>
    </row>
    <row r="193" spans="1:7" s="3" customFormat="1" x14ac:dyDescent="0.25">
      <c r="A193" s="60"/>
      <c r="B193" s="60"/>
      <c r="E193" s="60"/>
      <c r="F193" s="60"/>
      <c r="G193" s="60"/>
    </row>
    <row r="194" spans="1:7" s="3" customFormat="1" x14ac:dyDescent="0.25">
      <c r="A194" s="60"/>
      <c r="B194" s="60"/>
      <c r="E194" s="60"/>
      <c r="F194" s="60"/>
      <c r="G194" s="60"/>
    </row>
    <row r="195" spans="1:7" s="3" customFormat="1" x14ac:dyDescent="0.25">
      <c r="A195" s="60"/>
      <c r="B195" s="60"/>
      <c r="E195" s="60"/>
      <c r="F195" s="60"/>
      <c r="G195" s="60"/>
    </row>
    <row r="196" spans="1:7" s="3" customFormat="1" x14ac:dyDescent="0.25">
      <c r="A196" s="60"/>
      <c r="B196" s="60"/>
      <c r="E196" s="60"/>
      <c r="F196" s="60"/>
      <c r="G196" s="60"/>
    </row>
    <row r="197" spans="1:7" s="3" customFormat="1" x14ac:dyDescent="0.25">
      <c r="A197" s="60"/>
      <c r="B197" s="60"/>
      <c r="E197" s="60"/>
      <c r="F197" s="60"/>
      <c r="G197" s="60"/>
    </row>
    <row r="198" spans="1:7" s="3" customFormat="1" x14ac:dyDescent="0.25">
      <c r="A198" s="60"/>
      <c r="B198" s="60"/>
      <c r="E198" s="60"/>
      <c r="F198" s="60"/>
      <c r="G198" s="60"/>
    </row>
    <row r="199" spans="1:7" s="3" customFormat="1" x14ac:dyDescent="0.25">
      <c r="A199" s="60"/>
      <c r="B199" s="60"/>
      <c r="E199" s="60"/>
      <c r="F199" s="60"/>
      <c r="G199" s="60"/>
    </row>
    <row r="200" spans="1:7" s="3" customFormat="1" x14ac:dyDescent="0.25">
      <c r="A200" s="60"/>
      <c r="B200" s="60"/>
      <c r="E200" s="60"/>
      <c r="F200" s="60"/>
      <c r="G200" s="60"/>
    </row>
    <row r="201" spans="1:7" s="3" customFormat="1" x14ac:dyDescent="0.25">
      <c r="A201" s="60"/>
      <c r="B201" s="60"/>
      <c r="E201" s="60"/>
      <c r="F201" s="60"/>
      <c r="G201" s="60"/>
    </row>
    <row r="202" spans="1:7" s="3" customFormat="1" x14ac:dyDescent="0.25">
      <c r="A202" s="60"/>
      <c r="B202" s="60"/>
      <c r="E202" s="60"/>
      <c r="F202" s="60"/>
      <c r="G202" s="60"/>
    </row>
    <row r="203" spans="1:7" s="3" customFormat="1" x14ac:dyDescent="0.25">
      <c r="A203" s="60"/>
      <c r="B203" s="60"/>
      <c r="E203" s="60"/>
      <c r="F203" s="60"/>
      <c r="G203" s="60"/>
    </row>
    <row r="204" spans="1:7" s="3" customFormat="1" x14ac:dyDescent="0.25">
      <c r="A204" s="60"/>
      <c r="B204" s="60"/>
      <c r="E204" s="60"/>
      <c r="F204" s="60"/>
      <c r="G204" s="60"/>
    </row>
    <row r="205" spans="1:7" s="3" customFormat="1" x14ac:dyDescent="0.25">
      <c r="A205" s="60"/>
      <c r="B205" s="60"/>
      <c r="E205" s="60"/>
      <c r="F205" s="60"/>
      <c r="G205" s="60"/>
    </row>
    <row r="206" spans="1:7" s="3" customFormat="1" x14ac:dyDescent="0.25">
      <c r="A206" s="60"/>
      <c r="B206" s="60"/>
      <c r="E206" s="60"/>
      <c r="F206" s="60"/>
      <c r="G206" s="60"/>
    </row>
    <row r="207" spans="1:7" s="3" customFormat="1" x14ac:dyDescent="0.25">
      <c r="A207" s="60"/>
      <c r="B207" s="60"/>
      <c r="E207" s="60"/>
      <c r="F207" s="60"/>
      <c r="G207" s="60"/>
    </row>
    <row r="208" spans="1:7" s="3" customFormat="1" x14ac:dyDescent="0.25">
      <c r="A208" s="60"/>
      <c r="B208" s="60"/>
      <c r="E208" s="60"/>
      <c r="F208" s="60"/>
      <c r="G208" s="60"/>
    </row>
    <row r="209" spans="1:7" s="3" customFormat="1" x14ac:dyDescent="0.25">
      <c r="A209" s="60"/>
      <c r="B209" s="60"/>
      <c r="E209" s="60"/>
      <c r="F209" s="60"/>
      <c r="G209" s="60"/>
    </row>
    <row r="210" spans="1:7" s="3" customFormat="1" x14ac:dyDescent="0.25">
      <c r="A210" s="60"/>
      <c r="B210" s="60"/>
      <c r="E210" s="60"/>
      <c r="F210" s="60"/>
      <c r="G210" s="60"/>
    </row>
    <row r="211" spans="1:7" s="3" customFormat="1" x14ac:dyDescent="0.25">
      <c r="A211" s="60"/>
      <c r="B211" s="60"/>
      <c r="E211" s="60"/>
      <c r="F211" s="60"/>
      <c r="G211" s="60"/>
    </row>
    <row r="212" spans="1:7" s="3" customFormat="1" x14ac:dyDescent="0.25">
      <c r="A212" s="60"/>
      <c r="B212" s="60"/>
      <c r="E212" s="60"/>
      <c r="F212" s="60"/>
      <c r="G212" s="60"/>
    </row>
    <row r="213" spans="1:7" s="3" customFormat="1" x14ac:dyDescent="0.25">
      <c r="A213" s="60"/>
      <c r="B213" s="60"/>
      <c r="E213" s="60"/>
      <c r="F213" s="60"/>
      <c r="G213" s="60"/>
    </row>
    <row r="214" spans="1:7" s="3" customFormat="1" x14ac:dyDescent="0.25">
      <c r="A214" s="60"/>
      <c r="B214" s="60"/>
      <c r="E214" s="60"/>
      <c r="F214" s="60"/>
      <c r="G214" s="60"/>
    </row>
    <row r="215" spans="1:7" s="3" customFormat="1" x14ac:dyDescent="0.25">
      <c r="A215" s="60"/>
      <c r="B215" s="60"/>
      <c r="E215" s="60"/>
      <c r="F215" s="60"/>
      <c r="G215" s="60"/>
    </row>
    <row r="216" spans="1:7" s="3" customFormat="1" x14ac:dyDescent="0.25">
      <c r="A216" s="60"/>
      <c r="B216" s="60"/>
      <c r="E216" s="60"/>
      <c r="F216" s="60"/>
      <c r="G216" s="60"/>
    </row>
    <row r="217" spans="1:7" s="3" customFormat="1" x14ac:dyDescent="0.25">
      <c r="A217" s="60"/>
      <c r="B217" s="60"/>
      <c r="E217" s="60"/>
      <c r="F217" s="60"/>
      <c r="G217" s="60"/>
    </row>
    <row r="218" spans="1:7" s="3" customFormat="1" x14ac:dyDescent="0.25">
      <c r="A218" s="60"/>
      <c r="B218" s="60"/>
      <c r="E218" s="60"/>
      <c r="F218" s="60"/>
      <c r="G218" s="60"/>
    </row>
    <row r="219" spans="1:7" s="3" customFormat="1" x14ac:dyDescent="0.25">
      <c r="A219" s="60"/>
      <c r="B219" s="60"/>
      <c r="E219" s="60"/>
      <c r="F219" s="60"/>
      <c r="G219" s="60"/>
    </row>
    <row r="220" spans="1:7" s="3" customFormat="1" x14ac:dyDescent="0.25">
      <c r="A220" s="60"/>
      <c r="B220" s="60"/>
      <c r="E220" s="60"/>
      <c r="F220" s="60"/>
      <c r="G220" s="60"/>
    </row>
    <row r="221" spans="1:7" s="3" customFormat="1" x14ac:dyDescent="0.25">
      <c r="A221" s="60"/>
      <c r="B221" s="60"/>
      <c r="E221" s="60"/>
      <c r="F221" s="60"/>
      <c r="G221" s="60"/>
    </row>
    <row r="222" spans="1:7" s="3" customFormat="1" x14ac:dyDescent="0.25">
      <c r="A222" s="60"/>
      <c r="B222" s="60"/>
      <c r="E222" s="60"/>
      <c r="F222" s="60"/>
      <c r="G222" s="60"/>
    </row>
    <row r="223" spans="1:7" s="3" customFormat="1" x14ac:dyDescent="0.25">
      <c r="A223" s="60"/>
      <c r="B223" s="60"/>
      <c r="E223" s="60"/>
      <c r="F223" s="60"/>
      <c r="G223" s="60"/>
    </row>
    <row r="224" spans="1:7" s="3" customFormat="1" x14ac:dyDescent="0.25">
      <c r="A224" s="60"/>
      <c r="B224" s="60"/>
      <c r="E224" s="60"/>
      <c r="F224" s="60"/>
      <c r="G224" s="60"/>
    </row>
    <row r="225" spans="1:7" s="3" customFormat="1" x14ac:dyDescent="0.25">
      <c r="A225" s="60"/>
      <c r="B225" s="60"/>
      <c r="E225" s="60"/>
      <c r="F225" s="60"/>
      <c r="G225" s="60"/>
    </row>
    <row r="226" spans="1:7" s="3" customFormat="1" x14ac:dyDescent="0.25">
      <c r="A226" s="60"/>
      <c r="B226" s="60"/>
      <c r="E226" s="60"/>
      <c r="F226" s="60"/>
      <c r="G226" s="60"/>
    </row>
    <row r="227" spans="1:7" s="3" customFormat="1" x14ac:dyDescent="0.25">
      <c r="A227" s="60"/>
      <c r="B227" s="60"/>
      <c r="E227" s="60"/>
      <c r="F227" s="60"/>
      <c r="G227" s="60"/>
    </row>
    <row r="228" spans="1:7" s="3" customFormat="1" x14ac:dyDescent="0.25">
      <c r="A228" s="60"/>
      <c r="B228" s="60"/>
      <c r="E228" s="60"/>
      <c r="F228" s="60"/>
      <c r="G228" s="60"/>
    </row>
    <row r="229" spans="1:7" s="3" customFormat="1" x14ac:dyDescent="0.25">
      <c r="A229" s="60"/>
      <c r="B229" s="60"/>
      <c r="E229" s="60"/>
      <c r="F229" s="60"/>
      <c r="G229" s="60"/>
    </row>
    <row r="230" spans="1:7" s="3" customFormat="1" x14ac:dyDescent="0.25">
      <c r="A230" s="60"/>
      <c r="B230" s="60"/>
      <c r="E230" s="60"/>
      <c r="F230" s="60"/>
      <c r="G230" s="60"/>
    </row>
    <row r="231" spans="1:7" s="3" customFormat="1" x14ac:dyDescent="0.25">
      <c r="A231" s="60"/>
      <c r="B231" s="60"/>
      <c r="E231" s="60"/>
      <c r="F231" s="60"/>
      <c r="G231" s="60"/>
    </row>
    <row r="232" spans="1:7" s="3" customFormat="1" x14ac:dyDescent="0.25">
      <c r="A232" s="60"/>
      <c r="B232" s="60"/>
      <c r="E232" s="60"/>
      <c r="F232" s="60"/>
      <c r="G232" s="60"/>
    </row>
    <row r="233" spans="1:7" s="3" customFormat="1" x14ac:dyDescent="0.25">
      <c r="A233" s="60"/>
      <c r="B233" s="60"/>
      <c r="E233" s="60"/>
      <c r="F233" s="60"/>
      <c r="G233" s="60"/>
    </row>
    <row r="234" spans="1:7" s="3" customFormat="1" x14ac:dyDescent="0.25">
      <c r="A234" s="60"/>
      <c r="B234" s="60"/>
      <c r="E234" s="60"/>
      <c r="F234" s="60"/>
      <c r="G234" s="60"/>
    </row>
    <row r="235" spans="1:7" s="3" customFormat="1" x14ac:dyDescent="0.25">
      <c r="A235" s="60"/>
      <c r="B235" s="60"/>
      <c r="E235" s="60"/>
      <c r="F235" s="60"/>
      <c r="G235" s="60"/>
    </row>
    <row r="236" spans="1:7" s="3" customFormat="1" x14ac:dyDescent="0.25">
      <c r="A236" s="60"/>
      <c r="B236" s="60"/>
      <c r="E236" s="60"/>
      <c r="F236" s="60"/>
      <c r="G236" s="60"/>
    </row>
    <row r="237" spans="1:7" s="3" customFormat="1" x14ac:dyDescent="0.25">
      <c r="A237" s="60"/>
      <c r="B237" s="60"/>
      <c r="E237" s="60"/>
      <c r="F237" s="60"/>
      <c r="G237" s="60"/>
    </row>
    <row r="238" spans="1:7" s="3" customFormat="1" x14ac:dyDescent="0.25">
      <c r="A238" s="60"/>
      <c r="B238" s="60"/>
      <c r="E238" s="60"/>
      <c r="F238" s="60"/>
      <c r="G238" s="60"/>
    </row>
    <row r="239" spans="1:7" s="3" customFormat="1" x14ac:dyDescent="0.25">
      <c r="A239" s="60"/>
      <c r="B239" s="60"/>
      <c r="E239" s="60"/>
      <c r="F239" s="60"/>
      <c r="G239" s="60"/>
    </row>
    <row r="240" spans="1:7" s="3" customFormat="1" x14ac:dyDescent="0.25">
      <c r="A240" s="60"/>
      <c r="B240" s="60"/>
      <c r="E240" s="60"/>
      <c r="F240" s="60"/>
      <c r="G240" s="60"/>
    </row>
    <row r="241" spans="1:7" s="3" customFormat="1" x14ac:dyDescent="0.25">
      <c r="A241" s="60"/>
      <c r="B241" s="60"/>
      <c r="E241" s="60"/>
      <c r="F241" s="60"/>
      <c r="G241" s="60"/>
    </row>
    <row r="242" spans="1:7" s="3" customFormat="1" x14ac:dyDescent="0.25">
      <c r="A242" s="60"/>
      <c r="B242" s="60"/>
      <c r="E242" s="60"/>
      <c r="F242" s="60"/>
      <c r="G242" s="60"/>
    </row>
    <row r="243" spans="1:7" s="3" customFormat="1" x14ac:dyDescent="0.25">
      <c r="A243" s="60"/>
      <c r="B243" s="60"/>
      <c r="E243" s="60"/>
      <c r="F243" s="60"/>
      <c r="G243" s="60"/>
    </row>
    <row r="244" spans="1:7" s="3" customFormat="1" x14ac:dyDescent="0.25">
      <c r="A244" s="60"/>
      <c r="B244" s="60"/>
      <c r="E244" s="60"/>
      <c r="F244" s="60"/>
      <c r="G244" s="60"/>
    </row>
    <row r="245" spans="1:7" s="3" customFormat="1" x14ac:dyDescent="0.25">
      <c r="A245" s="60"/>
      <c r="B245" s="60"/>
      <c r="E245" s="60"/>
      <c r="F245" s="60"/>
      <c r="G245" s="60"/>
    </row>
    <row r="246" spans="1:7" s="3" customFormat="1" x14ac:dyDescent="0.25">
      <c r="A246" s="60"/>
      <c r="B246" s="60"/>
      <c r="E246" s="60"/>
      <c r="F246" s="60"/>
      <c r="G246" s="60"/>
    </row>
    <row r="247" spans="1:7" s="3" customFormat="1" x14ac:dyDescent="0.25">
      <c r="A247" s="60"/>
      <c r="B247" s="60"/>
      <c r="E247" s="60"/>
      <c r="F247" s="60"/>
      <c r="G247" s="60"/>
    </row>
    <row r="248" spans="1:7" s="3" customFormat="1" x14ac:dyDescent="0.25">
      <c r="A248" s="60"/>
      <c r="B248" s="60"/>
      <c r="E248" s="60"/>
      <c r="F248" s="60"/>
      <c r="G248" s="60"/>
    </row>
    <row r="249" spans="1:7" s="3" customFormat="1" x14ac:dyDescent="0.25">
      <c r="A249" s="60"/>
      <c r="B249" s="60"/>
      <c r="E249" s="60"/>
      <c r="F249" s="60"/>
      <c r="G249" s="60"/>
    </row>
    <row r="250" spans="1:7" s="3" customFormat="1" x14ac:dyDescent="0.25">
      <c r="A250" s="60"/>
      <c r="B250" s="60"/>
      <c r="E250" s="60"/>
      <c r="F250" s="60"/>
      <c r="G250" s="60"/>
    </row>
    <row r="251" spans="1:7" s="3" customFormat="1" x14ac:dyDescent="0.25">
      <c r="A251" s="60"/>
      <c r="B251" s="60"/>
      <c r="E251" s="60"/>
      <c r="F251" s="60"/>
      <c r="G251" s="60"/>
    </row>
    <row r="252" spans="1:7" s="3" customFormat="1" x14ac:dyDescent="0.25">
      <c r="A252" s="60"/>
      <c r="B252" s="60"/>
      <c r="E252" s="60"/>
      <c r="F252" s="60"/>
      <c r="G252" s="60"/>
    </row>
    <row r="253" spans="1:7" s="3" customFormat="1" x14ac:dyDescent="0.25">
      <c r="A253" s="60"/>
      <c r="B253" s="60"/>
      <c r="E253" s="60"/>
      <c r="F253" s="60"/>
      <c r="G253" s="60"/>
    </row>
    <row r="254" spans="1:7" s="3" customFormat="1" x14ac:dyDescent="0.25">
      <c r="A254" s="60"/>
      <c r="B254" s="60"/>
      <c r="E254" s="60"/>
      <c r="F254" s="60"/>
      <c r="G254" s="60"/>
    </row>
    <row r="255" spans="1:7" s="3" customFormat="1" x14ac:dyDescent="0.25">
      <c r="A255" s="60"/>
      <c r="B255" s="60"/>
      <c r="E255" s="60"/>
      <c r="F255" s="60"/>
      <c r="G255" s="60"/>
    </row>
    <row r="256" spans="1:7" s="3" customFormat="1" x14ac:dyDescent="0.25">
      <c r="A256" s="60"/>
      <c r="B256" s="60"/>
      <c r="E256" s="60"/>
      <c r="F256" s="60"/>
      <c r="G256" s="60"/>
    </row>
    <row r="257" spans="1:7" s="3" customFormat="1" x14ac:dyDescent="0.25">
      <c r="A257" s="60"/>
      <c r="B257" s="60"/>
      <c r="E257" s="60"/>
      <c r="F257" s="60"/>
      <c r="G257" s="60"/>
    </row>
    <row r="258" spans="1:7" s="3" customFormat="1" x14ac:dyDescent="0.25">
      <c r="A258" s="60"/>
      <c r="B258" s="60"/>
      <c r="E258" s="60"/>
      <c r="F258" s="60"/>
      <c r="G258" s="60"/>
    </row>
    <row r="259" spans="1:7" s="3" customFormat="1" x14ac:dyDescent="0.25">
      <c r="A259" s="60"/>
      <c r="B259" s="60"/>
      <c r="E259" s="60"/>
      <c r="F259" s="60"/>
      <c r="G259" s="60"/>
    </row>
    <row r="260" spans="1:7" s="3" customFormat="1" x14ac:dyDescent="0.25">
      <c r="A260" s="60"/>
      <c r="B260" s="60"/>
      <c r="E260" s="60"/>
      <c r="F260" s="60"/>
      <c r="G260" s="60"/>
    </row>
    <row r="261" spans="1:7" s="3" customFormat="1" x14ac:dyDescent="0.25">
      <c r="A261" s="60"/>
      <c r="B261" s="60"/>
      <c r="E261" s="60"/>
      <c r="F261" s="60"/>
      <c r="G261" s="60"/>
    </row>
    <row r="262" spans="1:7" s="3" customFormat="1" x14ac:dyDescent="0.25">
      <c r="A262" s="60"/>
      <c r="B262" s="60"/>
      <c r="E262" s="60"/>
      <c r="F262" s="60"/>
      <c r="G262" s="60"/>
    </row>
    <row r="263" spans="1:7" s="3" customFormat="1" x14ac:dyDescent="0.25">
      <c r="A263" s="60"/>
      <c r="B263" s="60"/>
      <c r="E263" s="60"/>
      <c r="F263" s="60"/>
      <c r="G263" s="60"/>
    </row>
    <row r="264" spans="1:7" s="3" customFormat="1" x14ac:dyDescent="0.25">
      <c r="A264" s="60"/>
      <c r="B264" s="60"/>
      <c r="E264" s="60"/>
      <c r="F264" s="60"/>
      <c r="G264" s="60"/>
    </row>
    <row r="265" spans="1:7" s="3" customFormat="1" x14ac:dyDescent="0.25">
      <c r="A265" s="60"/>
      <c r="B265" s="60"/>
      <c r="E265" s="60"/>
      <c r="F265" s="60"/>
      <c r="G265" s="60"/>
    </row>
    <row r="266" spans="1:7" s="3" customFormat="1" x14ac:dyDescent="0.25">
      <c r="A266" s="60"/>
      <c r="B266" s="60"/>
      <c r="E266" s="60"/>
      <c r="F266" s="60"/>
      <c r="G266" s="60"/>
    </row>
    <row r="267" spans="1:7" s="3" customFormat="1" x14ac:dyDescent="0.25">
      <c r="A267" s="60"/>
      <c r="B267" s="60"/>
      <c r="E267" s="60"/>
      <c r="F267" s="60"/>
      <c r="G267" s="60"/>
    </row>
    <row r="268" spans="1:7" s="3" customFormat="1" x14ac:dyDescent="0.25">
      <c r="A268" s="60"/>
      <c r="B268" s="60"/>
      <c r="E268" s="60"/>
      <c r="F268" s="60"/>
      <c r="G268" s="60"/>
    </row>
    <row r="269" spans="1:7" s="3" customFormat="1" x14ac:dyDescent="0.25">
      <c r="A269" s="60"/>
      <c r="B269" s="60"/>
      <c r="E269" s="60"/>
      <c r="F269" s="60"/>
      <c r="G269" s="60"/>
    </row>
    <row r="270" spans="1:7" s="3" customFormat="1" x14ac:dyDescent="0.25">
      <c r="A270" s="60"/>
      <c r="B270" s="60"/>
      <c r="E270" s="60"/>
      <c r="F270" s="60"/>
      <c r="G270" s="60"/>
    </row>
    <row r="271" spans="1:7" s="3" customFormat="1" x14ac:dyDescent="0.25">
      <c r="A271" s="60"/>
      <c r="B271" s="60"/>
      <c r="E271" s="60"/>
      <c r="F271" s="60"/>
      <c r="G271" s="60"/>
    </row>
    <row r="272" spans="1:7" s="3" customFormat="1" x14ac:dyDescent="0.25">
      <c r="A272" s="60"/>
      <c r="B272" s="60"/>
      <c r="E272" s="60"/>
      <c r="F272" s="60"/>
      <c r="G272" s="60"/>
    </row>
    <row r="273" spans="1:7" s="3" customFormat="1" x14ac:dyDescent="0.25">
      <c r="A273" s="60"/>
      <c r="B273" s="60"/>
      <c r="E273" s="60"/>
      <c r="F273" s="60"/>
      <c r="G273" s="60"/>
    </row>
    <row r="274" spans="1:7" s="3" customFormat="1" x14ac:dyDescent="0.25">
      <c r="A274" s="60"/>
      <c r="B274" s="60"/>
      <c r="E274" s="60"/>
      <c r="F274" s="60"/>
      <c r="G274" s="60"/>
    </row>
    <row r="275" spans="1:7" s="3" customFormat="1" x14ac:dyDescent="0.25">
      <c r="A275" s="60"/>
      <c r="B275" s="60"/>
      <c r="E275" s="60"/>
      <c r="F275" s="60"/>
      <c r="G275" s="60"/>
    </row>
    <row r="276" spans="1:7" s="3" customFormat="1" x14ac:dyDescent="0.25">
      <c r="A276" s="60"/>
      <c r="B276" s="60"/>
      <c r="E276" s="60"/>
      <c r="F276" s="60"/>
      <c r="G276" s="60"/>
    </row>
    <row r="277" spans="1:7" s="3" customFormat="1" x14ac:dyDescent="0.25">
      <c r="A277" s="60"/>
      <c r="B277" s="60"/>
      <c r="E277" s="60"/>
      <c r="F277" s="60"/>
      <c r="G277" s="60"/>
    </row>
    <row r="278" spans="1:7" s="3" customFormat="1" x14ac:dyDescent="0.25">
      <c r="A278" s="60"/>
      <c r="B278" s="60"/>
      <c r="E278" s="60"/>
      <c r="F278" s="60"/>
      <c r="G278" s="60"/>
    </row>
    <row r="279" spans="1:7" s="3" customFormat="1" x14ac:dyDescent="0.25">
      <c r="A279" s="60"/>
      <c r="B279" s="60"/>
      <c r="E279" s="60"/>
      <c r="F279" s="60"/>
      <c r="G279" s="60"/>
    </row>
    <row r="280" spans="1:7" s="3" customFormat="1" x14ac:dyDescent="0.25">
      <c r="A280" s="60"/>
      <c r="B280" s="60"/>
      <c r="E280" s="60"/>
      <c r="F280" s="60"/>
      <c r="G280" s="60"/>
    </row>
    <row r="281" spans="1:7" s="3" customFormat="1" x14ac:dyDescent="0.25">
      <c r="A281" s="60"/>
      <c r="B281" s="60"/>
      <c r="E281" s="60"/>
      <c r="F281" s="60"/>
      <c r="G281" s="60"/>
    </row>
    <row r="282" spans="1:7" s="3" customFormat="1" x14ac:dyDescent="0.25">
      <c r="A282" s="60"/>
      <c r="B282" s="60"/>
      <c r="E282" s="60"/>
      <c r="F282" s="60"/>
      <c r="G282" s="60"/>
    </row>
    <row r="283" spans="1:7" s="3" customFormat="1" x14ac:dyDescent="0.25">
      <c r="A283" s="60"/>
      <c r="B283" s="60"/>
      <c r="E283" s="60"/>
      <c r="F283" s="60"/>
      <c r="G283" s="60"/>
    </row>
    <row r="284" spans="1:7" s="3" customFormat="1" x14ac:dyDescent="0.25">
      <c r="A284" s="60"/>
      <c r="B284" s="60"/>
      <c r="E284" s="60"/>
      <c r="F284" s="60"/>
      <c r="G284" s="60"/>
    </row>
    <row r="285" spans="1:7" s="3" customFormat="1" x14ac:dyDescent="0.25">
      <c r="A285" s="60"/>
      <c r="B285" s="60"/>
      <c r="E285" s="60"/>
      <c r="F285" s="60"/>
      <c r="G285" s="60"/>
    </row>
    <row r="286" spans="1:7" s="3" customFormat="1" x14ac:dyDescent="0.25">
      <c r="A286" s="60"/>
      <c r="B286" s="60"/>
      <c r="E286" s="60"/>
      <c r="F286" s="60"/>
      <c r="G286" s="60"/>
    </row>
    <row r="287" spans="1:7" s="3" customFormat="1" x14ac:dyDescent="0.25">
      <c r="A287" s="60"/>
      <c r="B287" s="60"/>
      <c r="E287" s="60"/>
      <c r="F287" s="60"/>
      <c r="G287" s="60"/>
    </row>
    <row r="288" spans="1:7" s="3" customFormat="1" x14ac:dyDescent="0.25">
      <c r="A288" s="60"/>
      <c r="B288" s="60"/>
      <c r="E288" s="60"/>
      <c r="F288" s="60"/>
      <c r="G288" s="60"/>
    </row>
    <row r="289" spans="1:7" s="3" customFormat="1" x14ac:dyDescent="0.25">
      <c r="A289" s="60"/>
      <c r="B289" s="60"/>
      <c r="E289" s="60"/>
      <c r="F289" s="60"/>
      <c r="G289" s="60"/>
    </row>
    <row r="290" spans="1:7" s="3" customFormat="1" x14ac:dyDescent="0.25">
      <c r="A290" s="60"/>
      <c r="B290" s="60"/>
      <c r="E290" s="60"/>
      <c r="F290" s="60"/>
      <c r="G290" s="60"/>
    </row>
    <row r="291" spans="1:7" s="3" customFormat="1" x14ac:dyDescent="0.25">
      <c r="A291" s="60"/>
      <c r="B291" s="60"/>
      <c r="E291" s="60"/>
      <c r="F291" s="60"/>
      <c r="G291" s="60"/>
    </row>
    <row r="292" spans="1:7" s="3" customFormat="1" x14ac:dyDescent="0.25">
      <c r="A292" s="60"/>
      <c r="B292" s="60"/>
      <c r="E292" s="60"/>
      <c r="F292" s="60"/>
      <c r="G292" s="60"/>
    </row>
    <row r="293" spans="1:7" s="3" customFormat="1" x14ac:dyDescent="0.25">
      <c r="A293" s="60"/>
      <c r="B293" s="60"/>
      <c r="E293" s="60"/>
      <c r="F293" s="60"/>
      <c r="G293" s="60"/>
    </row>
    <row r="294" spans="1:7" s="3" customFormat="1" x14ac:dyDescent="0.25">
      <c r="A294" s="60"/>
      <c r="B294" s="60"/>
      <c r="E294" s="60"/>
      <c r="F294" s="60"/>
      <c r="G294" s="60"/>
    </row>
    <row r="295" spans="1:7" s="3" customFormat="1" x14ac:dyDescent="0.25">
      <c r="A295" s="60"/>
      <c r="B295" s="60"/>
      <c r="E295" s="60"/>
      <c r="F295" s="60"/>
      <c r="G295" s="60"/>
    </row>
    <row r="296" spans="1:7" s="3" customFormat="1" x14ac:dyDescent="0.25">
      <c r="A296" s="60"/>
      <c r="B296" s="60"/>
      <c r="E296" s="60"/>
      <c r="F296" s="60"/>
      <c r="G296" s="60"/>
    </row>
    <row r="297" spans="1:7" s="3" customFormat="1" x14ac:dyDescent="0.25">
      <c r="A297" s="60"/>
      <c r="B297" s="60"/>
      <c r="E297" s="60"/>
      <c r="F297" s="60"/>
      <c r="G297" s="60"/>
    </row>
    <row r="298" spans="1:7" s="3" customFormat="1" x14ac:dyDescent="0.25">
      <c r="A298" s="60"/>
      <c r="B298" s="60"/>
      <c r="E298" s="60"/>
      <c r="F298" s="60"/>
      <c r="G298" s="60"/>
    </row>
    <row r="299" spans="1:7" s="3" customFormat="1" x14ac:dyDescent="0.25">
      <c r="A299" s="60"/>
      <c r="B299" s="60"/>
      <c r="E299" s="60"/>
      <c r="F299" s="60"/>
      <c r="G299" s="60"/>
    </row>
    <row r="300" spans="1:7" s="3" customFormat="1" x14ac:dyDescent="0.25">
      <c r="A300" s="60"/>
      <c r="B300" s="60"/>
      <c r="E300" s="60"/>
      <c r="F300" s="60"/>
      <c r="G300" s="60"/>
    </row>
    <row r="301" spans="1:7" s="3" customFormat="1" x14ac:dyDescent="0.25">
      <c r="A301" s="60"/>
      <c r="B301" s="60"/>
      <c r="E301" s="60"/>
      <c r="F301" s="60"/>
      <c r="G301" s="60"/>
    </row>
    <row r="302" spans="1:7" s="3" customFormat="1" x14ac:dyDescent="0.25">
      <c r="A302" s="60"/>
      <c r="B302" s="60"/>
      <c r="E302" s="60"/>
      <c r="F302" s="60"/>
      <c r="G302" s="60"/>
    </row>
    <row r="303" spans="1:7" s="3" customFormat="1" x14ac:dyDescent="0.25">
      <c r="A303" s="60"/>
      <c r="B303" s="60"/>
      <c r="E303" s="60"/>
      <c r="F303" s="60"/>
      <c r="G303" s="60"/>
    </row>
    <row r="304" spans="1:7" s="3" customFormat="1" x14ac:dyDescent="0.25">
      <c r="A304" s="60"/>
      <c r="B304" s="60"/>
      <c r="E304" s="60"/>
      <c r="F304" s="60"/>
      <c r="G304" s="60"/>
    </row>
    <row r="305" spans="1:7" s="3" customFormat="1" x14ac:dyDescent="0.25">
      <c r="A305" s="60"/>
      <c r="B305" s="60"/>
      <c r="E305" s="60"/>
      <c r="F305" s="60"/>
      <c r="G305" s="60"/>
    </row>
    <row r="306" spans="1:7" s="3" customFormat="1" x14ac:dyDescent="0.25">
      <c r="A306" s="60"/>
      <c r="B306" s="60"/>
      <c r="E306" s="60"/>
      <c r="F306" s="60"/>
      <c r="G306" s="60"/>
    </row>
    <row r="307" spans="1:7" s="3" customFormat="1" x14ac:dyDescent="0.25">
      <c r="A307" s="60"/>
      <c r="B307" s="60"/>
      <c r="E307" s="60"/>
      <c r="F307" s="60"/>
      <c r="G307" s="60"/>
    </row>
    <row r="308" spans="1:7" s="3" customFormat="1" x14ac:dyDescent="0.25">
      <c r="A308" s="60"/>
      <c r="B308" s="60"/>
      <c r="E308" s="60"/>
      <c r="F308" s="60"/>
      <c r="G308" s="60"/>
    </row>
    <row r="309" spans="1:7" s="3" customFormat="1" x14ac:dyDescent="0.25">
      <c r="A309" s="60"/>
      <c r="B309" s="60"/>
      <c r="E309" s="60"/>
      <c r="F309" s="60"/>
      <c r="G309" s="60"/>
    </row>
    <row r="310" spans="1:7" s="3" customFormat="1" x14ac:dyDescent="0.25">
      <c r="A310" s="60"/>
      <c r="B310" s="60"/>
      <c r="E310" s="60"/>
      <c r="F310" s="60"/>
      <c r="G310" s="60"/>
    </row>
    <row r="311" spans="1:7" s="3" customFormat="1" x14ac:dyDescent="0.25">
      <c r="A311" s="60"/>
      <c r="B311" s="60"/>
      <c r="E311" s="60"/>
      <c r="F311" s="60"/>
      <c r="G311" s="60"/>
    </row>
    <row r="312" spans="1:7" s="3" customFormat="1" x14ac:dyDescent="0.25">
      <c r="A312" s="60"/>
      <c r="B312" s="60"/>
      <c r="E312" s="60"/>
      <c r="F312" s="60"/>
      <c r="G312" s="60"/>
    </row>
    <row r="313" spans="1:7" s="3" customFormat="1" x14ac:dyDescent="0.25">
      <c r="A313" s="60"/>
      <c r="B313" s="60"/>
      <c r="E313" s="60"/>
      <c r="F313" s="60"/>
      <c r="G313" s="60"/>
    </row>
    <row r="314" spans="1:7" s="3" customFormat="1" x14ac:dyDescent="0.25">
      <c r="A314" s="60"/>
      <c r="B314" s="60"/>
      <c r="E314" s="60"/>
      <c r="F314" s="60"/>
      <c r="G314" s="60"/>
    </row>
    <row r="315" spans="1:7" s="3" customFormat="1" x14ac:dyDescent="0.25">
      <c r="A315" s="60"/>
      <c r="B315" s="60"/>
      <c r="E315" s="60"/>
      <c r="F315" s="60"/>
      <c r="G315" s="60"/>
    </row>
    <row r="316" spans="1:7" s="3" customFormat="1" x14ac:dyDescent="0.25">
      <c r="A316" s="60"/>
      <c r="B316" s="60"/>
      <c r="E316" s="60"/>
      <c r="F316" s="60"/>
      <c r="G316" s="60"/>
    </row>
    <row r="317" spans="1:7" s="3" customFormat="1" x14ac:dyDescent="0.25">
      <c r="A317" s="60"/>
      <c r="B317" s="60"/>
      <c r="E317" s="60"/>
      <c r="F317" s="60"/>
      <c r="G317" s="60"/>
    </row>
    <row r="318" spans="1:7" s="3" customFormat="1" x14ac:dyDescent="0.25">
      <c r="A318" s="60"/>
      <c r="B318" s="60"/>
      <c r="E318" s="60"/>
      <c r="F318" s="60"/>
      <c r="G318" s="60"/>
    </row>
    <row r="319" spans="1:7" s="3" customFormat="1" x14ac:dyDescent="0.25">
      <c r="A319" s="60"/>
      <c r="B319" s="60"/>
      <c r="E319" s="60"/>
      <c r="F319" s="60"/>
      <c r="G319" s="60"/>
    </row>
    <row r="320" spans="1:7" s="3" customFormat="1" x14ac:dyDescent="0.25">
      <c r="A320" s="60"/>
      <c r="B320" s="60"/>
      <c r="E320" s="60"/>
      <c r="F320" s="60"/>
      <c r="G320" s="60"/>
    </row>
    <row r="321" spans="1:7" s="3" customFormat="1" x14ac:dyDescent="0.25">
      <c r="A321" s="60"/>
      <c r="B321" s="60"/>
      <c r="E321" s="60"/>
      <c r="F321" s="60"/>
      <c r="G321" s="60"/>
    </row>
    <row r="322" spans="1:7" s="3" customFormat="1" x14ac:dyDescent="0.25">
      <c r="A322" s="60"/>
      <c r="B322" s="60"/>
      <c r="E322" s="60"/>
      <c r="F322" s="60"/>
      <c r="G322" s="60"/>
    </row>
    <row r="323" spans="1:7" s="3" customFormat="1" x14ac:dyDescent="0.25">
      <c r="A323" s="60"/>
      <c r="B323" s="60"/>
      <c r="E323" s="60"/>
      <c r="F323" s="60"/>
      <c r="G323" s="60"/>
    </row>
    <row r="324" spans="1:7" s="3" customFormat="1" x14ac:dyDescent="0.25">
      <c r="A324" s="60"/>
      <c r="B324" s="60"/>
      <c r="E324" s="60"/>
      <c r="F324" s="60"/>
      <c r="G324" s="60"/>
    </row>
    <row r="325" spans="1:7" s="3" customFormat="1" x14ac:dyDescent="0.25">
      <c r="A325" s="60"/>
      <c r="B325" s="60"/>
      <c r="E325" s="60"/>
      <c r="F325" s="60"/>
      <c r="G325" s="60"/>
    </row>
    <row r="326" spans="1:7" s="3" customFormat="1" x14ac:dyDescent="0.25">
      <c r="A326" s="60"/>
      <c r="B326" s="60"/>
      <c r="E326" s="60"/>
      <c r="F326" s="60"/>
      <c r="G326" s="60"/>
    </row>
    <row r="327" spans="1:7" s="3" customFormat="1" x14ac:dyDescent="0.25">
      <c r="A327" s="60"/>
      <c r="B327" s="60"/>
      <c r="E327" s="60"/>
      <c r="F327" s="60"/>
      <c r="G327" s="60"/>
    </row>
    <row r="328" spans="1:7" s="3" customFormat="1" x14ac:dyDescent="0.25">
      <c r="A328" s="60"/>
      <c r="B328" s="60"/>
      <c r="E328" s="60"/>
      <c r="F328" s="60"/>
      <c r="G328" s="60"/>
    </row>
    <row r="329" spans="1:7" s="3" customFormat="1" x14ac:dyDescent="0.25">
      <c r="A329" s="60"/>
      <c r="B329" s="60"/>
      <c r="E329" s="60"/>
      <c r="F329" s="60"/>
      <c r="G329" s="60"/>
    </row>
    <row r="330" spans="1:7" s="3" customFormat="1" x14ac:dyDescent="0.25">
      <c r="A330" s="60"/>
      <c r="B330" s="60"/>
      <c r="E330" s="60"/>
      <c r="F330" s="60"/>
      <c r="G330" s="60"/>
    </row>
    <row r="331" spans="1:7" s="3" customFormat="1" x14ac:dyDescent="0.25">
      <c r="A331" s="60"/>
      <c r="B331" s="60"/>
      <c r="E331" s="60"/>
      <c r="F331" s="60"/>
      <c r="G331" s="60"/>
    </row>
    <row r="332" spans="1:7" s="3" customFormat="1" x14ac:dyDescent="0.25">
      <c r="A332" s="60"/>
      <c r="B332" s="60"/>
      <c r="E332" s="60"/>
      <c r="F332" s="60"/>
      <c r="G332" s="60"/>
    </row>
    <row r="333" spans="1:7" s="3" customFormat="1" x14ac:dyDescent="0.25">
      <c r="A333" s="60"/>
      <c r="B333" s="60"/>
      <c r="E333" s="60"/>
      <c r="F333" s="60"/>
      <c r="G333" s="60"/>
    </row>
    <row r="334" spans="1:7" s="3" customFormat="1" x14ac:dyDescent="0.25">
      <c r="A334" s="60"/>
      <c r="B334" s="60"/>
      <c r="E334" s="60"/>
      <c r="F334" s="60"/>
      <c r="G334" s="60"/>
    </row>
    <row r="335" spans="1:7" s="3" customFormat="1" x14ac:dyDescent="0.25">
      <c r="A335" s="60"/>
      <c r="B335" s="60"/>
      <c r="E335" s="60"/>
      <c r="F335" s="60"/>
      <c r="G335" s="60"/>
    </row>
    <row r="336" spans="1:7" s="3" customFormat="1" x14ac:dyDescent="0.25">
      <c r="A336" s="60"/>
      <c r="B336" s="60"/>
      <c r="E336" s="60"/>
      <c r="F336" s="60"/>
      <c r="G336" s="60"/>
    </row>
    <row r="337" spans="1:7" s="3" customFormat="1" x14ac:dyDescent="0.25">
      <c r="A337" s="60"/>
      <c r="B337" s="60"/>
      <c r="E337" s="60"/>
      <c r="F337" s="60"/>
      <c r="G337" s="60"/>
    </row>
    <row r="338" spans="1:7" s="3" customFormat="1" x14ac:dyDescent="0.25">
      <c r="A338" s="60"/>
      <c r="B338" s="60"/>
      <c r="E338" s="60"/>
      <c r="F338" s="60"/>
      <c r="G338" s="60"/>
    </row>
    <row r="339" spans="1:7" s="3" customFormat="1" x14ac:dyDescent="0.25">
      <c r="A339" s="60"/>
      <c r="B339" s="60"/>
      <c r="E339" s="60"/>
      <c r="F339" s="60"/>
      <c r="G339" s="60"/>
    </row>
    <row r="340" spans="1:7" s="3" customFormat="1" x14ac:dyDescent="0.25">
      <c r="A340" s="60"/>
      <c r="B340" s="60"/>
      <c r="E340" s="60"/>
      <c r="F340" s="60"/>
      <c r="G340" s="60"/>
    </row>
    <row r="341" spans="1:7" s="3" customFormat="1" x14ac:dyDescent="0.25">
      <c r="A341" s="60"/>
      <c r="B341" s="60"/>
      <c r="E341" s="60"/>
      <c r="F341" s="60"/>
      <c r="G341" s="60"/>
    </row>
    <row r="342" spans="1:7" s="3" customFormat="1" x14ac:dyDescent="0.25">
      <c r="A342" s="60"/>
      <c r="B342" s="60"/>
      <c r="E342" s="60"/>
      <c r="F342" s="60"/>
      <c r="G342" s="60"/>
    </row>
    <row r="343" spans="1:7" s="3" customFormat="1" x14ac:dyDescent="0.25">
      <c r="A343" s="60"/>
      <c r="B343" s="60"/>
      <c r="E343" s="60"/>
      <c r="F343" s="60"/>
      <c r="G343" s="60"/>
    </row>
    <row r="344" spans="1:7" s="3" customFormat="1" x14ac:dyDescent="0.25">
      <c r="A344" s="60"/>
      <c r="B344" s="60"/>
      <c r="E344" s="60"/>
      <c r="F344" s="60"/>
      <c r="G344" s="60"/>
    </row>
    <row r="345" spans="1:7" s="3" customFormat="1" x14ac:dyDescent="0.25">
      <c r="A345" s="60"/>
      <c r="B345" s="60"/>
      <c r="E345" s="60"/>
      <c r="F345" s="60"/>
      <c r="G345" s="60"/>
    </row>
    <row r="346" spans="1:7" s="3" customFormat="1" x14ac:dyDescent="0.25">
      <c r="A346" s="60"/>
      <c r="B346" s="60"/>
      <c r="E346" s="60"/>
      <c r="F346" s="60"/>
      <c r="G346" s="60"/>
    </row>
    <row r="347" spans="1:7" s="3" customFormat="1" x14ac:dyDescent="0.25">
      <c r="A347" s="60"/>
      <c r="B347" s="60"/>
      <c r="E347" s="60"/>
      <c r="F347" s="60"/>
      <c r="G347" s="60"/>
    </row>
    <row r="348" spans="1:7" s="3" customFormat="1" x14ac:dyDescent="0.25">
      <c r="A348" s="60"/>
      <c r="B348" s="60"/>
      <c r="E348" s="60"/>
      <c r="F348" s="60"/>
      <c r="G348" s="60"/>
    </row>
    <row r="349" spans="1:7" s="3" customFormat="1" x14ac:dyDescent="0.25">
      <c r="A349" s="60"/>
      <c r="B349" s="60"/>
      <c r="E349" s="60"/>
      <c r="F349" s="60"/>
      <c r="G349" s="60"/>
    </row>
    <row r="350" spans="1:7" s="3" customFormat="1" x14ac:dyDescent="0.25">
      <c r="A350" s="60"/>
      <c r="B350" s="60"/>
      <c r="E350" s="60"/>
      <c r="F350" s="60"/>
      <c r="G350" s="60"/>
    </row>
    <row r="351" spans="1:7" s="3" customFormat="1" x14ac:dyDescent="0.25">
      <c r="A351" s="60"/>
      <c r="B351" s="60"/>
      <c r="E351" s="60"/>
      <c r="F351" s="60"/>
      <c r="G351" s="60"/>
    </row>
    <row r="352" spans="1:7" s="3" customFormat="1" x14ac:dyDescent="0.25">
      <c r="A352" s="60"/>
      <c r="B352" s="60"/>
      <c r="E352" s="60"/>
      <c r="F352" s="60"/>
      <c r="G352" s="60"/>
    </row>
    <row r="353" spans="1:7" s="3" customFormat="1" x14ac:dyDescent="0.25">
      <c r="A353" s="60"/>
      <c r="B353" s="60"/>
      <c r="E353" s="60"/>
      <c r="F353" s="60"/>
      <c r="G353" s="60"/>
    </row>
    <row r="354" spans="1:7" s="3" customFormat="1" x14ac:dyDescent="0.25">
      <c r="A354" s="60"/>
      <c r="B354" s="60"/>
      <c r="E354" s="60"/>
      <c r="F354" s="60"/>
      <c r="G354" s="60"/>
    </row>
    <row r="355" spans="1:7" s="3" customFormat="1" x14ac:dyDescent="0.25">
      <c r="A355" s="60"/>
      <c r="B355" s="60"/>
      <c r="E355" s="60"/>
      <c r="F355" s="60"/>
      <c r="G355" s="60"/>
    </row>
    <row r="356" spans="1:7" s="3" customFormat="1" x14ac:dyDescent="0.25">
      <c r="A356" s="60"/>
      <c r="B356" s="60"/>
      <c r="E356" s="60"/>
      <c r="F356" s="60"/>
      <c r="G356" s="60"/>
    </row>
    <row r="357" spans="1:7" s="3" customFormat="1" x14ac:dyDescent="0.25">
      <c r="A357" s="60"/>
      <c r="B357" s="60"/>
      <c r="E357" s="60"/>
      <c r="F357" s="60"/>
      <c r="G357" s="60"/>
    </row>
    <row r="358" spans="1:7" s="3" customFormat="1" x14ac:dyDescent="0.25">
      <c r="A358" s="60"/>
      <c r="B358" s="60"/>
      <c r="E358" s="60"/>
      <c r="F358" s="60"/>
      <c r="G358" s="60"/>
    </row>
    <row r="359" spans="1:7" s="3" customFormat="1" x14ac:dyDescent="0.25">
      <c r="A359" s="60"/>
      <c r="B359" s="60"/>
      <c r="E359" s="60"/>
      <c r="F359" s="60"/>
      <c r="G359" s="60"/>
    </row>
    <row r="360" spans="1:7" s="3" customFormat="1" x14ac:dyDescent="0.25">
      <c r="A360" s="60"/>
      <c r="B360" s="60"/>
      <c r="E360" s="60"/>
      <c r="F360" s="60"/>
      <c r="G360" s="60"/>
    </row>
    <row r="361" spans="1:7" s="3" customFormat="1" x14ac:dyDescent="0.25">
      <c r="A361" s="60"/>
      <c r="B361" s="60"/>
      <c r="E361" s="60"/>
      <c r="F361" s="60"/>
      <c r="G361" s="60"/>
    </row>
    <row r="362" spans="1:7" s="3" customFormat="1" x14ac:dyDescent="0.25">
      <c r="A362" s="60"/>
      <c r="B362" s="60"/>
      <c r="E362" s="60"/>
      <c r="F362" s="60"/>
      <c r="G362" s="60"/>
    </row>
    <row r="363" spans="1:7" s="3" customFormat="1" x14ac:dyDescent="0.25">
      <c r="A363" s="60"/>
      <c r="B363" s="60"/>
      <c r="E363" s="60"/>
      <c r="F363" s="60"/>
      <c r="G363" s="60"/>
    </row>
    <row r="364" spans="1:7" s="3" customFormat="1" x14ac:dyDescent="0.25">
      <c r="A364" s="60"/>
      <c r="B364" s="60"/>
      <c r="E364" s="60"/>
      <c r="F364" s="60"/>
      <c r="G364" s="60"/>
    </row>
    <row r="365" spans="1:7" s="3" customFormat="1" x14ac:dyDescent="0.25">
      <c r="A365" s="60"/>
      <c r="B365" s="60"/>
      <c r="E365" s="60"/>
      <c r="F365" s="60"/>
      <c r="G365" s="60"/>
    </row>
    <row r="366" spans="1:7" s="3" customFormat="1" x14ac:dyDescent="0.25">
      <c r="A366" s="60"/>
      <c r="B366" s="60"/>
      <c r="E366" s="60"/>
      <c r="F366" s="60"/>
      <c r="G366" s="60"/>
    </row>
    <row r="367" spans="1:7" s="3" customFormat="1" x14ac:dyDescent="0.25">
      <c r="A367" s="60"/>
      <c r="B367" s="60"/>
      <c r="E367" s="60"/>
      <c r="F367" s="60"/>
      <c r="G367" s="60"/>
    </row>
    <row r="368" spans="1:7" s="3" customFormat="1" x14ac:dyDescent="0.25">
      <c r="A368" s="60"/>
      <c r="B368" s="60"/>
      <c r="E368" s="60"/>
      <c r="F368" s="60"/>
      <c r="G368" s="60"/>
    </row>
    <row r="369" spans="1:7" s="3" customFormat="1" x14ac:dyDescent="0.25">
      <c r="A369" s="60"/>
      <c r="B369" s="60"/>
      <c r="E369" s="60"/>
      <c r="F369" s="60"/>
      <c r="G369" s="60"/>
    </row>
    <row r="370" spans="1:7" s="3" customFormat="1" x14ac:dyDescent="0.25">
      <c r="A370" s="60"/>
      <c r="B370" s="60"/>
      <c r="E370" s="60"/>
      <c r="F370" s="60"/>
      <c r="G370" s="60"/>
    </row>
    <row r="371" spans="1:7" s="3" customFormat="1" x14ac:dyDescent="0.25">
      <c r="A371" s="60"/>
      <c r="B371" s="60"/>
      <c r="E371" s="60"/>
      <c r="F371" s="60"/>
      <c r="G371" s="60"/>
    </row>
    <row r="372" spans="1:7" s="3" customFormat="1" x14ac:dyDescent="0.25">
      <c r="A372" s="60"/>
      <c r="B372" s="60"/>
      <c r="E372" s="60"/>
      <c r="F372" s="60"/>
      <c r="G372" s="60"/>
    </row>
    <row r="373" spans="1:7" s="3" customFormat="1" x14ac:dyDescent="0.25">
      <c r="A373" s="60"/>
      <c r="B373" s="60"/>
      <c r="E373" s="60"/>
      <c r="F373" s="60"/>
      <c r="G373" s="60"/>
    </row>
    <row r="374" spans="1:7" s="3" customFormat="1" x14ac:dyDescent="0.25">
      <c r="A374" s="60"/>
      <c r="B374" s="60"/>
      <c r="E374" s="60"/>
      <c r="F374" s="60"/>
      <c r="G374" s="60"/>
    </row>
    <row r="375" spans="1:7" s="3" customFormat="1" x14ac:dyDescent="0.25">
      <c r="A375" s="60"/>
      <c r="B375" s="60"/>
      <c r="E375" s="60"/>
      <c r="F375" s="60"/>
      <c r="G375" s="60"/>
    </row>
    <row r="376" spans="1:7" s="3" customFormat="1" x14ac:dyDescent="0.25">
      <c r="A376" s="60"/>
      <c r="B376" s="60"/>
      <c r="E376" s="60"/>
      <c r="F376" s="60"/>
      <c r="G376" s="60"/>
    </row>
    <row r="377" spans="1:7" s="3" customFormat="1" x14ac:dyDescent="0.25">
      <c r="A377" s="60"/>
      <c r="B377" s="60"/>
      <c r="E377" s="60"/>
      <c r="F377" s="60"/>
      <c r="G377" s="60"/>
    </row>
    <row r="378" spans="1:7" s="3" customFormat="1" x14ac:dyDescent="0.25">
      <c r="A378" s="60"/>
      <c r="B378" s="60"/>
      <c r="E378" s="60"/>
      <c r="F378" s="60"/>
      <c r="G378" s="60"/>
    </row>
    <row r="379" spans="1:7" s="3" customFormat="1" x14ac:dyDescent="0.25">
      <c r="A379" s="60"/>
      <c r="B379" s="60"/>
      <c r="E379" s="60"/>
      <c r="F379" s="60"/>
      <c r="G379" s="60"/>
    </row>
    <row r="380" spans="1:7" s="3" customFormat="1" x14ac:dyDescent="0.25">
      <c r="A380" s="60"/>
      <c r="B380" s="60"/>
      <c r="E380" s="60"/>
      <c r="F380" s="60"/>
      <c r="G380" s="60"/>
    </row>
    <row r="381" spans="1:7" s="3" customFormat="1" x14ac:dyDescent="0.25">
      <c r="A381" s="60"/>
      <c r="B381" s="60"/>
      <c r="E381" s="60"/>
      <c r="F381" s="60"/>
      <c r="G381" s="60"/>
    </row>
    <row r="382" spans="1:7" s="3" customFormat="1" x14ac:dyDescent="0.25">
      <c r="A382" s="60"/>
      <c r="B382" s="60"/>
      <c r="E382" s="60"/>
      <c r="F382" s="60"/>
      <c r="G382" s="60"/>
    </row>
    <row r="383" spans="1:7" s="3" customFormat="1" x14ac:dyDescent="0.25">
      <c r="A383" s="60"/>
      <c r="B383" s="60"/>
      <c r="E383" s="60"/>
      <c r="F383" s="60"/>
      <c r="G383" s="60"/>
    </row>
    <row r="384" spans="1:7" s="3" customFormat="1" x14ac:dyDescent="0.25">
      <c r="A384" s="60"/>
      <c r="B384" s="60"/>
      <c r="E384" s="60"/>
      <c r="F384" s="60"/>
      <c r="G384" s="60"/>
    </row>
    <row r="385" spans="1:7" s="3" customFormat="1" x14ac:dyDescent="0.25">
      <c r="A385" s="60"/>
      <c r="B385" s="60"/>
      <c r="E385" s="60"/>
      <c r="F385" s="60"/>
      <c r="G385" s="60"/>
    </row>
    <row r="386" spans="1:7" s="3" customFormat="1" x14ac:dyDescent="0.25">
      <c r="A386" s="60"/>
      <c r="B386" s="60"/>
      <c r="E386" s="60"/>
      <c r="F386" s="60"/>
      <c r="G386" s="60"/>
    </row>
    <row r="387" spans="1:7" s="3" customFormat="1" x14ac:dyDescent="0.25">
      <c r="A387" s="60"/>
      <c r="B387" s="60"/>
      <c r="E387" s="60"/>
      <c r="F387" s="60"/>
      <c r="G387" s="60"/>
    </row>
    <row r="388" spans="1:7" s="3" customFormat="1" x14ac:dyDescent="0.25">
      <c r="A388" s="60"/>
      <c r="B388" s="60"/>
      <c r="E388" s="60"/>
      <c r="F388" s="60"/>
      <c r="G388" s="60"/>
    </row>
    <row r="389" spans="1:7" s="3" customFormat="1" x14ac:dyDescent="0.25">
      <c r="A389" s="60"/>
      <c r="B389" s="60"/>
      <c r="E389" s="60"/>
      <c r="F389" s="60"/>
      <c r="G389" s="60"/>
    </row>
    <row r="390" spans="1:7" s="3" customFormat="1" x14ac:dyDescent="0.25">
      <c r="A390" s="60"/>
      <c r="B390" s="60"/>
      <c r="E390" s="60"/>
      <c r="F390" s="60"/>
      <c r="G390" s="60"/>
    </row>
    <row r="391" spans="1:7" s="3" customFormat="1" x14ac:dyDescent="0.25">
      <c r="A391" s="60"/>
      <c r="B391" s="60"/>
      <c r="E391" s="60"/>
      <c r="F391" s="60"/>
      <c r="G391" s="60"/>
    </row>
    <row r="392" spans="1:7" s="3" customFormat="1" x14ac:dyDescent="0.25">
      <c r="A392" s="60"/>
      <c r="B392" s="60"/>
      <c r="E392" s="60"/>
      <c r="F392" s="60"/>
      <c r="G392" s="60"/>
    </row>
    <row r="393" spans="1:7" s="3" customFormat="1" x14ac:dyDescent="0.25">
      <c r="A393" s="60"/>
      <c r="B393" s="60"/>
      <c r="E393" s="60"/>
      <c r="F393" s="60"/>
      <c r="G393" s="60"/>
    </row>
    <row r="394" spans="1:7" s="3" customFormat="1" x14ac:dyDescent="0.25">
      <c r="A394" s="60"/>
      <c r="B394" s="60"/>
      <c r="E394" s="60"/>
      <c r="F394" s="60"/>
      <c r="G394" s="60"/>
    </row>
    <row r="395" spans="1:7" s="3" customFormat="1" x14ac:dyDescent="0.25">
      <c r="A395" s="60"/>
      <c r="B395" s="60"/>
      <c r="E395" s="60"/>
      <c r="F395" s="60"/>
      <c r="G395" s="60"/>
    </row>
    <row r="396" spans="1:7" s="3" customFormat="1" x14ac:dyDescent="0.25">
      <c r="A396" s="60"/>
      <c r="B396" s="60"/>
      <c r="E396" s="60"/>
      <c r="F396" s="60"/>
      <c r="G396" s="60"/>
    </row>
    <row r="397" spans="1:7" s="3" customFormat="1" x14ac:dyDescent="0.25">
      <c r="A397" s="60"/>
      <c r="B397" s="60"/>
      <c r="E397" s="60"/>
      <c r="F397" s="60"/>
      <c r="G397" s="60"/>
    </row>
    <row r="398" spans="1:7" s="3" customFormat="1" x14ac:dyDescent="0.25">
      <c r="A398" s="60"/>
      <c r="B398" s="60"/>
      <c r="E398" s="60"/>
      <c r="F398" s="60"/>
      <c r="G398" s="60"/>
    </row>
    <row r="399" spans="1:7" s="3" customFormat="1" x14ac:dyDescent="0.25">
      <c r="A399" s="60"/>
      <c r="B399" s="60"/>
      <c r="E399" s="60"/>
      <c r="F399" s="60"/>
      <c r="G399" s="60"/>
    </row>
    <row r="400" spans="1:7" s="3" customFormat="1" x14ac:dyDescent="0.25">
      <c r="A400" s="60"/>
      <c r="B400" s="60"/>
      <c r="E400" s="60"/>
      <c r="F400" s="60"/>
      <c r="G400" s="60"/>
    </row>
    <row r="401" spans="1:7" s="3" customFormat="1" x14ac:dyDescent="0.25">
      <c r="A401" s="60"/>
      <c r="B401" s="60"/>
      <c r="E401" s="60"/>
      <c r="F401" s="60"/>
      <c r="G401" s="60"/>
    </row>
    <row r="402" spans="1:7" s="3" customFormat="1" x14ac:dyDescent="0.25">
      <c r="A402" s="60"/>
      <c r="B402" s="60"/>
      <c r="E402" s="60"/>
      <c r="F402" s="60"/>
      <c r="G402" s="60"/>
    </row>
    <row r="403" spans="1:7" s="3" customFormat="1" x14ac:dyDescent="0.25">
      <c r="A403" s="60"/>
      <c r="B403" s="60"/>
      <c r="E403" s="60"/>
      <c r="F403" s="60"/>
      <c r="G403" s="60"/>
    </row>
    <row r="404" spans="1:7" s="3" customFormat="1" x14ac:dyDescent="0.25">
      <c r="A404" s="60"/>
      <c r="B404" s="60"/>
      <c r="E404" s="60"/>
      <c r="F404" s="60"/>
      <c r="G404" s="60"/>
    </row>
    <row r="405" spans="1:7" s="3" customFormat="1" x14ac:dyDescent="0.25">
      <c r="A405" s="60"/>
      <c r="B405" s="60"/>
      <c r="E405" s="60"/>
      <c r="F405" s="60"/>
      <c r="G405" s="60"/>
    </row>
    <row r="406" spans="1:7" s="3" customFormat="1" x14ac:dyDescent="0.25">
      <c r="A406" s="60"/>
      <c r="B406" s="60"/>
      <c r="E406" s="60"/>
      <c r="F406" s="60"/>
      <c r="G406" s="60"/>
    </row>
    <row r="407" spans="1:7" s="3" customFormat="1" x14ac:dyDescent="0.25">
      <c r="A407" s="60"/>
      <c r="B407" s="60"/>
      <c r="E407" s="60"/>
      <c r="F407" s="60"/>
      <c r="G407" s="60"/>
    </row>
    <row r="408" spans="1:7" s="3" customFormat="1" x14ac:dyDescent="0.25">
      <c r="A408" s="60"/>
      <c r="B408" s="60"/>
      <c r="E408" s="60"/>
      <c r="F408" s="60"/>
      <c r="G408" s="60"/>
    </row>
    <row r="409" spans="1:7" s="3" customFormat="1" x14ac:dyDescent="0.25">
      <c r="A409" s="60"/>
      <c r="B409" s="60"/>
      <c r="E409" s="60"/>
      <c r="F409" s="60"/>
      <c r="G409" s="60"/>
    </row>
    <row r="410" spans="1:7" s="3" customFormat="1" x14ac:dyDescent="0.25">
      <c r="A410" s="60"/>
      <c r="B410" s="60"/>
      <c r="E410" s="60"/>
      <c r="F410" s="60"/>
      <c r="G410" s="60"/>
    </row>
    <row r="411" spans="1:7" s="3" customFormat="1" x14ac:dyDescent="0.25">
      <c r="A411" s="60"/>
      <c r="B411" s="60"/>
      <c r="E411" s="60"/>
      <c r="F411" s="60"/>
      <c r="G411" s="60"/>
    </row>
    <row r="412" spans="1:7" s="3" customFormat="1" x14ac:dyDescent="0.25">
      <c r="A412" s="60"/>
      <c r="B412" s="60"/>
      <c r="E412" s="60"/>
      <c r="F412" s="60"/>
      <c r="G412" s="60"/>
    </row>
    <row r="413" spans="1:7" s="3" customFormat="1" x14ac:dyDescent="0.25">
      <c r="A413" s="60"/>
      <c r="B413" s="60"/>
      <c r="E413" s="60"/>
      <c r="F413" s="60"/>
      <c r="G413" s="60"/>
    </row>
    <row r="414" spans="1:7" s="3" customFormat="1" x14ac:dyDescent="0.25">
      <c r="A414" s="60"/>
      <c r="B414" s="60"/>
      <c r="E414" s="60"/>
      <c r="F414" s="60"/>
      <c r="G414" s="60"/>
    </row>
    <row r="415" spans="1:7" s="3" customFormat="1" x14ac:dyDescent="0.25">
      <c r="A415" s="60"/>
      <c r="B415" s="60"/>
      <c r="E415" s="60"/>
      <c r="F415" s="60"/>
      <c r="G415" s="60"/>
    </row>
    <row r="416" spans="1:7" s="3" customFormat="1" x14ac:dyDescent="0.25">
      <c r="A416" s="60"/>
      <c r="B416" s="60"/>
      <c r="E416" s="60"/>
      <c r="F416" s="60"/>
      <c r="G416" s="60"/>
    </row>
    <row r="417" spans="1:7" s="3" customFormat="1" x14ac:dyDescent="0.25">
      <c r="A417" s="60"/>
      <c r="B417" s="60"/>
      <c r="E417" s="60"/>
      <c r="F417" s="60"/>
      <c r="G417" s="60"/>
    </row>
    <row r="418" spans="1:7" s="3" customFormat="1" x14ac:dyDescent="0.25">
      <c r="A418" s="60"/>
      <c r="B418" s="60"/>
      <c r="E418" s="60"/>
      <c r="F418" s="60"/>
      <c r="G418" s="60"/>
    </row>
    <row r="419" spans="1:7" s="3" customFormat="1" x14ac:dyDescent="0.25">
      <c r="A419" s="60"/>
      <c r="B419" s="60"/>
      <c r="E419" s="60"/>
      <c r="F419" s="60"/>
      <c r="G419" s="60"/>
    </row>
    <row r="420" spans="1:7" s="3" customFormat="1" x14ac:dyDescent="0.25">
      <c r="A420" s="60"/>
      <c r="B420" s="60"/>
      <c r="E420" s="60"/>
      <c r="F420" s="60"/>
      <c r="G420" s="60"/>
    </row>
    <row r="421" spans="1:7" s="3" customFormat="1" x14ac:dyDescent="0.25">
      <c r="A421" s="60"/>
      <c r="B421" s="60"/>
      <c r="E421" s="60"/>
      <c r="F421" s="60"/>
      <c r="G421" s="60"/>
    </row>
    <row r="422" spans="1:7" s="3" customFormat="1" x14ac:dyDescent="0.25">
      <c r="A422" s="60"/>
      <c r="B422" s="60"/>
      <c r="E422" s="60"/>
      <c r="F422" s="60"/>
      <c r="G422" s="60"/>
    </row>
    <row r="423" spans="1:7" s="3" customFormat="1" x14ac:dyDescent="0.25">
      <c r="A423" s="60"/>
      <c r="B423" s="60"/>
      <c r="E423" s="60"/>
      <c r="F423" s="60"/>
      <c r="G423" s="60"/>
    </row>
    <row r="424" spans="1:7" s="3" customFormat="1" x14ac:dyDescent="0.25">
      <c r="A424" s="60"/>
      <c r="B424" s="60"/>
      <c r="E424" s="60"/>
      <c r="F424" s="60"/>
      <c r="G424" s="60"/>
    </row>
    <row r="425" spans="1:7" s="3" customFormat="1" x14ac:dyDescent="0.25">
      <c r="A425" s="60"/>
      <c r="B425" s="60"/>
      <c r="E425" s="60"/>
      <c r="F425" s="60"/>
      <c r="G425" s="60"/>
    </row>
    <row r="426" spans="1:7" s="3" customFormat="1" x14ac:dyDescent="0.25">
      <c r="A426" s="60"/>
      <c r="B426" s="60"/>
      <c r="E426" s="60"/>
      <c r="F426" s="60"/>
      <c r="G426" s="60"/>
    </row>
    <row r="427" spans="1:7" s="3" customFormat="1" x14ac:dyDescent="0.25">
      <c r="A427" s="60"/>
      <c r="B427" s="60"/>
      <c r="E427" s="60"/>
      <c r="F427" s="60"/>
      <c r="G427" s="60"/>
    </row>
    <row r="428" spans="1:7" s="3" customFormat="1" x14ac:dyDescent="0.25">
      <c r="A428" s="60"/>
      <c r="B428" s="60"/>
      <c r="E428" s="60"/>
      <c r="F428" s="60"/>
      <c r="G428" s="60"/>
    </row>
    <row r="429" spans="1:7" s="3" customFormat="1" x14ac:dyDescent="0.25">
      <c r="A429" s="60"/>
      <c r="B429" s="60"/>
      <c r="E429" s="60"/>
      <c r="F429" s="60"/>
      <c r="G429" s="60"/>
    </row>
    <row r="430" spans="1:7" s="3" customFormat="1" x14ac:dyDescent="0.25">
      <c r="A430" s="60"/>
      <c r="B430" s="60"/>
      <c r="E430" s="60"/>
      <c r="F430" s="60"/>
      <c r="G430" s="60"/>
    </row>
    <row r="431" spans="1:7" s="3" customFormat="1" x14ac:dyDescent="0.25">
      <c r="A431" s="60"/>
      <c r="B431" s="60"/>
      <c r="E431" s="60"/>
      <c r="F431" s="60"/>
      <c r="G431" s="60"/>
    </row>
    <row r="432" spans="1:7" s="3" customFormat="1" x14ac:dyDescent="0.25">
      <c r="A432" s="60"/>
      <c r="B432" s="60"/>
      <c r="E432" s="60"/>
      <c r="F432" s="60"/>
      <c r="G432" s="60"/>
    </row>
    <row r="433" spans="1:7" s="3" customFormat="1" x14ac:dyDescent="0.25">
      <c r="A433" s="60"/>
      <c r="B433" s="60"/>
      <c r="E433" s="60"/>
      <c r="F433" s="60"/>
      <c r="G433" s="60"/>
    </row>
    <row r="434" spans="1:7" s="3" customFormat="1" x14ac:dyDescent="0.25">
      <c r="A434" s="60"/>
      <c r="B434" s="60"/>
      <c r="E434" s="60"/>
      <c r="F434" s="60"/>
      <c r="G434" s="60"/>
    </row>
    <row r="435" spans="1:7" s="3" customFormat="1" x14ac:dyDescent="0.25">
      <c r="A435" s="60"/>
      <c r="B435" s="60"/>
      <c r="E435" s="60"/>
      <c r="F435" s="60"/>
      <c r="G435" s="60"/>
    </row>
    <row r="436" spans="1:7" s="3" customFormat="1" x14ac:dyDescent="0.25">
      <c r="A436" s="60"/>
      <c r="B436" s="60"/>
      <c r="E436" s="60"/>
      <c r="F436" s="60"/>
      <c r="G436" s="60"/>
    </row>
    <row r="437" spans="1:7" s="3" customFormat="1" x14ac:dyDescent="0.25">
      <c r="A437" s="60"/>
      <c r="B437" s="60"/>
      <c r="E437" s="60"/>
      <c r="F437" s="60"/>
      <c r="G437" s="60"/>
    </row>
    <row r="438" spans="1:7" s="3" customFormat="1" x14ac:dyDescent="0.25">
      <c r="A438" s="60"/>
      <c r="B438" s="60"/>
      <c r="E438" s="60"/>
      <c r="F438" s="60"/>
      <c r="G438" s="60"/>
    </row>
    <row r="439" spans="1:7" s="3" customFormat="1" x14ac:dyDescent="0.25">
      <c r="A439" s="60"/>
      <c r="B439" s="60"/>
      <c r="E439" s="60"/>
      <c r="F439" s="60"/>
      <c r="G439" s="60"/>
    </row>
    <row r="440" spans="1:7" s="3" customFormat="1" x14ac:dyDescent="0.25">
      <c r="A440" s="60"/>
      <c r="B440" s="60"/>
      <c r="E440" s="60"/>
      <c r="F440" s="60"/>
      <c r="G440" s="60"/>
    </row>
    <row r="441" spans="1:7" s="3" customFormat="1" x14ac:dyDescent="0.25">
      <c r="A441" s="60"/>
      <c r="B441" s="60"/>
      <c r="E441" s="60"/>
      <c r="F441" s="60"/>
      <c r="G441" s="60"/>
    </row>
    <row r="442" spans="1:7" s="3" customFormat="1" x14ac:dyDescent="0.25">
      <c r="A442" s="60"/>
      <c r="B442" s="60"/>
      <c r="E442" s="60"/>
      <c r="F442" s="60"/>
      <c r="G442" s="60"/>
    </row>
    <row r="443" spans="1:7" s="3" customFormat="1" x14ac:dyDescent="0.25">
      <c r="A443" s="60"/>
      <c r="B443" s="60"/>
      <c r="E443" s="60"/>
      <c r="F443" s="60"/>
      <c r="G443" s="60"/>
    </row>
    <row r="444" spans="1:7" s="3" customFormat="1" x14ac:dyDescent="0.25">
      <c r="A444" s="60"/>
      <c r="B444" s="60"/>
      <c r="E444" s="60"/>
      <c r="F444" s="60"/>
      <c r="G444" s="60"/>
    </row>
    <row r="445" spans="1:7" s="3" customFormat="1" x14ac:dyDescent="0.25">
      <c r="A445" s="60"/>
      <c r="B445" s="60"/>
      <c r="E445" s="60"/>
      <c r="F445" s="60"/>
      <c r="G445" s="60"/>
    </row>
    <row r="446" spans="1:7" s="3" customFormat="1" x14ac:dyDescent="0.25">
      <c r="A446" s="60"/>
      <c r="B446" s="60"/>
      <c r="E446" s="60"/>
      <c r="F446" s="60"/>
      <c r="G446" s="60"/>
    </row>
    <row r="447" spans="1:7" s="3" customFormat="1" x14ac:dyDescent="0.25">
      <c r="A447" s="60"/>
      <c r="B447" s="60"/>
      <c r="E447" s="60"/>
      <c r="F447" s="60"/>
      <c r="G447" s="60"/>
    </row>
    <row r="448" spans="1:7" s="3" customFormat="1" x14ac:dyDescent="0.25">
      <c r="A448" s="60"/>
      <c r="B448" s="60"/>
      <c r="E448" s="60"/>
      <c r="F448" s="60"/>
      <c r="G448" s="60"/>
    </row>
    <row r="449" spans="1:7" s="3" customFormat="1" x14ac:dyDescent="0.25">
      <c r="A449" s="60"/>
      <c r="B449" s="60"/>
      <c r="E449" s="60"/>
      <c r="F449" s="60"/>
      <c r="G449" s="60"/>
    </row>
    <row r="450" spans="1:7" s="3" customFormat="1" x14ac:dyDescent="0.25">
      <c r="A450" s="60"/>
      <c r="B450" s="60"/>
      <c r="E450" s="60"/>
      <c r="F450" s="60"/>
      <c r="G450" s="60"/>
    </row>
    <row r="451" spans="1:7" s="3" customFormat="1" x14ac:dyDescent="0.25">
      <c r="A451" s="60"/>
      <c r="B451" s="60"/>
      <c r="E451" s="60"/>
      <c r="F451" s="60"/>
      <c r="G451" s="60"/>
    </row>
    <row r="452" spans="1:7" s="3" customFormat="1" x14ac:dyDescent="0.25">
      <c r="A452" s="60"/>
      <c r="B452" s="60"/>
      <c r="E452" s="60"/>
      <c r="F452" s="60"/>
      <c r="G452" s="60"/>
    </row>
    <row r="453" spans="1:7" s="3" customFormat="1" x14ac:dyDescent="0.25">
      <c r="A453" s="60"/>
      <c r="B453" s="60"/>
      <c r="E453" s="60"/>
      <c r="F453" s="60"/>
      <c r="G453" s="60"/>
    </row>
    <row r="454" spans="1:7" s="3" customFormat="1" x14ac:dyDescent="0.25">
      <c r="A454" s="60"/>
      <c r="B454" s="60"/>
      <c r="E454" s="60"/>
      <c r="F454" s="60"/>
      <c r="G454" s="60"/>
    </row>
    <row r="455" spans="1:7" s="3" customFormat="1" x14ac:dyDescent="0.25">
      <c r="A455" s="60"/>
      <c r="B455" s="60"/>
      <c r="E455" s="60"/>
      <c r="F455" s="60"/>
      <c r="G455" s="60"/>
    </row>
    <row r="456" spans="1:7" s="3" customFormat="1" x14ac:dyDescent="0.25">
      <c r="A456" s="60"/>
      <c r="B456" s="60"/>
      <c r="E456" s="60"/>
      <c r="F456" s="60"/>
      <c r="G456" s="60"/>
    </row>
    <row r="457" spans="1:7" s="3" customFormat="1" x14ac:dyDescent="0.25">
      <c r="A457" s="60"/>
      <c r="B457" s="60"/>
      <c r="E457" s="60"/>
      <c r="F457" s="60"/>
      <c r="G457" s="60"/>
    </row>
    <row r="458" spans="1:7" s="3" customFormat="1" x14ac:dyDescent="0.25">
      <c r="A458" s="60"/>
      <c r="B458" s="60"/>
      <c r="E458" s="60"/>
      <c r="F458" s="60"/>
      <c r="G458" s="60"/>
    </row>
    <row r="459" spans="1:7" s="3" customFormat="1" x14ac:dyDescent="0.25">
      <c r="A459" s="60"/>
      <c r="B459" s="60"/>
      <c r="E459" s="60"/>
      <c r="F459" s="60"/>
      <c r="G459" s="60"/>
    </row>
    <row r="460" spans="1:7" s="3" customFormat="1" x14ac:dyDescent="0.25">
      <c r="A460" s="60"/>
      <c r="B460" s="60"/>
      <c r="E460" s="60"/>
      <c r="F460" s="60"/>
      <c r="G460" s="60"/>
    </row>
    <row r="461" spans="1:7" s="3" customFormat="1" x14ac:dyDescent="0.25">
      <c r="A461" s="60"/>
      <c r="B461" s="60"/>
      <c r="E461" s="60"/>
      <c r="F461" s="60"/>
      <c r="G461" s="60"/>
    </row>
    <row r="462" spans="1:7" s="3" customFormat="1" x14ac:dyDescent="0.25">
      <c r="A462" s="60"/>
      <c r="B462" s="60"/>
      <c r="E462" s="60"/>
      <c r="F462" s="60"/>
      <c r="G462" s="60"/>
    </row>
    <row r="463" spans="1:7" s="3" customFormat="1" x14ac:dyDescent="0.25">
      <c r="A463" s="60"/>
      <c r="B463" s="60"/>
      <c r="E463" s="60"/>
      <c r="F463" s="60"/>
      <c r="G463" s="60"/>
    </row>
    <row r="464" spans="1:7" s="3" customFormat="1" x14ac:dyDescent="0.25">
      <c r="A464" s="60"/>
      <c r="B464" s="60"/>
      <c r="E464" s="60"/>
      <c r="F464" s="60"/>
      <c r="G464" s="60"/>
    </row>
    <row r="465" spans="1:7" s="3" customFormat="1" x14ac:dyDescent="0.25">
      <c r="A465" s="60"/>
      <c r="B465" s="60"/>
      <c r="E465" s="60"/>
      <c r="F465" s="60"/>
      <c r="G465" s="60"/>
    </row>
    <row r="466" spans="1:7" s="3" customFormat="1" x14ac:dyDescent="0.25">
      <c r="A466" s="60"/>
      <c r="B466" s="60"/>
      <c r="E466" s="60"/>
      <c r="F466" s="60"/>
      <c r="G466" s="60"/>
    </row>
    <row r="467" spans="1:7" s="3" customFormat="1" x14ac:dyDescent="0.25">
      <c r="A467" s="60"/>
      <c r="B467" s="60"/>
      <c r="E467" s="60"/>
      <c r="F467" s="60"/>
      <c r="G467" s="60"/>
    </row>
    <row r="468" spans="1:7" s="3" customFormat="1" x14ac:dyDescent="0.25">
      <c r="A468" s="60"/>
      <c r="B468" s="60"/>
      <c r="E468" s="60"/>
      <c r="F468" s="60"/>
      <c r="G468" s="60"/>
    </row>
    <row r="469" spans="1:7" s="3" customFormat="1" x14ac:dyDescent="0.25">
      <c r="A469" s="60"/>
      <c r="B469" s="60"/>
      <c r="E469" s="60"/>
      <c r="F469" s="60"/>
      <c r="G469" s="60"/>
    </row>
    <row r="470" spans="1:7" s="3" customFormat="1" x14ac:dyDescent="0.25">
      <c r="A470" s="60"/>
      <c r="B470" s="60"/>
      <c r="E470" s="60"/>
      <c r="F470" s="60"/>
      <c r="G470" s="60"/>
    </row>
    <row r="471" spans="1:7" s="3" customFormat="1" x14ac:dyDescent="0.25">
      <c r="A471" s="60"/>
      <c r="B471" s="60"/>
      <c r="E471" s="60"/>
      <c r="F471" s="60"/>
      <c r="G471" s="60"/>
    </row>
    <row r="472" spans="1:7" s="3" customFormat="1" x14ac:dyDescent="0.25">
      <c r="A472" s="60"/>
      <c r="B472" s="60"/>
      <c r="E472" s="60"/>
      <c r="F472" s="60"/>
      <c r="G472" s="60"/>
    </row>
    <row r="473" spans="1:7" s="3" customFormat="1" x14ac:dyDescent="0.25">
      <c r="A473" s="60"/>
      <c r="B473" s="60"/>
      <c r="E473" s="60"/>
      <c r="F473" s="60"/>
      <c r="G473" s="60"/>
    </row>
    <row r="474" spans="1:7" s="3" customFormat="1" x14ac:dyDescent="0.25">
      <c r="A474" s="60"/>
      <c r="B474" s="60"/>
      <c r="E474" s="60"/>
      <c r="F474" s="60"/>
      <c r="G474" s="60"/>
    </row>
    <row r="475" spans="1:7" s="3" customFormat="1" x14ac:dyDescent="0.25">
      <c r="A475" s="60"/>
      <c r="B475" s="60"/>
      <c r="E475" s="60"/>
      <c r="F475" s="60"/>
      <c r="G475" s="60"/>
    </row>
    <row r="476" spans="1:7" s="3" customFormat="1" x14ac:dyDescent="0.25">
      <c r="A476" s="60"/>
      <c r="B476" s="60"/>
      <c r="E476" s="60"/>
      <c r="F476" s="60"/>
      <c r="G476" s="60"/>
    </row>
    <row r="477" spans="1:7" s="3" customFormat="1" x14ac:dyDescent="0.25">
      <c r="A477" s="60"/>
      <c r="B477" s="60"/>
      <c r="E477" s="60"/>
      <c r="F477" s="60"/>
      <c r="G477" s="60"/>
    </row>
    <row r="478" spans="1:7" s="3" customFormat="1" x14ac:dyDescent="0.25">
      <c r="A478" s="60"/>
      <c r="B478" s="60"/>
      <c r="E478" s="60"/>
      <c r="F478" s="60"/>
      <c r="G478" s="60"/>
    </row>
    <row r="479" spans="1:7" s="3" customFormat="1" x14ac:dyDescent="0.25">
      <c r="A479" s="60"/>
      <c r="B479" s="60"/>
      <c r="E479" s="60"/>
      <c r="F479" s="60"/>
      <c r="G479" s="60"/>
    </row>
    <row r="480" spans="1:7" s="3" customFormat="1" x14ac:dyDescent="0.25">
      <c r="A480" s="60"/>
      <c r="B480" s="60"/>
      <c r="E480" s="60"/>
      <c r="F480" s="60"/>
      <c r="G480" s="60"/>
    </row>
    <row r="481" spans="1:7" s="3" customFormat="1" x14ac:dyDescent="0.25">
      <c r="A481" s="60"/>
      <c r="B481" s="60"/>
      <c r="E481" s="60"/>
      <c r="F481" s="60"/>
      <c r="G481" s="60"/>
    </row>
    <row r="482" spans="1:7" s="3" customFormat="1" x14ac:dyDescent="0.25">
      <c r="A482" s="60"/>
      <c r="B482" s="60"/>
      <c r="E482" s="60"/>
      <c r="F482" s="60"/>
      <c r="G482" s="60"/>
    </row>
    <row r="483" spans="1:7" s="3" customFormat="1" x14ac:dyDescent="0.25">
      <c r="A483" s="60"/>
      <c r="B483" s="60"/>
      <c r="E483" s="60"/>
      <c r="F483" s="60"/>
      <c r="G483" s="60"/>
    </row>
    <row r="484" spans="1:7" s="3" customFormat="1" x14ac:dyDescent="0.25">
      <c r="A484" s="60"/>
      <c r="B484" s="60"/>
      <c r="E484" s="60"/>
      <c r="F484" s="60"/>
      <c r="G484" s="60"/>
    </row>
    <row r="485" spans="1:7" s="3" customFormat="1" x14ac:dyDescent="0.25">
      <c r="A485" s="60"/>
      <c r="B485" s="60"/>
      <c r="E485" s="60"/>
      <c r="F485" s="60"/>
      <c r="G485" s="60"/>
    </row>
    <row r="486" spans="1:7" s="3" customFormat="1" x14ac:dyDescent="0.25">
      <c r="A486" s="60"/>
      <c r="B486" s="60"/>
      <c r="E486" s="60"/>
      <c r="F486" s="60"/>
      <c r="G486" s="60"/>
    </row>
    <row r="487" spans="1:7" s="3" customFormat="1" x14ac:dyDescent="0.25">
      <c r="A487" s="60"/>
      <c r="B487" s="60"/>
      <c r="E487" s="60"/>
      <c r="F487" s="60"/>
      <c r="G487" s="60"/>
    </row>
    <row r="488" spans="1:7" s="3" customFormat="1" x14ac:dyDescent="0.25">
      <c r="A488" s="60"/>
      <c r="B488" s="60"/>
      <c r="E488" s="60"/>
      <c r="F488" s="60"/>
      <c r="G488" s="60"/>
    </row>
    <row r="489" spans="1:7" s="3" customFormat="1" x14ac:dyDescent="0.25">
      <c r="A489" s="60"/>
      <c r="B489" s="60"/>
      <c r="E489" s="60"/>
      <c r="F489" s="60"/>
      <c r="G489" s="60"/>
    </row>
    <row r="490" spans="1:7" s="3" customFormat="1" x14ac:dyDescent="0.25">
      <c r="A490" s="60"/>
      <c r="B490" s="60"/>
      <c r="E490" s="60"/>
      <c r="F490" s="60"/>
      <c r="G490" s="60"/>
    </row>
    <row r="491" spans="1:7" s="3" customFormat="1" x14ac:dyDescent="0.25">
      <c r="A491" s="60"/>
      <c r="B491" s="60"/>
      <c r="E491" s="60"/>
      <c r="F491" s="60"/>
      <c r="G491" s="60"/>
    </row>
    <row r="492" spans="1:7" s="3" customFormat="1" x14ac:dyDescent="0.25">
      <c r="A492" s="60"/>
      <c r="B492" s="60"/>
      <c r="E492" s="60"/>
      <c r="F492" s="60"/>
      <c r="G492" s="60"/>
    </row>
    <row r="493" spans="1:7" s="3" customFormat="1" x14ac:dyDescent="0.25">
      <c r="A493" s="60"/>
      <c r="B493" s="60"/>
      <c r="E493" s="60"/>
      <c r="F493" s="60"/>
      <c r="G493" s="60"/>
    </row>
    <row r="494" spans="1:7" s="3" customFormat="1" x14ac:dyDescent="0.25">
      <c r="A494" s="60"/>
      <c r="B494" s="60"/>
      <c r="E494" s="60"/>
      <c r="F494" s="60"/>
      <c r="G494" s="60"/>
    </row>
    <row r="495" spans="1:7" s="3" customFormat="1" x14ac:dyDescent="0.25">
      <c r="A495" s="60"/>
      <c r="B495" s="60"/>
      <c r="E495" s="60"/>
      <c r="F495" s="60"/>
      <c r="G495" s="60"/>
    </row>
    <row r="496" spans="1:7" s="3" customFormat="1" x14ac:dyDescent="0.25">
      <c r="A496" s="60"/>
      <c r="B496" s="60"/>
      <c r="E496" s="60"/>
      <c r="F496" s="60"/>
      <c r="G496" s="60"/>
    </row>
    <row r="497" spans="1:7" s="3" customFormat="1" x14ac:dyDescent="0.25">
      <c r="A497" s="60"/>
      <c r="B497" s="60"/>
      <c r="E497" s="60"/>
      <c r="F497" s="60"/>
      <c r="G497" s="60"/>
    </row>
    <row r="498" spans="1:7" s="3" customFormat="1" x14ac:dyDescent="0.25">
      <c r="A498" s="60"/>
      <c r="B498" s="60"/>
      <c r="E498" s="60"/>
      <c r="F498" s="60"/>
      <c r="G498" s="60"/>
    </row>
    <row r="499" spans="1:7" s="3" customFormat="1" x14ac:dyDescent="0.25">
      <c r="A499" s="60"/>
      <c r="B499" s="60"/>
      <c r="E499" s="60"/>
      <c r="F499" s="60"/>
      <c r="G499" s="60"/>
    </row>
    <row r="500" spans="1:7" s="3" customFormat="1" x14ac:dyDescent="0.25">
      <c r="A500" s="60"/>
      <c r="B500" s="60"/>
      <c r="E500" s="60"/>
      <c r="F500" s="60"/>
      <c r="G500" s="60"/>
    </row>
    <row r="501" spans="1:7" s="3" customFormat="1" x14ac:dyDescent="0.25">
      <c r="A501" s="60"/>
      <c r="B501" s="60"/>
      <c r="E501" s="60"/>
      <c r="F501" s="60"/>
      <c r="G501" s="60"/>
    </row>
    <row r="502" spans="1:7" s="3" customFormat="1" x14ac:dyDescent="0.25">
      <c r="A502" s="60"/>
      <c r="B502" s="60"/>
      <c r="E502" s="60"/>
      <c r="F502" s="60"/>
      <c r="G502" s="60"/>
    </row>
    <row r="503" spans="1:7" s="3" customFormat="1" x14ac:dyDescent="0.25">
      <c r="A503" s="60"/>
      <c r="B503" s="60"/>
      <c r="E503" s="60"/>
      <c r="F503" s="60"/>
      <c r="G503" s="60"/>
    </row>
    <row r="504" spans="1:7" s="3" customFormat="1" x14ac:dyDescent="0.25">
      <c r="A504" s="60"/>
      <c r="B504" s="60"/>
      <c r="E504" s="60"/>
      <c r="F504" s="60"/>
      <c r="G504" s="60"/>
    </row>
    <row r="505" spans="1:7" s="3" customFormat="1" x14ac:dyDescent="0.25">
      <c r="A505" s="60"/>
      <c r="B505" s="60"/>
      <c r="E505" s="60"/>
      <c r="F505" s="60"/>
      <c r="G505" s="60"/>
    </row>
    <row r="506" spans="1:7" s="3" customFormat="1" x14ac:dyDescent="0.25">
      <c r="A506" s="60"/>
      <c r="B506" s="60"/>
      <c r="E506" s="60"/>
      <c r="F506" s="60"/>
      <c r="G506" s="60"/>
    </row>
    <row r="507" spans="1:7" s="3" customFormat="1" x14ac:dyDescent="0.25">
      <c r="A507" s="60"/>
      <c r="B507" s="60"/>
      <c r="E507" s="60"/>
      <c r="F507" s="60"/>
      <c r="G507" s="60"/>
    </row>
    <row r="508" spans="1:7" s="3" customFormat="1" x14ac:dyDescent="0.25">
      <c r="A508" s="60"/>
      <c r="B508" s="60"/>
      <c r="E508" s="60"/>
      <c r="F508" s="60"/>
      <c r="G508" s="60"/>
    </row>
    <row r="509" spans="1:7" s="3" customFormat="1" x14ac:dyDescent="0.25">
      <c r="A509" s="60"/>
      <c r="B509" s="60"/>
      <c r="E509" s="60"/>
      <c r="F509" s="60"/>
      <c r="G509" s="60"/>
    </row>
    <row r="510" spans="1:7" s="3" customFormat="1" x14ac:dyDescent="0.25">
      <c r="A510" s="60"/>
      <c r="B510" s="60"/>
      <c r="E510" s="60"/>
      <c r="F510" s="60"/>
      <c r="G510" s="60"/>
    </row>
    <row r="511" spans="1:7" s="3" customFormat="1" x14ac:dyDescent="0.25">
      <c r="A511" s="60"/>
      <c r="B511" s="60"/>
      <c r="E511" s="60"/>
      <c r="F511" s="60"/>
      <c r="G511" s="60"/>
    </row>
    <row r="512" spans="1:7" s="3" customFormat="1" x14ac:dyDescent="0.25">
      <c r="A512" s="60"/>
      <c r="B512" s="60"/>
      <c r="E512" s="60"/>
      <c r="F512" s="60"/>
      <c r="G512" s="60"/>
    </row>
    <row r="513" spans="1:7" s="3" customFormat="1" x14ac:dyDescent="0.25">
      <c r="A513" s="60"/>
      <c r="B513" s="60"/>
      <c r="E513" s="60"/>
      <c r="F513" s="60"/>
      <c r="G513" s="60"/>
    </row>
    <row r="514" spans="1:7" s="3" customFormat="1" x14ac:dyDescent="0.25">
      <c r="A514" s="60"/>
      <c r="B514" s="60"/>
      <c r="E514" s="60"/>
      <c r="F514" s="60"/>
      <c r="G514" s="60"/>
    </row>
    <row r="515" spans="1:7" s="3" customFormat="1" x14ac:dyDescent="0.25">
      <c r="A515" s="60"/>
      <c r="B515" s="60"/>
      <c r="E515" s="60"/>
      <c r="F515" s="60"/>
      <c r="G515" s="60"/>
    </row>
    <row r="516" spans="1:7" s="3" customFormat="1" x14ac:dyDescent="0.25">
      <c r="A516" s="60"/>
      <c r="B516" s="60"/>
      <c r="E516" s="60"/>
      <c r="F516" s="60"/>
      <c r="G516" s="60"/>
    </row>
    <row r="517" spans="1:7" s="3" customFormat="1" x14ac:dyDescent="0.25">
      <c r="A517" s="60"/>
      <c r="B517" s="60"/>
      <c r="E517" s="60"/>
      <c r="F517" s="60"/>
      <c r="G517" s="60"/>
    </row>
    <row r="518" spans="1:7" s="3" customFormat="1" x14ac:dyDescent="0.25">
      <c r="A518" s="60"/>
      <c r="B518" s="60"/>
      <c r="E518" s="60"/>
      <c r="F518" s="60"/>
      <c r="G518" s="60"/>
    </row>
    <row r="519" spans="1:7" s="3" customFormat="1" x14ac:dyDescent="0.25">
      <c r="A519" s="60"/>
      <c r="B519" s="60"/>
      <c r="E519" s="60"/>
      <c r="F519" s="60"/>
      <c r="G519" s="60"/>
    </row>
    <row r="520" spans="1:7" s="3" customFormat="1" x14ac:dyDescent="0.25">
      <c r="A520" s="60"/>
      <c r="B520" s="60"/>
      <c r="E520" s="60"/>
      <c r="F520" s="60"/>
      <c r="G520" s="60"/>
    </row>
    <row r="521" spans="1:7" s="3" customFormat="1" x14ac:dyDescent="0.25">
      <c r="A521" s="60"/>
      <c r="B521" s="60"/>
      <c r="E521" s="60"/>
      <c r="F521" s="60"/>
      <c r="G521" s="60"/>
    </row>
    <row r="522" spans="1:7" s="3" customFormat="1" x14ac:dyDescent="0.25">
      <c r="A522" s="60"/>
      <c r="B522" s="60"/>
      <c r="E522" s="60"/>
      <c r="F522" s="60"/>
      <c r="G522" s="60"/>
    </row>
    <row r="523" spans="1:7" s="3" customFormat="1" x14ac:dyDescent="0.25">
      <c r="A523" s="60"/>
      <c r="B523" s="60"/>
      <c r="E523" s="60"/>
      <c r="F523" s="60"/>
      <c r="G523" s="60"/>
    </row>
    <row r="524" spans="1:7" s="3" customFormat="1" x14ac:dyDescent="0.25">
      <c r="A524" s="60"/>
      <c r="B524" s="60"/>
      <c r="E524" s="60"/>
      <c r="F524" s="60"/>
      <c r="G524" s="60"/>
    </row>
    <row r="525" spans="1:7" s="3" customFormat="1" x14ac:dyDescent="0.25">
      <c r="A525" s="60"/>
      <c r="B525" s="60"/>
      <c r="E525" s="60"/>
      <c r="F525" s="60"/>
      <c r="G525" s="60"/>
    </row>
    <row r="526" spans="1:7" s="3" customFormat="1" x14ac:dyDescent="0.25">
      <c r="A526" s="60"/>
      <c r="B526" s="60"/>
      <c r="E526" s="60"/>
      <c r="F526" s="60"/>
      <c r="G526" s="60"/>
    </row>
    <row r="527" spans="1:7" s="3" customFormat="1" x14ac:dyDescent="0.25">
      <c r="A527" s="60"/>
      <c r="B527" s="60"/>
      <c r="E527" s="60"/>
      <c r="F527" s="60"/>
      <c r="G527" s="60"/>
    </row>
    <row r="528" spans="1:7" s="3" customFormat="1" x14ac:dyDescent="0.25">
      <c r="A528" s="60"/>
      <c r="B528" s="60"/>
      <c r="E528" s="60"/>
      <c r="F528" s="60"/>
      <c r="G528" s="60"/>
    </row>
    <row r="529" spans="1:7" s="3" customFormat="1" x14ac:dyDescent="0.25">
      <c r="A529" s="60"/>
      <c r="B529" s="60"/>
      <c r="E529" s="60"/>
      <c r="F529" s="60"/>
      <c r="G529" s="60"/>
    </row>
    <row r="530" spans="1:7" s="3" customFormat="1" x14ac:dyDescent="0.25">
      <c r="A530" s="60"/>
      <c r="B530" s="60"/>
      <c r="E530" s="60"/>
      <c r="F530" s="60"/>
      <c r="G530" s="60"/>
    </row>
    <row r="531" spans="1:7" s="3" customFormat="1" x14ac:dyDescent="0.25">
      <c r="A531" s="60"/>
      <c r="B531" s="60"/>
      <c r="E531" s="60"/>
      <c r="F531" s="60"/>
      <c r="G531" s="60"/>
    </row>
    <row r="532" spans="1:7" s="3" customFormat="1" x14ac:dyDescent="0.25">
      <c r="A532" s="60"/>
      <c r="B532" s="60"/>
      <c r="E532" s="60"/>
      <c r="F532" s="60"/>
      <c r="G532" s="60"/>
    </row>
    <row r="533" spans="1:7" s="3" customFormat="1" x14ac:dyDescent="0.25">
      <c r="A533" s="60"/>
      <c r="B533" s="60"/>
      <c r="E533" s="60"/>
      <c r="F533" s="60"/>
      <c r="G533" s="60"/>
    </row>
    <row r="534" spans="1:7" s="3" customFormat="1" x14ac:dyDescent="0.25">
      <c r="A534" s="60"/>
      <c r="B534" s="60"/>
      <c r="E534" s="60"/>
      <c r="F534" s="60"/>
      <c r="G534" s="60"/>
    </row>
    <row r="535" spans="1:7" s="3" customFormat="1" x14ac:dyDescent="0.25">
      <c r="A535" s="60"/>
      <c r="B535" s="60"/>
      <c r="E535" s="60"/>
      <c r="F535" s="60"/>
      <c r="G535" s="60"/>
    </row>
    <row r="536" spans="1:7" s="3" customFormat="1" x14ac:dyDescent="0.25">
      <c r="A536" s="60"/>
      <c r="B536" s="60"/>
      <c r="E536" s="60"/>
      <c r="F536" s="60"/>
      <c r="G536" s="60"/>
    </row>
    <row r="537" spans="1:7" s="3" customFormat="1" x14ac:dyDescent="0.25">
      <c r="A537" s="60"/>
      <c r="B537" s="60"/>
      <c r="E537" s="60"/>
      <c r="F537" s="60"/>
      <c r="G537" s="60"/>
    </row>
    <row r="538" spans="1:7" s="3" customFormat="1" x14ac:dyDescent="0.25">
      <c r="A538" s="60"/>
      <c r="B538" s="60"/>
      <c r="E538" s="60"/>
      <c r="F538" s="60"/>
      <c r="G538" s="60"/>
    </row>
    <row r="539" spans="1:7" s="3" customFormat="1" x14ac:dyDescent="0.25">
      <c r="A539" s="60"/>
      <c r="B539" s="60"/>
      <c r="E539" s="60"/>
      <c r="F539" s="60"/>
      <c r="G539" s="60"/>
    </row>
    <row r="540" spans="1:7" s="3" customFormat="1" x14ac:dyDescent="0.25">
      <c r="A540" s="60"/>
      <c r="B540" s="60"/>
      <c r="E540" s="60"/>
      <c r="F540" s="60"/>
      <c r="G540" s="60"/>
    </row>
    <row r="541" spans="1:7" s="3" customFormat="1" x14ac:dyDescent="0.25">
      <c r="A541" s="60"/>
      <c r="B541" s="60"/>
      <c r="E541" s="60"/>
      <c r="F541" s="60"/>
      <c r="G541" s="60"/>
    </row>
    <row r="542" spans="1:7" s="3" customFormat="1" x14ac:dyDescent="0.25">
      <c r="A542" s="60"/>
      <c r="B542" s="60"/>
      <c r="E542" s="60"/>
      <c r="F542" s="60"/>
      <c r="G542" s="60"/>
    </row>
    <row r="543" spans="1:7" s="3" customFormat="1" x14ac:dyDescent="0.25">
      <c r="A543" s="60"/>
      <c r="B543" s="60"/>
      <c r="E543" s="60"/>
      <c r="F543" s="60"/>
      <c r="G543" s="60"/>
    </row>
    <row r="544" spans="1:7" s="3" customFormat="1" x14ac:dyDescent="0.25">
      <c r="A544" s="60"/>
      <c r="B544" s="60"/>
      <c r="E544" s="60"/>
      <c r="F544" s="60"/>
      <c r="G544" s="60"/>
    </row>
    <row r="545" spans="1:7" s="3" customFormat="1" x14ac:dyDescent="0.25">
      <c r="A545" s="60"/>
      <c r="B545" s="60"/>
      <c r="E545" s="60"/>
      <c r="F545" s="60"/>
      <c r="G545" s="60"/>
    </row>
    <row r="546" spans="1:7" s="3" customFormat="1" x14ac:dyDescent="0.25">
      <c r="A546" s="60"/>
      <c r="B546" s="60"/>
      <c r="E546" s="60"/>
      <c r="F546" s="60"/>
      <c r="G546" s="60"/>
    </row>
    <row r="547" spans="1:7" s="3" customFormat="1" x14ac:dyDescent="0.25">
      <c r="A547" s="60"/>
      <c r="B547" s="60"/>
      <c r="E547" s="60"/>
      <c r="F547" s="60"/>
      <c r="G547" s="60"/>
    </row>
    <row r="548" spans="1:7" s="3" customFormat="1" x14ac:dyDescent="0.25">
      <c r="A548" s="60"/>
      <c r="B548" s="60"/>
      <c r="E548" s="60"/>
      <c r="F548" s="60"/>
      <c r="G548" s="60"/>
    </row>
    <row r="549" spans="1:7" s="3" customFormat="1" x14ac:dyDescent="0.25">
      <c r="A549" s="60"/>
      <c r="B549" s="60"/>
      <c r="E549" s="60"/>
      <c r="F549" s="60"/>
      <c r="G549" s="60"/>
    </row>
    <row r="550" spans="1:7" s="3" customFormat="1" x14ac:dyDescent="0.25">
      <c r="A550" s="60"/>
      <c r="B550" s="60"/>
      <c r="E550" s="60"/>
      <c r="F550" s="60"/>
      <c r="G550" s="60"/>
    </row>
    <row r="551" spans="1:7" s="3" customFormat="1" x14ac:dyDescent="0.25">
      <c r="A551" s="60"/>
      <c r="B551" s="60"/>
      <c r="E551" s="60"/>
      <c r="F551" s="60"/>
      <c r="G551" s="60"/>
    </row>
    <row r="552" spans="1:7" s="3" customFormat="1" x14ac:dyDescent="0.25">
      <c r="A552" s="60"/>
      <c r="B552" s="60"/>
      <c r="E552" s="60"/>
      <c r="F552" s="60"/>
      <c r="G552" s="60"/>
    </row>
    <row r="553" spans="1:7" s="3" customFormat="1" x14ac:dyDescent="0.25">
      <c r="A553" s="60"/>
      <c r="B553" s="60"/>
      <c r="E553" s="60"/>
      <c r="F553" s="60"/>
      <c r="G553" s="60"/>
    </row>
    <row r="554" spans="1:7" s="3" customFormat="1" x14ac:dyDescent="0.25">
      <c r="A554" s="60"/>
      <c r="B554" s="60"/>
      <c r="E554" s="60"/>
      <c r="F554" s="60"/>
      <c r="G554" s="60"/>
    </row>
    <row r="555" spans="1:7" s="3" customFormat="1" x14ac:dyDescent="0.25">
      <c r="A555" s="60"/>
      <c r="B555" s="60"/>
      <c r="E555" s="60"/>
      <c r="F555" s="60"/>
      <c r="G555" s="60"/>
    </row>
    <row r="556" spans="1:7" s="3" customFormat="1" x14ac:dyDescent="0.25">
      <c r="A556" s="60"/>
      <c r="B556" s="60"/>
      <c r="E556" s="60"/>
      <c r="F556" s="60"/>
      <c r="G556" s="60"/>
    </row>
    <row r="557" spans="1:7" s="3" customFormat="1" x14ac:dyDescent="0.25">
      <c r="A557" s="60"/>
      <c r="B557" s="60"/>
      <c r="E557" s="60"/>
      <c r="F557" s="60"/>
      <c r="G557" s="60"/>
    </row>
    <row r="558" spans="1:7" s="3" customFormat="1" x14ac:dyDescent="0.25">
      <c r="A558" s="60"/>
      <c r="B558" s="60"/>
      <c r="E558" s="60"/>
      <c r="F558" s="60"/>
      <c r="G558" s="60"/>
    </row>
    <row r="559" spans="1:7" s="3" customFormat="1" x14ac:dyDescent="0.25">
      <c r="A559" s="60"/>
      <c r="B559" s="60"/>
      <c r="E559" s="60"/>
      <c r="F559" s="60"/>
      <c r="G559" s="60"/>
    </row>
    <row r="560" spans="1:7" s="3" customFormat="1" x14ac:dyDescent="0.25">
      <c r="A560" s="60"/>
      <c r="B560" s="60"/>
      <c r="E560" s="60"/>
      <c r="F560" s="60"/>
      <c r="G560" s="60"/>
    </row>
    <row r="561" spans="1:7" s="3" customFormat="1" x14ac:dyDescent="0.25">
      <c r="A561" s="60"/>
      <c r="B561" s="60"/>
      <c r="E561" s="60"/>
      <c r="F561" s="60"/>
      <c r="G561" s="60"/>
    </row>
    <row r="562" spans="1:7" s="3" customFormat="1" x14ac:dyDescent="0.25">
      <c r="A562" s="60"/>
      <c r="B562" s="60"/>
      <c r="E562" s="60"/>
      <c r="F562" s="60"/>
      <c r="G562" s="60"/>
    </row>
    <row r="563" spans="1:7" s="3" customFormat="1" x14ac:dyDescent="0.25">
      <c r="A563" s="60"/>
      <c r="B563" s="60"/>
      <c r="E563" s="60"/>
      <c r="F563" s="60"/>
      <c r="G563" s="60"/>
    </row>
    <row r="564" spans="1:7" s="3" customFormat="1" x14ac:dyDescent="0.25">
      <c r="A564" s="60"/>
      <c r="B564" s="60"/>
      <c r="E564" s="60"/>
      <c r="F564" s="60"/>
      <c r="G564" s="60"/>
    </row>
    <row r="565" spans="1:7" s="3" customFormat="1" x14ac:dyDescent="0.25">
      <c r="A565" s="60"/>
      <c r="B565" s="60"/>
      <c r="E565" s="60"/>
      <c r="F565" s="60"/>
      <c r="G565" s="60"/>
    </row>
    <row r="566" spans="1:7" s="3" customFormat="1" x14ac:dyDescent="0.25">
      <c r="A566" s="60"/>
      <c r="B566" s="60"/>
      <c r="E566" s="60"/>
      <c r="F566" s="60"/>
      <c r="G566" s="60"/>
    </row>
    <row r="567" spans="1:7" s="3" customFormat="1" x14ac:dyDescent="0.25">
      <c r="A567" s="60"/>
      <c r="B567" s="60"/>
      <c r="E567" s="60"/>
      <c r="F567" s="60"/>
      <c r="G567" s="60"/>
    </row>
    <row r="568" spans="1:7" s="3" customFormat="1" x14ac:dyDescent="0.25">
      <c r="A568" s="60"/>
      <c r="B568" s="60"/>
      <c r="E568" s="60"/>
      <c r="F568" s="60"/>
      <c r="G568" s="60"/>
    </row>
    <row r="569" spans="1:7" s="3" customFormat="1" x14ac:dyDescent="0.25">
      <c r="A569" s="60"/>
      <c r="B569" s="60"/>
      <c r="E569" s="60"/>
      <c r="F569" s="60"/>
      <c r="G569" s="60"/>
    </row>
    <row r="570" spans="1:7" s="3" customFormat="1" x14ac:dyDescent="0.25">
      <c r="A570" s="60"/>
      <c r="B570" s="60"/>
      <c r="E570" s="60"/>
      <c r="F570" s="60"/>
      <c r="G570" s="60"/>
    </row>
    <row r="571" spans="1:7" s="3" customFormat="1" x14ac:dyDescent="0.25">
      <c r="A571" s="60"/>
      <c r="B571" s="60"/>
      <c r="E571" s="60"/>
      <c r="F571" s="60"/>
      <c r="G571" s="60"/>
    </row>
    <row r="572" spans="1:7" s="3" customFormat="1" x14ac:dyDescent="0.25">
      <c r="A572" s="60"/>
      <c r="B572" s="60"/>
      <c r="E572" s="60"/>
      <c r="F572" s="60"/>
      <c r="G572" s="60"/>
    </row>
    <row r="573" spans="1:7" s="3" customFormat="1" x14ac:dyDescent="0.25">
      <c r="A573" s="60"/>
      <c r="B573" s="60"/>
      <c r="E573" s="60"/>
      <c r="F573" s="60"/>
      <c r="G573" s="60"/>
    </row>
    <row r="574" spans="1:7" s="3" customFormat="1" x14ac:dyDescent="0.25">
      <c r="A574" s="60"/>
      <c r="B574" s="60"/>
      <c r="E574" s="60"/>
      <c r="F574" s="60"/>
      <c r="G574" s="60"/>
    </row>
    <row r="575" spans="1:7" s="3" customFormat="1" x14ac:dyDescent="0.25">
      <c r="A575" s="60"/>
      <c r="B575" s="60"/>
      <c r="E575" s="60"/>
      <c r="F575" s="60"/>
      <c r="G575" s="60"/>
    </row>
    <row r="576" spans="1:7" s="3" customFormat="1" x14ac:dyDescent="0.25">
      <c r="A576" s="60"/>
      <c r="B576" s="60"/>
      <c r="E576" s="60"/>
      <c r="F576" s="60"/>
      <c r="G576" s="60"/>
    </row>
    <row r="577" spans="1:7" s="3" customFormat="1" x14ac:dyDescent="0.25">
      <c r="A577" s="60"/>
      <c r="B577" s="60"/>
      <c r="E577" s="60"/>
      <c r="F577" s="60"/>
      <c r="G577" s="60"/>
    </row>
    <row r="578" spans="1:7" s="3" customFormat="1" x14ac:dyDescent="0.25">
      <c r="A578" s="60"/>
      <c r="B578" s="60"/>
      <c r="E578" s="60"/>
      <c r="F578" s="60"/>
      <c r="G578" s="60"/>
    </row>
    <row r="579" spans="1:7" s="3" customFormat="1" x14ac:dyDescent="0.25">
      <c r="A579" s="60"/>
      <c r="B579" s="60"/>
      <c r="E579" s="60"/>
      <c r="F579" s="60"/>
      <c r="G579" s="60"/>
    </row>
    <row r="580" spans="1:7" s="3" customFormat="1" x14ac:dyDescent="0.25">
      <c r="A580" s="60"/>
      <c r="B580" s="60"/>
      <c r="E580" s="60"/>
      <c r="F580" s="60"/>
      <c r="G580" s="60"/>
    </row>
    <row r="581" spans="1:7" s="3" customFormat="1" x14ac:dyDescent="0.25">
      <c r="A581" s="60"/>
      <c r="B581" s="60"/>
      <c r="E581" s="60"/>
      <c r="F581" s="60"/>
      <c r="G581" s="60"/>
    </row>
    <row r="582" spans="1:7" s="3" customFormat="1" x14ac:dyDescent="0.25">
      <c r="A582" s="60"/>
      <c r="B582" s="60"/>
      <c r="E582" s="60"/>
      <c r="F582" s="60"/>
      <c r="G582" s="60"/>
    </row>
    <row r="583" spans="1:7" s="3" customFormat="1" x14ac:dyDescent="0.25">
      <c r="A583" s="60"/>
      <c r="B583" s="60"/>
      <c r="E583" s="60"/>
      <c r="F583" s="60"/>
      <c r="G583" s="60"/>
    </row>
    <row r="584" spans="1:7" s="3" customFormat="1" x14ac:dyDescent="0.25">
      <c r="A584" s="60"/>
      <c r="B584" s="60"/>
      <c r="E584" s="60"/>
      <c r="F584" s="60"/>
      <c r="G584" s="60"/>
    </row>
    <row r="585" spans="1:7" s="3" customFormat="1" x14ac:dyDescent="0.25">
      <c r="A585" s="60"/>
      <c r="B585" s="60"/>
      <c r="E585" s="60"/>
      <c r="F585" s="60"/>
      <c r="G585" s="60"/>
    </row>
    <row r="586" spans="1:7" s="3" customFormat="1" x14ac:dyDescent="0.25">
      <c r="A586" s="60"/>
      <c r="B586" s="60"/>
      <c r="E586" s="60"/>
      <c r="F586" s="60"/>
      <c r="G586" s="60"/>
    </row>
    <row r="587" spans="1:7" s="3" customFormat="1" x14ac:dyDescent="0.25">
      <c r="A587" s="60"/>
      <c r="B587" s="60"/>
      <c r="E587" s="60"/>
      <c r="F587" s="60"/>
      <c r="G587" s="60"/>
    </row>
    <row r="588" spans="1:7" s="3" customFormat="1" x14ac:dyDescent="0.25">
      <c r="A588" s="60"/>
      <c r="B588" s="60"/>
      <c r="E588" s="60"/>
      <c r="F588" s="60"/>
      <c r="G588" s="60"/>
    </row>
    <row r="589" spans="1:7" s="3" customFormat="1" x14ac:dyDescent="0.25">
      <c r="A589" s="60"/>
      <c r="B589" s="60"/>
      <c r="E589" s="60"/>
      <c r="F589" s="60"/>
      <c r="G589" s="60"/>
    </row>
    <row r="590" spans="1:7" s="3" customFormat="1" x14ac:dyDescent="0.25">
      <c r="A590" s="60"/>
      <c r="B590" s="60"/>
      <c r="E590" s="60"/>
      <c r="F590" s="60"/>
      <c r="G590" s="60"/>
    </row>
    <row r="591" spans="1:7" s="3" customFormat="1" x14ac:dyDescent="0.25">
      <c r="A591" s="60"/>
      <c r="B591" s="60"/>
      <c r="E591" s="60"/>
      <c r="F591" s="60"/>
      <c r="G591" s="60"/>
    </row>
    <row r="592" spans="1:7" s="3" customFormat="1" x14ac:dyDescent="0.25">
      <c r="A592" s="60"/>
      <c r="B592" s="60"/>
      <c r="E592" s="60"/>
      <c r="F592" s="60"/>
      <c r="G592" s="60"/>
    </row>
    <row r="593" spans="1:7" s="3" customFormat="1" x14ac:dyDescent="0.25">
      <c r="A593" s="60"/>
      <c r="B593" s="60"/>
      <c r="E593" s="60"/>
      <c r="F593" s="60"/>
      <c r="G593" s="60"/>
    </row>
    <row r="594" spans="1:7" s="3" customFormat="1" x14ac:dyDescent="0.25">
      <c r="A594" s="60"/>
      <c r="B594" s="60"/>
      <c r="E594" s="60"/>
      <c r="F594" s="60"/>
      <c r="G594" s="60"/>
    </row>
    <row r="595" spans="1:7" s="3" customFormat="1" x14ac:dyDescent="0.25">
      <c r="A595" s="60"/>
      <c r="B595" s="60"/>
      <c r="E595" s="60"/>
      <c r="F595" s="60"/>
      <c r="G595" s="60"/>
    </row>
    <row r="596" spans="1:7" s="3" customFormat="1" x14ac:dyDescent="0.25">
      <c r="A596" s="60"/>
      <c r="B596" s="60"/>
      <c r="E596" s="60"/>
      <c r="F596" s="60"/>
      <c r="G596" s="60"/>
    </row>
    <row r="597" spans="1:7" s="3" customFormat="1" x14ac:dyDescent="0.25">
      <c r="A597" s="60"/>
      <c r="B597" s="60"/>
      <c r="E597" s="60"/>
      <c r="F597" s="60"/>
      <c r="G597" s="60"/>
    </row>
    <row r="598" spans="1:7" s="3" customFormat="1" x14ac:dyDescent="0.25">
      <c r="A598" s="60"/>
      <c r="B598" s="60"/>
      <c r="E598" s="60"/>
      <c r="F598" s="60"/>
      <c r="G598" s="60"/>
    </row>
    <row r="599" spans="1:7" s="3" customFormat="1" x14ac:dyDescent="0.25">
      <c r="A599" s="60"/>
      <c r="B599" s="60"/>
      <c r="E599" s="60"/>
      <c r="F599" s="60"/>
      <c r="G599" s="60"/>
    </row>
    <row r="600" spans="1:7" s="3" customFormat="1" x14ac:dyDescent="0.25">
      <c r="A600" s="60"/>
      <c r="B600" s="60"/>
      <c r="E600" s="60"/>
      <c r="F600" s="60"/>
      <c r="G600" s="60"/>
    </row>
    <row r="601" spans="1:7" s="3" customFormat="1" x14ac:dyDescent="0.25">
      <c r="A601" s="60"/>
      <c r="B601" s="60"/>
      <c r="E601" s="60"/>
      <c r="F601" s="60"/>
      <c r="G601" s="60"/>
    </row>
    <row r="602" spans="1:7" s="3" customFormat="1" x14ac:dyDescent="0.25">
      <c r="A602" s="60"/>
      <c r="B602" s="60"/>
      <c r="E602" s="60"/>
      <c r="F602" s="60"/>
      <c r="G602" s="60"/>
    </row>
    <row r="603" spans="1:7" s="3" customFormat="1" x14ac:dyDescent="0.25">
      <c r="A603" s="60"/>
      <c r="B603" s="60"/>
      <c r="E603" s="60"/>
      <c r="F603" s="60"/>
      <c r="G603" s="60"/>
    </row>
    <row r="604" spans="1:7" s="3" customFormat="1" x14ac:dyDescent="0.25">
      <c r="A604" s="60"/>
      <c r="B604" s="60"/>
      <c r="E604" s="60"/>
      <c r="F604" s="60"/>
      <c r="G604" s="60"/>
    </row>
    <row r="605" spans="1:7" s="3" customFormat="1" x14ac:dyDescent="0.25">
      <c r="A605" s="60"/>
      <c r="B605" s="60"/>
      <c r="E605" s="60"/>
      <c r="F605" s="60"/>
      <c r="G605" s="60"/>
    </row>
    <row r="606" spans="1:7" s="3" customFormat="1" x14ac:dyDescent="0.25">
      <c r="A606" s="60"/>
      <c r="B606" s="60"/>
      <c r="E606" s="60"/>
      <c r="F606" s="60"/>
      <c r="G606" s="60"/>
    </row>
    <row r="607" spans="1:7" s="3" customFormat="1" x14ac:dyDescent="0.25">
      <c r="A607" s="60"/>
      <c r="B607" s="60"/>
      <c r="E607" s="60"/>
      <c r="F607" s="60"/>
      <c r="G607" s="60"/>
    </row>
    <row r="608" spans="1:7" s="3" customFormat="1" x14ac:dyDescent="0.25">
      <c r="A608" s="60"/>
      <c r="B608" s="60"/>
      <c r="E608" s="60"/>
      <c r="F608" s="60"/>
      <c r="G608" s="60"/>
    </row>
    <row r="609" spans="1:7" s="3" customFormat="1" x14ac:dyDescent="0.25">
      <c r="A609" s="60"/>
      <c r="B609" s="60"/>
      <c r="E609" s="60"/>
      <c r="F609" s="60"/>
      <c r="G609" s="60"/>
    </row>
    <row r="610" spans="1:7" s="3" customFormat="1" x14ac:dyDescent="0.25">
      <c r="A610" s="60"/>
      <c r="B610" s="60"/>
      <c r="E610" s="60"/>
      <c r="F610" s="60"/>
      <c r="G610" s="60"/>
    </row>
    <row r="611" spans="1:7" s="3" customFormat="1" x14ac:dyDescent="0.25">
      <c r="A611" s="60"/>
      <c r="B611" s="60"/>
      <c r="E611" s="60"/>
      <c r="F611" s="60"/>
      <c r="G611" s="60"/>
    </row>
    <row r="612" spans="1:7" s="3" customFormat="1" x14ac:dyDescent="0.25">
      <c r="A612" s="60"/>
      <c r="B612" s="60"/>
      <c r="E612" s="60"/>
      <c r="F612" s="60"/>
      <c r="G612" s="60"/>
    </row>
    <row r="613" spans="1:7" s="3" customFormat="1" x14ac:dyDescent="0.25">
      <c r="A613" s="60"/>
      <c r="B613" s="60"/>
      <c r="E613" s="60"/>
      <c r="F613" s="60"/>
      <c r="G613" s="60"/>
    </row>
    <row r="614" spans="1:7" s="3" customFormat="1" x14ac:dyDescent="0.25">
      <c r="A614" s="60"/>
      <c r="B614" s="60"/>
      <c r="E614" s="60"/>
      <c r="F614" s="60"/>
      <c r="G614" s="60"/>
    </row>
    <row r="615" spans="1:7" s="3" customFormat="1" x14ac:dyDescent="0.25">
      <c r="A615" s="60"/>
      <c r="B615" s="60"/>
      <c r="E615" s="60"/>
      <c r="F615" s="60"/>
      <c r="G615" s="60"/>
    </row>
    <row r="616" spans="1:7" s="3" customFormat="1" x14ac:dyDescent="0.25">
      <c r="A616" s="60"/>
      <c r="B616" s="60"/>
      <c r="E616" s="60"/>
      <c r="F616" s="60"/>
      <c r="G616" s="60"/>
    </row>
    <row r="617" spans="1:7" s="3" customFormat="1" x14ac:dyDescent="0.25">
      <c r="A617" s="60"/>
      <c r="B617" s="60"/>
      <c r="E617" s="60"/>
      <c r="F617" s="60"/>
      <c r="G617" s="60"/>
    </row>
    <row r="618" spans="1:7" s="3" customFormat="1" x14ac:dyDescent="0.25">
      <c r="A618" s="60"/>
      <c r="B618" s="60"/>
      <c r="E618" s="60"/>
      <c r="F618" s="60"/>
      <c r="G618" s="60"/>
    </row>
    <row r="619" spans="1:7" s="3" customFormat="1" x14ac:dyDescent="0.25">
      <c r="A619" s="60"/>
      <c r="B619" s="60"/>
      <c r="E619" s="60"/>
      <c r="F619" s="60"/>
      <c r="G619" s="60"/>
    </row>
    <row r="620" spans="1:7" s="3" customFormat="1" x14ac:dyDescent="0.25">
      <c r="A620" s="60"/>
      <c r="B620" s="60"/>
      <c r="E620" s="60"/>
      <c r="F620" s="60"/>
      <c r="G620" s="60"/>
    </row>
    <row r="621" spans="1:7" s="3" customFormat="1" x14ac:dyDescent="0.25">
      <c r="A621" s="60"/>
      <c r="B621" s="60"/>
      <c r="E621" s="60"/>
      <c r="F621" s="60"/>
      <c r="G621" s="60"/>
    </row>
    <row r="622" spans="1:7" s="3" customFormat="1" x14ac:dyDescent="0.25">
      <c r="A622" s="60"/>
      <c r="B622" s="60"/>
      <c r="E622" s="60"/>
      <c r="F622" s="60"/>
      <c r="G622" s="60"/>
    </row>
    <row r="623" spans="1:7" s="3" customFormat="1" x14ac:dyDescent="0.25">
      <c r="A623" s="60"/>
      <c r="B623" s="60"/>
      <c r="E623" s="60"/>
      <c r="F623" s="60"/>
      <c r="G623" s="60"/>
    </row>
    <row r="624" spans="1:7" s="3" customFormat="1" x14ac:dyDescent="0.25">
      <c r="A624" s="60"/>
      <c r="B624" s="60"/>
      <c r="E624" s="60"/>
      <c r="F624" s="60"/>
      <c r="G624" s="60"/>
    </row>
    <row r="625" spans="1:7" s="3" customFormat="1" x14ac:dyDescent="0.25">
      <c r="A625" s="60"/>
      <c r="B625" s="60"/>
      <c r="E625" s="60"/>
      <c r="F625" s="60"/>
      <c r="G625" s="60"/>
    </row>
    <row r="626" spans="1:7" s="3" customFormat="1" x14ac:dyDescent="0.25">
      <c r="A626" s="60"/>
      <c r="B626" s="60"/>
      <c r="E626" s="60"/>
      <c r="F626" s="60"/>
      <c r="G626" s="60"/>
    </row>
    <row r="627" spans="1:7" s="3" customFormat="1" x14ac:dyDescent="0.25">
      <c r="A627" s="60"/>
      <c r="B627" s="60"/>
      <c r="E627" s="60"/>
      <c r="F627" s="60"/>
      <c r="G627" s="60"/>
    </row>
    <row r="628" spans="1:7" s="3" customFormat="1" x14ac:dyDescent="0.25">
      <c r="A628" s="60"/>
      <c r="B628" s="60"/>
      <c r="E628" s="60"/>
      <c r="F628" s="60"/>
      <c r="G628" s="60"/>
    </row>
    <row r="629" spans="1:7" s="3" customFormat="1" x14ac:dyDescent="0.25">
      <c r="A629" s="60"/>
      <c r="B629" s="60"/>
      <c r="E629" s="60"/>
      <c r="F629" s="60"/>
      <c r="G629" s="60"/>
    </row>
    <row r="630" spans="1:7" s="3" customFormat="1" x14ac:dyDescent="0.25">
      <c r="A630" s="60"/>
      <c r="B630" s="60"/>
      <c r="E630" s="60"/>
      <c r="F630" s="60"/>
      <c r="G630" s="60"/>
    </row>
    <row r="631" spans="1:7" s="3" customFormat="1" x14ac:dyDescent="0.25">
      <c r="A631" s="60"/>
      <c r="B631" s="60"/>
      <c r="E631" s="60"/>
      <c r="F631" s="60"/>
      <c r="G631" s="60"/>
    </row>
    <row r="632" spans="1:7" s="3" customFormat="1" x14ac:dyDescent="0.25">
      <c r="A632" s="60"/>
      <c r="B632" s="60"/>
      <c r="E632" s="60"/>
      <c r="F632" s="60"/>
      <c r="G632" s="60"/>
    </row>
    <row r="633" spans="1:7" s="3" customFormat="1" x14ac:dyDescent="0.25">
      <c r="A633" s="60"/>
      <c r="B633" s="60"/>
      <c r="E633" s="60"/>
      <c r="F633" s="60"/>
      <c r="G633" s="60"/>
    </row>
    <row r="634" spans="1:7" s="3" customFormat="1" x14ac:dyDescent="0.25">
      <c r="A634" s="60"/>
      <c r="B634" s="60"/>
      <c r="E634" s="60"/>
      <c r="F634" s="60"/>
      <c r="G634" s="60"/>
    </row>
    <row r="635" spans="1:7" s="3" customFormat="1" x14ac:dyDescent="0.25">
      <c r="A635" s="60"/>
      <c r="B635" s="60"/>
      <c r="E635" s="60"/>
      <c r="F635" s="60"/>
      <c r="G635" s="60"/>
    </row>
    <row r="636" spans="1:7" s="3" customFormat="1" x14ac:dyDescent="0.25">
      <c r="A636" s="60"/>
      <c r="B636" s="60"/>
      <c r="E636" s="60"/>
      <c r="F636" s="60"/>
      <c r="G636" s="60"/>
    </row>
    <row r="637" spans="1:7" s="3" customFormat="1" x14ac:dyDescent="0.25">
      <c r="A637" s="60"/>
      <c r="B637" s="60"/>
      <c r="E637" s="60"/>
      <c r="F637" s="60"/>
      <c r="G637" s="60"/>
    </row>
    <row r="638" spans="1:7" s="3" customFormat="1" x14ac:dyDescent="0.25">
      <c r="A638" s="60"/>
      <c r="B638" s="60"/>
      <c r="E638" s="60"/>
      <c r="F638" s="60"/>
      <c r="G638" s="60"/>
    </row>
    <row r="639" spans="1:7" s="3" customFormat="1" x14ac:dyDescent="0.25">
      <c r="A639" s="60"/>
      <c r="B639" s="60"/>
      <c r="E639" s="60"/>
      <c r="F639" s="60"/>
      <c r="G639" s="60"/>
    </row>
    <row r="640" spans="1:7" s="3" customFormat="1" x14ac:dyDescent="0.25">
      <c r="A640" s="60"/>
      <c r="B640" s="60"/>
      <c r="E640" s="60"/>
      <c r="F640" s="60"/>
      <c r="G640" s="60"/>
    </row>
    <row r="641" spans="1:7" s="3" customFormat="1" x14ac:dyDescent="0.25">
      <c r="A641" s="60"/>
      <c r="B641" s="60"/>
      <c r="E641" s="60"/>
      <c r="F641" s="60"/>
      <c r="G641" s="60"/>
    </row>
    <row r="642" spans="1:7" s="3" customFormat="1" x14ac:dyDescent="0.25">
      <c r="A642" s="60"/>
      <c r="B642" s="60"/>
      <c r="E642" s="60"/>
      <c r="F642" s="60"/>
      <c r="G642" s="60"/>
    </row>
    <row r="643" spans="1:7" s="3" customFormat="1" x14ac:dyDescent="0.25">
      <c r="A643" s="60"/>
      <c r="B643" s="60"/>
      <c r="E643" s="60"/>
      <c r="F643" s="60"/>
      <c r="G643" s="60"/>
    </row>
    <row r="644" spans="1:7" s="3" customFormat="1" x14ac:dyDescent="0.25">
      <c r="A644" s="60"/>
      <c r="B644" s="60"/>
      <c r="E644" s="60"/>
      <c r="F644" s="60"/>
      <c r="G644" s="60"/>
    </row>
    <row r="645" spans="1:7" s="3" customFormat="1" x14ac:dyDescent="0.25">
      <c r="A645" s="60"/>
      <c r="B645" s="60"/>
      <c r="E645" s="60"/>
      <c r="F645" s="60"/>
      <c r="G645" s="60"/>
    </row>
    <row r="646" spans="1:7" s="3" customFormat="1" x14ac:dyDescent="0.25">
      <c r="A646" s="60"/>
      <c r="B646" s="60"/>
      <c r="E646" s="60"/>
      <c r="F646" s="60"/>
      <c r="G646" s="60"/>
    </row>
    <row r="647" spans="1:7" s="3" customFormat="1" x14ac:dyDescent="0.25">
      <c r="A647" s="60"/>
      <c r="B647" s="60"/>
      <c r="E647" s="60"/>
      <c r="F647" s="60"/>
      <c r="G647" s="60"/>
    </row>
    <row r="648" spans="1:7" s="3" customFormat="1" x14ac:dyDescent="0.25">
      <c r="A648" s="60"/>
      <c r="B648" s="60"/>
      <c r="E648" s="60"/>
      <c r="F648" s="60"/>
      <c r="G648" s="60"/>
    </row>
    <row r="649" spans="1:7" s="3" customFormat="1" x14ac:dyDescent="0.25">
      <c r="A649" s="60"/>
      <c r="B649" s="60"/>
      <c r="E649" s="60"/>
      <c r="F649" s="60"/>
      <c r="G649" s="60"/>
    </row>
    <row r="650" spans="1:7" s="3" customFormat="1" x14ac:dyDescent="0.25">
      <c r="A650" s="60"/>
      <c r="B650" s="60"/>
      <c r="E650" s="60"/>
      <c r="F650" s="60"/>
      <c r="G650" s="60"/>
    </row>
    <row r="651" spans="1:7" s="3" customFormat="1" x14ac:dyDescent="0.25">
      <c r="A651" s="60"/>
      <c r="B651" s="60"/>
      <c r="E651" s="60"/>
      <c r="F651" s="60"/>
      <c r="G651" s="60"/>
    </row>
    <row r="652" spans="1:7" s="3" customFormat="1" x14ac:dyDescent="0.25">
      <c r="A652" s="60"/>
      <c r="B652" s="60"/>
      <c r="E652" s="60"/>
      <c r="F652" s="60"/>
      <c r="G652" s="60"/>
    </row>
    <row r="653" spans="1:7" s="3" customFormat="1" x14ac:dyDescent="0.25">
      <c r="A653" s="60"/>
      <c r="B653" s="60"/>
      <c r="E653" s="60"/>
      <c r="F653" s="60"/>
      <c r="G653" s="60"/>
    </row>
    <row r="654" spans="1:7" s="3" customFormat="1" x14ac:dyDescent="0.25">
      <c r="A654" s="60"/>
      <c r="B654" s="60"/>
      <c r="E654" s="60"/>
      <c r="F654" s="60"/>
      <c r="G654" s="60"/>
    </row>
    <row r="655" spans="1:7" s="3" customFormat="1" x14ac:dyDescent="0.25">
      <c r="A655" s="60"/>
      <c r="B655" s="60"/>
      <c r="E655" s="60"/>
      <c r="F655" s="60"/>
      <c r="G655" s="60"/>
    </row>
    <row r="656" spans="1:7" s="3" customFormat="1" x14ac:dyDescent="0.25">
      <c r="A656" s="60"/>
      <c r="B656" s="60"/>
      <c r="E656" s="60"/>
      <c r="F656" s="60"/>
      <c r="G656" s="60"/>
    </row>
    <row r="657" spans="1:7" s="3" customFormat="1" x14ac:dyDescent="0.25">
      <c r="A657" s="60"/>
      <c r="B657" s="60"/>
      <c r="E657" s="60"/>
      <c r="F657" s="60"/>
      <c r="G657" s="60"/>
    </row>
    <row r="658" spans="1:7" s="3" customFormat="1" x14ac:dyDescent="0.25">
      <c r="A658" s="60"/>
      <c r="B658" s="60"/>
      <c r="E658" s="60"/>
      <c r="F658" s="60"/>
      <c r="G658" s="60"/>
    </row>
    <row r="659" spans="1:7" s="3" customFormat="1" x14ac:dyDescent="0.25">
      <c r="A659" s="60"/>
      <c r="B659" s="60"/>
      <c r="E659" s="60"/>
      <c r="F659" s="60"/>
      <c r="G659" s="60"/>
    </row>
    <row r="660" spans="1:7" s="3" customFormat="1" x14ac:dyDescent="0.25">
      <c r="A660" s="60"/>
      <c r="B660" s="60"/>
      <c r="E660" s="60"/>
      <c r="F660" s="60"/>
      <c r="G660" s="60"/>
    </row>
    <row r="661" spans="1:7" s="3" customFormat="1" x14ac:dyDescent="0.25">
      <c r="A661" s="60"/>
      <c r="B661" s="60"/>
      <c r="E661" s="60"/>
      <c r="F661" s="60"/>
      <c r="G661" s="60"/>
    </row>
    <row r="662" spans="1:7" s="3" customFormat="1" x14ac:dyDescent="0.25">
      <c r="A662" s="60"/>
      <c r="B662" s="60"/>
      <c r="E662" s="60"/>
      <c r="F662" s="60"/>
      <c r="G662" s="60"/>
    </row>
    <row r="663" spans="1:7" s="3" customFormat="1" x14ac:dyDescent="0.25">
      <c r="A663" s="60"/>
      <c r="B663" s="60"/>
      <c r="E663" s="60"/>
      <c r="F663" s="60"/>
      <c r="G663" s="60"/>
    </row>
    <row r="664" spans="1:7" s="3" customFormat="1" x14ac:dyDescent="0.25">
      <c r="A664" s="60"/>
      <c r="B664" s="60"/>
      <c r="E664" s="60"/>
      <c r="F664" s="60"/>
      <c r="G664" s="60"/>
    </row>
    <row r="665" spans="1:7" s="3" customFormat="1" x14ac:dyDescent="0.25">
      <c r="A665" s="60"/>
      <c r="B665" s="60"/>
      <c r="E665" s="60"/>
      <c r="F665" s="60"/>
      <c r="G665" s="60"/>
    </row>
    <row r="666" spans="1:7" s="3" customFormat="1" x14ac:dyDescent="0.25">
      <c r="A666" s="60"/>
      <c r="B666" s="60"/>
      <c r="E666" s="60"/>
      <c r="F666" s="60"/>
      <c r="G666" s="60"/>
    </row>
    <row r="667" spans="1:7" s="3" customFormat="1" x14ac:dyDescent="0.25">
      <c r="A667" s="60"/>
      <c r="B667" s="60"/>
      <c r="E667" s="60"/>
      <c r="F667" s="60"/>
      <c r="G667" s="60"/>
    </row>
    <row r="668" spans="1:7" s="3" customFormat="1" x14ac:dyDescent="0.25">
      <c r="A668" s="60"/>
      <c r="B668" s="60"/>
      <c r="E668" s="60"/>
      <c r="F668" s="60"/>
      <c r="G668" s="60"/>
    </row>
    <row r="669" spans="1:7" s="3" customFormat="1" x14ac:dyDescent="0.25">
      <c r="A669" s="60"/>
      <c r="B669" s="60"/>
      <c r="E669" s="60"/>
      <c r="F669" s="60"/>
      <c r="G669" s="60"/>
    </row>
    <row r="670" spans="1:7" s="3" customFormat="1" x14ac:dyDescent="0.25">
      <c r="A670" s="60"/>
      <c r="B670" s="60"/>
      <c r="E670" s="60"/>
      <c r="F670" s="60"/>
      <c r="G670" s="60"/>
    </row>
    <row r="671" spans="1:7" s="3" customFormat="1" x14ac:dyDescent="0.25">
      <c r="A671" s="60"/>
      <c r="B671" s="60"/>
      <c r="E671" s="60"/>
      <c r="F671" s="60"/>
      <c r="G671" s="60"/>
    </row>
    <row r="672" spans="1:7" s="3" customFormat="1" x14ac:dyDescent="0.25">
      <c r="A672" s="60"/>
      <c r="B672" s="60"/>
      <c r="E672" s="60"/>
      <c r="F672" s="60"/>
      <c r="G672" s="60"/>
    </row>
    <row r="673" spans="1:7" s="3" customFormat="1" x14ac:dyDescent="0.25">
      <c r="A673" s="60"/>
      <c r="B673" s="60"/>
      <c r="E673" s="60"/>
      <c r="F673" s="60"/>
      <c r="G673" s="60"/>
    </row>
    <row r="674" spans="1:7" s="3" customFormat="1" x14ac:dyDescent="0.25">
      <c r="A674" s="60"/>
      <c r="B674" s="60"/>
      <c r="E674" s="60"/>
      <c r="F674" s="60"/>
      <c r="G674" s="60"/>
    </row>
    <row r="675" spans="1:7" s="3" customFormat="1" x14ac:dyDescent="0.25">
      <c r="A675" s="60"/>
      <c r="B675" s="60"/>
      <c r="E675" s="60"/>
      <c r="F675" s="60"/>
      <c r="G675" s="60"/>
    </row>
    <row r="676" spans="1:7" s="3" customFormat="1" x14ac:dyDescent="0.25">
      <c r="A676" s="60"/>
      <c r="B676" s="60"/>
      <c r="E676" s="60"/>
      <c r="F676" s="60"/>
      <c r="G676" s="60"/>
    </row>
    <row r="677" spans="1:7" s="3" customFormat="1" x14ac:dyDescent="0.25">
      <c r="A677" s="60"/>
      <c r="B677" s="60"/>
      <c r="E677" s="60"/>
      <c r="F677" s="60"/>
      <c r="G677" s="60"/>
    </row>
    <row r="678" spans="1:7" s="3" customFormat="1" x14ac:dyDescent="0.25">
      <c r="A678" s="60"/>
      <c r="B678" s="60"/>
      <c r="E678" s="60"/>
      <c r="F678" s="60"/>
      <c r="G678" s="60"/>
    </row>
    <row r="679" spans="1:7" s="3" customFormat="1" x14ac:dyDescent="0.25">
      <c r="A679" s="60"/>
      <c r="B679" s="60"/>
      <c r="E679" s="60"/>
      <c r="F679" s="60"/>
      <c r="G679" s="60"/>
    </row>
    <row r="680" spans="1:7" s="3" customFormat="1" x14ac:dyDescent="0.25">
      <c r="A680" s="60"/>
      <c r="B680" s="60"/>
      <c r="E680" s="60"/>
      <c r="F680" s="60"/>
      <c r="G680" s="60"/>
    </row>
    <row r="681" spans="1:7" s="3" customFormat="1" x14ac:dyDescent="0.25">
      <c r="A681" s="60"/>
      <c r="B681" s="60"/>
      <c r="E681" s="60"/>
      <c r="F681" s="60"/>
      <c r="G681" s="60"/>
    </row>
    <row r="682" spans="1:7" s="3" customFormat="1" x14ac:dyDescent="0.25">
      <c r="A682" s="60"/>
      <c r="B682" s="60"/>
      <c r="E682" s="60"/>
      <c r="F682" s="60"/>
      <c r="G682" s="60"/>
    </row>
    <row r="683" spans="1:7" s="3" customFormat="1" x14ac:dyDescent="0.25">
      <c r="A683" s="60"/>
      <c r="B683" s="60"/>
      <c r="E683" s="60"/>
      <c r="F683" s="60"/>
      <c r="G683" s="60"/>
    </row>
    <row r="684" spans="1:7" s="3" customFormat="1" x14ac:dyDescent="0.25">
      <c r="A684" s="60"/>
      <c r="B684" s="60"/>
      <c r="E684" s="60"/>
      <c r="F684" s="60"/>
      <c r="G684" s="60"/>
    </row>
    <row r="685" spans="1:7" s="3" customFormat="1" x14ac:dyDescent="0.25">
      <c r="A685" s="60"/>
      <c r="B685" s="60"/>
      <c r="E685" s="60"/>
      <c r="F685" s="60"/>
      <c r="G685" s="60"/>
    </row>
    <row r="686" spans="1:7" s="3" customFormat="1" x14ac:dyDescent="0.25">
      <c r="A686" s="60"/>
      <c r="B686" s="60"/>
      <c r="E686" s="60"/>
      <c r="F686" s="60"/>
      <c r="G686" s="60"/>
    </row>
    <row r="687" spans="1:7" s="3" customFormat="1" x14ac:dyDescent="0.25">
      <c r="A687" s="60"/>
      <c r="B687" s="60"/>
      <c r="E687" s="60"/>
      <c r="F687" s="60"/>
      <c r="G687" s="60"/>
    </row>
    <row r="688" spans="1:7" s="3" customFormat="1" x14ac:dyDescent="0.25">
      <c r="A688" s="60"/>
      <c r="B688" s="60"/>
      <c r="E688" s="60"/>
      <c r="F688" s="60"/>
      <c r="G688" s="60"/>
    </row>
    <row r="689" spans="1:7" s="3" customFormat="1" x14ac:dyDescent="0.25">
      <c r="A689" s="60"/>
      <c r="B689" s="60"/>
      <c r="E689" s="60"/>
      <c r="F689" s="60"/>
      <c r="G689" s="60"/>
    </row>
    <row r="690" spans="1:7" s="3" customFormat="1" x14ac:dyDescent="0.25">
      <c r="A690" s="60"/>
      <c r="B690" s="60"/>
      <c r="E690" s="60"/>
      <c r="F690" s="60"/>
      <c r="G690" s="60"/>
    </row>
    <row r="691" spans="1:7" s="3" customFormat="1" x14ac:dyDescent="0.25">
      <c r="A691" s="60"/>
      <c r="B691" s="60"/>
      <c r="E691" s="60"/>
      <c r="F691" s="60"/>
      <c r="G691" s="60"/>
    </row>
    <row r="692" spans="1:7" s="3" customFormat="1" x14ac:dyDescent="0.25">
      <c r="A692" s="60"/>
      <c r="B692" s="60"/>
      <c r="E692" s="60"/>
      <c r="F692" s="60"/>
      <c r="G692" s="60"/>
    </row>
    <row r="693" spans="1:7" s="3" customFormat="1" x14ac:dyDescent="0.25">
      <c r="A693" s="60"/>
      <c r="B693" s="60"/>
      <c r="E693" s="60"/>
      <c r="F693" s="60"/>
      <c r="G693" s="60"/>
    </row>
    <row r="694" spans="1:7" s="3" customFormat="1" x14ac:dyDescent="0.25">
      <c r="A694" s="60"/>
      <c r="B694" s="60"/>
      <c r="E694" s="60"/>
      <c r="F694" s="60"/>
      <c r="G694" s="60"/>
    </row>
    <row r="695" spans="1:7" s="3" customFormat="1" x14ac:dyDescent="0.25">
      <c r="A695" s="60"/>
      <c r="B695" s="60"/>
      <c r="E695" s="60"/>
      <c r="F695" s="60"/>
      <c r="G695" s="60"/>
    </row>
    <row r="696" spans="1:7" s="3" customFormat="1" x14ac:dyDescent="0.25">
      <c r="A696" s="60"/>
      <c r="B696" s="60"/>
      <c r="E696" s="60"/>
      <c r="F696" s="60"/>
      <c r="G696" s="60"/>
    </row>
    <row r="697" spans="1:7" s="3" customFormat="1" x14ac:dyDescent="0.25">
      <c r="A697" s="60"/>
      <c r="B697" s="60"/>
      <c r="E697" s="60"/>
      <c r="F697" s="60"/>
      <c r="G697" s="60"/>
    </row>
    <row r="698" spans="1:7" s="3" customFormat="1" x14ac:dyDescent="0.25">
      <c r="A698" s="60"/>
      <c r="B698" s="60"/>
      <c r="E698" s="60"/>
      <c r="F698" s="60"/>
      <c r="G698" s="60"/>
    </row>
    <row r="699" spans="1:7" s="3" customFormat="1" x14ac:dyDescent="0.25">
      <c r="A699" s="60"/>
      <c r="B699" s="60"/>
      <c r="E699" s="60"/>
      <c r="F699" s="60"/>
      <c r="G699" s="60"/>
    </row>
    <row r="700" spans="1:7" s="3" customFormat="1" x14ac:dyDescent="0.25">
      <c r="A700" s="60"/>
      <c r="B700" s="60"/>
      <c r="E700" s="60"/>
      <c r="F700" s="60"/>
      <c r="G700" s="60"/>
    </row>
    <row r="701" spans="1:7" s="3" customFormat="1" x14ac:dyDescent="0.25">
      <c r="A701" s="60"/>
      <c r="B701" s="60"/>
      <c r="E701" s="60"/>
      <c r="F701" s="60"/>
      <c r="G701" s="60"/>
    </row>
    <row r="702" spans="1:7" s="3" customFormat="1" x14ac:dyDescent="0.25">
      <c r="A702" s="60"/>
      <c r="B702" s="60"/>
      <c r="E702" s="60"/>
      <c r="F702" s="60"/>
      <c r="G702" s="60"/>
    </row>
    <row r="703" spans="1:7" s="3" customFormat="1" x14ac:dyDescent="0.25">
      <c r="A703" s="60"/>
      <c r="B703" s="60"/>
      <c r="E703" s="60"/>
      <c r="F703" s="60"/>
      <c r="G703" s="60"/>
    </row>
    <row r="704" spans="1:7" s="3" customFormat="1" x14ac:dyDescent="0.25">
      <c r="A704" s="60"/>
      <c r="B704" s="60"/>
      <c r="E704" s="60"/>
      <c r="F704" s="60"/>
      <c r="G704" s="60"/>
    </row>
    <row r="705" spans="1:7" s="3" customFormat="1" x14ac:dyDescent="0.25">
      <c r="A705" s="60"/>
      <c r="B705" s="60"/>
      <c r="E705" s="60"/>
      <c r="F705" s="60"/>
      <c r="G705" s="60"/>
    </row>
    <row r="706" spans="1:7" s="3" customFormat="1" x14ac:dyDescent="0.25">
      <c r="A706" s="60"/>
      <c r="B706" s="60"/>
      <c r="E706" s="60"/>
      <c r="F706" s="60"/>
      <c r="G706" s="60"/>
    </row>
    <row r="707" spans="1:7" s="3" customFormat="1" x14ac:dyDescent="0.25">
      <c r="A707" s="60"/>
      <c r="B707" s="60"/>
      <c r="E707" s="60"/>
      <c r="F707" s="60"/>
      <c r="G707" s="60"/>
    </row>
    <row r="708" spans="1:7" s="3" customFormat="1" x14ac:dyDescent="0.25">
      <c r="A708" s="60"/>
      <c r="B708" s="60"/>
      <c r="E708" s="60"/>
      <c r="F708" s="60"/>
      <c r="G708" s="60"/>
    </row>
    <row r="709" spans="1:7" s="3" customFormat="1" x14ac:dyDescent="0.25">
      <c r="A709" s="60"/>
      <c r="B709" s="60"/>
      <c r="E709" s="60"/>
      <c r="F709" s="60"/>
      <c r="G709" s="60"/>
    </row>
    <row r="710" spans="1:7" s="3" customFormat="1" x14ac:dyDescent="0.25">
      <c r="A710" s="60"/>
      <c r="B710" s="60"/>
      <c r="E710" s="60"/>
      <c r="F710" s="60"/>
      <c r="G710" s="60"/>
    </row>
    <row r="711" spans="1:7" s="3" customFormat="1" x14ac:dyDescent="0.25">
      <c r="A711" s="60"/>
      <c r="B711" s="60"/>
      <c r="E711" s="60"/>
      <c r="F711" s="60"/>
      <c r="G711" s="60"/>
    </row>
    <row r="712" spans="1:7" s="3" customFormat="1" x14ac:dyDescent="0.25">
      <c r="A712" s="60"/>
      <c r="B712" s="60"/>
      <c r="E712" s="60"/>
      <c r="F712" s="60"/>
      <c r="G712" s="60"/>
    </row>
    <row r="713" spans="1:7" s="3" customFormat="1" x14ac:dyDescent="0.25">
      <c r="A713" s="60"/>
      <c r="B713" s="60"/>
      <c r="E713" s="60"/>
      <c r="F713" s="60"/>
      <c r="G713" s="60"/>
    </row>
    <row r="714" spans="1:7" s="3" customFormat="1" x14ac:dyDescent="0.25">
      <c r="A714" s="60"/>
      <c r="B714" s="60"/>
      <c r="E714" s="60"/>
      <c r="F714" s="60"/>
      <c r="G714" s="60"/>
    </row>
    <row r="715" spans="1:7" s="3" customFormat="1" x14ac:dyDescent="0.25">
      <c r="A715" s="60"/>
      <c r="B715" s="60"/>
      <c r="E715" s="60"/>
      <c r="F715" s="60"/>
      <c r="G715" s="60"/>
    </row>
    <row r="716" spans="1:7" s="3" customFormat="1" x14ac:dyDescent="0.25">
      <c r="A716" s="60"/>
      <c r="B716" s="60"/>
      <c r="E716" s="60"/>
      <c r="F716" s="60"/>
      <c r="G716" s="60"/>
    </row>
    <row r="717" spans="1:7" s="3" customFormat="1" x14ac:dyDescent="0.25">
      <c r="A717" s="60"/>
      <c r="B717" s="60"/>
      <c r="E717" s="60"/>
      <c r="F717" s="60"/>
      <c r="G717" s="60"/>
    </row>
    <row r="718" spans="1:7" s="3" customFormat="1" x14ac:dyDescent="0.25">
      <c r="A718" s="60"/>
      <c r="B718" s="60"/>
      <c r="E718" s="60"/>
      <c r="F718" s="60"/>
      <c r="G718" s="60"/>
    </row>
    <row r="719" spans="1:7" s="3" customFormat="1" x14ac:dyDescent="0.25">
      <c r="A719" s="60"/>
      <c r="B719" s="60"/>
      <c r="E719" s="60"/>
      <c r="F719" s="60"/>
      <c r="G719" s="60"/>
    </row>
    <row r="720" spans="1:7" s="3" customFormat="1" x14ac:dyDescent="0.25">
      <c r="A720" s="60"/>
      <c r="B720" s="60"/>
      <c r="E720" s="60"/>
      <c r="F720" s="60"/>
      <c r="G720" s="60"/>
    </row>
    <row r="721" spans="1:7" s="3" customFormat="1" x14ac:dyDescent="0.25">
      <c r="A721" s="60"/>
      <c r="B721" s="60"/>
      <c r="E721" s="60"/>
      <c r="F721" s="60"/>
      <c r="G721" s="60"/>
    </row>
    <row r="722" spans="1:7" s="3" customFormat="1" x14ac:dyDescent="0.25">
      <c r="A722" s="60"/>
      <c r="B722" s="60"/>
      <c r="E722" s="60"/>
      <c r="F722" s="60"/>
      <c r="G722" s="60"/>
    </row>
    <row r="723" spans="1:7" s="3" customFormat="1" x14ac:dyDescent="0.25">
      <c r="A723" s="60"/>
      <c r="B723" s="60"/>
      <c r="E723" s="60"/>
      <c r="F723" s="60"/>
      <c r="G723" s="60"/>
    </row>
    <row r="724" spans="1:7" s="3" customFormat="1" x14ac:dyDescent="0.25">
      <c r="A724" s="60"/>
      <c r="B724" s="60"/>
      <c r="E724" s="60"/>
      <c r="F724" s="60"/>
      <c r="G724" s="60"/>
    </row>
    <row r="725" spans="1:7" s="3" customFormat="1" x14ac:dyDescent="0.25">
      <c r="A725" s="60"/>
      <c r="B725" s="60"/>
      <c r="E725" s="60"/>
      <c r="F725" s="60"/>
      <c r="G725" s="60"/>
    </row>
    <row r="726" spans="1:7" s="3" customFormat="1" x14ac:dyDescent="0.25">
      <c r="A726" s="60"/>
      <c r="B726" s="60"/>
      <c r="E726" s="60"/>
      <c r="F726" s="60"/>
      <c r="G726" s="60"/>
    </row>
    <row r="727" spans="1:7" s="3" customFormat="1" x14ac:dyDescent="0.25">
      <c r="A727" s="60"/>
      <c r="B727" s="60"/>
      <c r="E727" s="60"/>
      <c r="F727" s="60"/>
      <c r="G727" s="60"/>
    </row>
    <row r="728" spans="1:7" s="3" customFormat="1" x14ac:dyDescent="0.25">
      <c r="A728" s="60"/>
      <c r="B728" s="60"/>
      <c r="E728" s="60"/>
      <c r="F728" s="60"/>
      <c r="G728" s="60"/>
    </row>
    <row r="729" spans="1:7" s="3" customFormat="1" x14ac:dyDescent="0.25">
      <c r="A729" s="60"/>
      <c r="B729" s="60"/>
      <c r="E729" s="60"/>
      <c r="F729" s="60"/>
      <c r="G729" s="60"/>
    </row>
    <row r="730" spans="1:7" s="3" customFormat="1" x14ac:dyDescent="0.25">
      <c r="A730" s="60"/>
      <c r="B730" s="60"/>
      <c r="E730" s="60"/>
      <c r="F730" s="60"/>
      <c r="G730" s="60"/>
    </row>
    <row r="731" spans="1:7" s="3" customFormat="1" x14ac:dyDescent="0.25">
      <c r="A731" s="60"/>
      <c r="B731" s="60"/>
      <c r="E731" s="60"/>
      <c r="F731" s="60"/>
      <c r="G731" s="60"/>
    </row>
    <row r="732" spans="1:7" s="3" customFormat="1" x14ac:dyDescent="0.25">
      <c r="A732" s="60"/>
      <c r="B732" s="60"/>
      <c r="E732" s="60"/>
      <c r="F732" s="60"/>
      <c r="G732" s="60"/>
    </row>
    <row r="733" spans="1:7" s="3" customFormat="1" x14ac:dyDescent="0.25">
      <c r="A733" s="60"/>
      <c r="B733" s="60"/>
      <c r="E733" s="60"/>
      <c r="F733" s="60"/>
      <c r="G733" s="60"/>
    </row>
    <row r="734" spans="1:7" s="3" customFormat="1" x14ac:dyDescent="0.25">
      <c r="A734" s="60"/>
      <c r="B734" s="60"/>
      <c r="E734" s="60"/>
      <c r="F734" s="60"/>
      <c r="G734" s="60"/>
    </row>
    <row r="735" spans="1:7" s="3" customFormat="1" x14ac:dyDescent="0.25">
      <c r="A735" s="60"/>
      <c r="B735" s="60"/>
      <c r="E735" s="60"/>
      <c r="F735" s="60"/>
      <c r="G735" s="60"/>
    </row>
    <row r="736" spans="1:7" s="3" customFormat="1" x14ac:dyDescent="0.25">
      <c r="A736" s="60"/>
      <c r="B736" s="60"/>
      <c r="E736" s="60"/>
      <c r="F736" s="60"/>
      <c r="G736" s="60"/>
    </row>
    <row r="737" spans="1:7" s="3" customFormat="1" x14ac:dyDescent="0.25">
      <c r="A737" s="60"/>
      <c r="B737" s="60"/>
      <c r="E737" s="60"/>
      <c r="F737" s="60"/>
      <c r="G737" s="60"/>
    </row>
    <row r="738" spans="1:7" s="3" customFormat="1" x14ac:dyDescent="0.25">
      <c r="A738" s="60"/>
      <c r="B738" s="60"/>
      <c r="E738" s="60"/>
      <c r="F738" s="60"/>
      <c r="G738" s="60"/>
    </row>
    <row r="739" spans="1:7" s="3" customFormat="1" x14ac:dyDescent="0.25">
      <c r="A739" s="60"/>
      <c r="B739" s="60"/>
      <c r="E739" s="60"/>
      <c r="F739" s="60"/>
      <c r="G739" s="60"/>
    </row>
    <row r="740" spans="1:7" s="3" customFormat="1" x14ac:dyDescent="0.25">
      <c r="A740" s="60"/>
      <c r="B740" s="60"/>
      <c r="E740" s="60"/>
      <c r="F740" s="60"/>
      <c r="G740" s="60"/>
    </row>
    <row r="741" spans="1:7" s="3" customFormat="1" x14ac:dyDescent="0.25">
      <c r="A741" s="60"/>
      <c r="B741" s="60"/>
      <c r="E741" s="60"/>
      <c r="F741" s="60"/>
      <c r="G741" s="60"/>
    </row>
    <row r="742" spans="1:7" s="3" customFormat="1" x14ac:dyDescent="0.25">
      <c r="A742" s="60"/>
      <c r="B742" s="60"/>
      <c r="E742" s="60"/>
      <c r="F742" s="60"/>
      <c r="G742" s="60"/>
    </row>
    <row r="743" spans="1:7" s="3" customFormat="1" x14ac:dyDescent="0.25">
      <c r="A743" s="60"/>
      <c r="B743" s="60"/>
      <c r="E743" s="60"/>
      <c r="F743" s="60"/>
      <c r="G743" s="60"/>
    </row>
    <row r="744" spans="1:7" s="3" customFormat="1" x14ac:dyDescent="0.25">
      <c r="A744" s="60"/>
      <c r="B744" s="60"/>
      <c r="E744" s="60"/>
      <c r="F744" s="60"/>
      <c r="G744" s="60"/>
    </row>
    <row r="745" spans="1:7" s="3" customFormat="1" x14ac:dyDescent="0.25">
      <c r="A745" s="60"/>
      <c r="B745" s="60"/>
      <c r="E745" s="60"/>
      <c r="F745" s="60"/>
      <c r="G745" s="60"/>
    </row>
    <row r="746" spans="1:7" s="3" customFormat="1" x14ac:dyDescent="0.25">
      <c r="A746" s="60"/>
      <c r="B746" s="60"/>
      <c r="E746" s="60"/>
      <c r="F746" s="60"/>
      <c r="G746" s="60"/>
    </row>
    <row r="747" spans="1:7" s="3" customFormat="1" x14ac:dyDescent="0.25">
      <c r="A747" s="60"/>
      <c r="B747" s="60"/>
      <c r="E747" s="60"/>
      <c r="F747" s="60"/>
      <c r="G747" s="60"/>
    </row>
    <row r="748" spans="1:7" s="3" customFormat="1" x14ac:dyDescent="0.25">
      <c r="A748" s="60"/>
      <c r="B748" s="60"/>
      <c r="E748" s="60"/>
      <c r="F748" s="60"/>
      <c r="G748" s="60"/>
    </row>
    <row r="749" spans="1:7" s="3" customFormat="1" x14ac:dyDescent="0.25">
      <c r="A749" s="60"/>
      <c r="B749" s="60"/>
      <c r="E749" s="60"/>
      <c r="F749" s="60"/>
      <c r="G749" s="60"/>
    </row>
    <row r="750" spans="1:7" s="3" customFormat="1" x14ac:dyDescent="0.25">
      <c r="A750" s="60"/>
      <c r="B750" s="60"/>
      <c r="E750" s="60"/>
      <c r="F750" s="60"/>
      <c r="G750" s="60"/>
    </row>
    <row r="751" spans="1:7" s="3" customFormat="1" x14ac:dyDescent="0.25">
      <c r="A751" s="60"/>
      <c r="B751" s="60"/>
      <c r="E751" s="60"/>
      <c r="F751" s="60"/>
      <c r="G751" s="60"/>
    </row>
    <row r="752" spans="1:7" s="3" customFormat="1" x14ac:dyDescent="0.25">
      <c r="A752" s="60"/>
      <c r="B752" s="60"/>
      <c r="E752" s="60"/>
      <c r="F752" s="60"/>
      <c r="G752" s="60"/>
    </row>
    <row r="753" spans="1:7" s="3" customFormat="1" x14ac:dyDescent="0.25">
      <c r="A753" s="60"/>
      <c r="B753" s="60"/>
      <c r="E753" s="60"/>
      <c r="F753" s="60"/>
      <c r="G753" s="60"/>
    </row>
    <row r="754" spans="1:7" s="3" customFormat="1" x14ac:dyDescent="0.25">
      <c r="A754" s="60"/>
      <c r="B754" s="60"/>
      <c r="E754" s="60"/>
      <c r="F754" s="60"/>
      <c r="G754" s="60"/>
    </row>
    <row r="755" spans="1:7" s="3" customFormat="1" x14ac:dyDescent="0.25">
      <c r="A755" s="60"/>
      <c r="B755" s="60"/>
      <c r="E755" s="60"/>
      <c r="F755" s="60"/>
      <c r="G755" s="60"/>
    </row>
    <row r="756" spans="1:7" s="3" customFormat="1" x14ac:dyDescent="0.25">
      <c r="A756" s="60"/>
      <c r="B756" s="60"/>
      <c r="E756" s="60"/>
      <c r="F756" s="60"/>
      <c r="G756" s="60"/>
    </row>
    <row r="757" spans="1:7" s="3" customFormat="1" x14ac:dyDescent="0.25">
      <c r="A757" s="60"/>
      <c r="B757" s="60"/>
      <c r="E757" s="60"/>
      <c r="F757" s="60"/>
      <c r="G757" s="60"/>
    </row>
    <row r="758" spans="1:7" s="3" customFormat="1" x14ac:dyDescent="0.25">
      <c r="A758" s="60"/>
      <c r="B758" s="60"/>
      <c r="E758" s="60"/>
      <c r="F758" s="60"/>
      <c r="G758" s="60"/>
    </row>
    <row r="759" spans="1:7" s="3" customFormat="1" x14ac:dyDescent="0.25">
      <c r="A759" s="60"/>
      <c r="B759" s="60"/>
      <c r="E759" s="60"/>
      <c r="F759" s="60"/>
      <c r="G759" s="60"/>
    </row>
    <row r="760" spans="1:7" s="3" customFormat="1" x14ac:dyDescent="0.25">
      <c r="A760" s="60"/>
      <c r="B760" s="60"/>
      <c r="E760" s="60"/>
      <c r="F760" s="60"/>
      <c r="G760" s="60"/>
    </row>
    <row r="761" spans="1:7" s="3" customFormat="1" x14ac:dyDescent="0.25">
      <c r="A761" s="60"/>
      <c r="B761" s="60"/>
      <c r="E761" s="60"/>
      <c r="F761" s="60"/>
      <c r="G761" s="60"/>
    </row>
    <row r="762" spans="1:7" s="3" customFormat="1" x14ac:dyDescent="0.25">
      <c r="A762" s="60"/>
      <c r="B762" s="60"/>
      <c r="E762" s="60"/>
      <c r="F762" s="60"/>
      <c r="G762" s="60"/>
    </row>
    <row r="763" spans="1:7" s="3" customFormat="1" x14ac:dyDescent="0.25">
      <c r="A763" s="60"/>
      <c r="B763" s="60"/>
      <c r="E763" s="60"/>
      <c r="F763" s="60"/>
      <c r="G763" s="60"/>
    </row>
    <row r="764" spans="1:7" s="3" customFormat="1" x14ac:dyDescent="0.25">
      <c r="A764" s="60"/>
      <c r="B764" s="60"/>
      <c r="E764" s="60"/>
      <c r="F764" s="60"/>
      <c r="G764" s="60"/>
    </row>
    <row r="765" spans="1:7" s="3" customFormat="1" x14ac:dyDescent="0.25">
      <c r="A765" s="60"/>
      <c r="B765" s="60"/>
      <c r="E765" s="60"/>
      <c r="F765" s="60"/>
      <c r="G765" s="60"/>
    </row>
    <row r="766" spans="1:7" s="3" customFormat="1" x14ac:dyDescent="0.25">
      <c r="A766" s="60"/>
      <c r="B766" s="60"/>
      <c r="E766" s="60"/>
      <c r="F766" s="60"/>
      <c r="G766" s="60"/>
    </row>
    <row r="767" spans="1:7" s="3" customFormat="1" x14ac:dyDescent="0.25">
      <c r="A767" s="60"/>
      <c r="B767" s="60"/>
      <c r="E767" s="60"/>
      <c r="F767" s="60"/>
      <c r="G767" s="60"/>
    </row>
    <row r="768" spans="1:7" s="3" customFormat="1" x14ac:dyDescent="0.25">
      <c r="A768" s="60"/>
      <c r="B768" s="60"/>
      <c r="E768" s="60"/>
      <c r="F768" s="60"/>
      <c r="G768" s="60"/>
    </row>
    <row r="769" spans="1:7" s="3" customFormat="1" x14ac:dyDescent="0.25">
      <c r="A769" s="60"/>
      <c r="B769" s="60"/>
      <c r="E769" s="60"/>
      <c r="F769" s="60"/>
      <c r="G769" s="60"/>
    </row>
    <row r="770" spans="1:7" s="3" customFormat="1" x14ac:dyDescent="0.25">
      <c r="A770" s="60"/>
      <c r="B770" s="60"/>
      <c r="E770" s="60"/>
      <c r="F770" s="60"/>
      <c r="G770" s="60"/>
    </row>
    <row r="771" spans="1:7" s="3" customFormat="1" x14ac:dyDescent="0.25">
      <c r="A771" s="60"/>
      <c r="B771" s="60"/>
      <c r="E771" s="60"/>
      <c r="F771" s="60"/>
      <c r="G771" s="60"/>
    </row>
    <row r="772" spans="1:7" s="3" customFormat="1" x14ac:dyDescent="0.25">
      <c r="A772" s="60"/>
      <c r="B772" s="60"/>
      <c r="E772" s="60"/>
      <c r="F772" s="60"/>
      <c r="G772" s="60"/>
    </row>
    <row r="773" spans="1:7" s="3" customFormat="1" x14ac:dyDescent="0.25">
      <c r="A773" s="60"/>
      <c r="B773" s="60"/>
      <c r="E773" s="60"/>
      <c r="F773" s="60"/>
      <c r="G773" s="60"/>
    </row>
    <row r="774" spans="1:7" s="3" customFormat="1" x14ac:dyDescent="0.25">
      <c r="A774" s="60"/>
      <c r="B774" s="60"/>
      <c r="E774" s="60"/>
      <c r="F774" s="60"/>
      <c r="G774" s="60"/>
    </row>
    <row r="775" spans="1:7" s="3" customFormat="1" x14ac:dyDescent="0.25">
      <c r="A775" s="60"/>
      <c r="B775" s="60"/>
      <c r="E775" s="60"/>
      <c r="F775" s="60"/>
      <c r="G775" s="60"/>
    </row>
    <row r="776" spans="1:7" s="3" customFormat="1" x14ac:dyDescent="0.25">
      <c r="A776" s="60"/>
      <c r="B776" s="60"/>
      <c r="E776" s="60"/>
      <c r="F776" s="60"/>
      <c r="G776" s="60"/>
    </row>
    <row r="777" spans="1:7" s="3" customFormat="1" x14ac:dyDescent="0.25">
      <c r="A777" s="60"/>
      <c r="B777" s="60"/>
      <c r="E777" s="60"/>
      <c r="F777" s="60"/>
      <c r="G777" s="60"/>
    </row>
    <row r="778" spans="1:7" s="3" customFormat="1" x14ac:dyDescent="0.25">
      <c r="A778" s="60"/>
      <c r="B778" s="60"/>
      <c r="E778" s="60"/>
      <c r="F778" s="60"/>
      <c r="G778" s="60"/>
    </row>
    <row r="779" spans="1:7" s="3" customFormat="1" x14ac:dyDescent="0.25">
      <c r="A779" s="60"/>
      <c r="B779" s="60"/>
      <c r="E779" s="60"/>
      <c r="F779" s="60"/>
      <c r="G779" s="60"/>
    </row>
    <row r="780" spans="1:7" s="3" customFormat="1" x14ac:dyDescent="0.25">
      <c r="A780" s="60"/>
      <c r="B780" s="60"/>
      <c r="E780" s="60"/>
      <c r="F780" s="60"/>
      <c r="G780" s="60"/>
    </row>
    <row r="781" spans="1:7" s="3" customFormat="1" x14ac:dyDescent="0.25">
      <c r="A781" s="60"/>
      <c r="B781" s="60"/>
      <c r="E781" s="60"/>
      <c r="F781" s="60"/>
      <c r="G781" s="60"/>
    </row>
    <row r="782" spans="1:7" s="3" customFormat="1" x14ac:dyDescent="0.25">
      <c r="A782" s="60"/>
      <c r="B782" s="60"/>
      <c r="E782" s="60"/>
      <c r="F782" s="60"/>
      <c r="G782" s="60"/>
    </row>
    <row r="783" spans="1:7" s="3" customFormat="1" x14ac:dyDescent="0.25">
      <c r="A783" s="60"/>
      <c r="B783" s="60"/>
      <c r="E783" s="60"/>
      <c r="F783" s="60"/>
      <c r="G783" s="60"/>
    </row>
    <row r="784" spans="1:7" s="3" customFormat="1" x14ac:dyDescent="0.25">
      <c r="A784" s="60"/>
      <c r="B784" s="60"/>
      <c r="E784" s="60"/>
      <c r="F784" s="60"/>
      <c r="G784" s="60"/>
    </row>
    <row r="785" spans="1:7" s="3" customFormat="1" x14ac:dyDescent="0.25">
      <c r="A785" s="60"/>
      <c r="B785" s="60"/>
      <c r="E785" s="60"/>
      <c r="F785" s="60"/>
      <c r="G785" s="60"/>
    </row>
    <row r="786" spans="1:7" s="3" customFormat="1" x14ac:dyDescent="0.25">
      <c r="A786" s="60"/>
      <c r="B786" s="60"/>
      <c r="E786" s="60"/>
      <c r="F786" s="60"/>
      <c r="G786" s="60"/>
    </row>
    <row r="787" spans="1:7" s="3" customFormat="1" x14ac:dyDescent="0.25">
      <c r="A787" s="60"/>
      <c r="B787" s="60"/>
      <c r="E787" s="60"/>
      <c r="F787" s="60"/>
      <c r="G787" s="60"/>
    </row>
    <row r="788" spans="1:7" s="3" customFormat="1" x14ac:dyDescent="0.25">
      <c r="A788" s="60"/>
      <c r="B788" s="60"/>
      <c r="E788" s="60"/>
      <c r="F788" s="60"/>
      <c r="G788" s="60"/>
    </row>
    <row r="789" spans="1:7" s="3" customFormat="1" x14ac:dyDescent="0.25">
      <c r="A789" s="60"/>
      <c r="B789" s="60"/>
      <c r="E789" s="60"/>
      <c r="F789" s="60"/>
      <c r="G789" s="60"/>
    </row>
    <row r="790" spans="1:7" s="3" customFormat="1" x14ac:dyDescent="0.25">
      <c r="A790" s="60"/>
      <c r="B790" s="60"/>
      <c r="E790" s="60"/>
      <c r="F790" s="60"/>
      <c r="G790" s="60"/>
    </row>
    <row r="791" spans="1:7" s="3" customFormat="1" x14ac:dyDescent="0.25">
      <c r="A791" s="60"/>
      <c r="B791" s="60"/>
      <c r="E791" s="60"/>
      <c r="F791" s="60"/>
      <c r="G791" s="60"/>
    </row>
    <row r="792" spans="1:7" s="3" customFormat="1" x14ac:dyDescent="0.25">
      <c r="A792" s="60"/>
      <c r="B792" s="60"/>
      <c r="E792" s="60"/>
      <c r="F792" s="60"/>
      <c r="G792" s="60"/>
    </row>
    <row r="793" spans="1:7" s="3" customFormat="1" x14ac:dyDescent="0.25">
      <c r="A793" s="60"/>
      <c r="B793" s="60"/>
      <c r="E793" s="60"/>
      <c r="F793" s="60"/>
      <c r="G793" s="60"/>
    </row>
    <row r="794" spans="1:7" s="3" customFormat="1" x14ac:dyDescent="0.25">
      <c r="A794" s="60"/>
      <c r="B794" s="60"/>
      <c r="E794" s="60"/>
      <c r="F794" s="60"/>
      <c r="G794" s="60"/>
    </row>
    <row r="795" spans="1:7" s="3" customFormat="1" x14ac:dyDescent="0.25">
      <c r="A795" s="60"/>
      <c r="B795" s="60"/>
      <c r="E795" s="60"/>
      <c r="F795" s="60"/>
      <c r="G795" s="60"/>
    </row>
    <row r="796" spans="1:7" s="3" customFormat="1" x14ac:dyDescent="0.25">
      <c r="A796" s="60"/>
      <c r="B796" s="60"/>
      <c r="E796" s="60"/>
      <c r="F796" s="60"/>
      <c r="G796" s="60"/>
    </row>
    <row r="797" spans="1:7" s="3" customFormat="1" x14ac:dyDescent="0.25">
      <c r="A797" s="60"/>
      <c r="B797" s="60"/>
      <c r="E797" s="60"/>
      <c r="F797" s="60"/>
      <c r="G797" s="60"/>
    </row>
    <row r="798" spans="1:7" s="3" customFormat="1" x14ac:dyDescent="0.25">
      <c r="A798" s="60"/>
      <c r="B798" s="60"/>
      <c r="E798" s="60"/>
      <c r="F798" s="60"/>
      <c r="G798" s="60"/>
    </row>
    <row r="799" spans="1:7" s="3" customFormat="1" x14ac:dyDescent="0.25">
      <c r="A799" s="60"/>
      <c r="B799" s="60"/>
      <c r="E799" s="60"/>
      <c r="F799" s="60"/>
      <c r="G799" s="60"/>
    </row>
    <row r="800" spans="1:7" s="3" customFormat="1" x14ac:dyDescent="0.25">
      <c r="A800" s="60"/>
      <c r="B800" s="60"/>
      <c r="E800" s="60"/>
      <c r="F800" s="60"/>
      <c r="G800" s="60"/>
    </row>
    <row r="801" spans="1:7" s="3" customFormat="1" x14ac:dyDescent="0.25">
      <c r="A801" s="60"/>
      <c r="B801" s="60"/>
      <c r="E801" s="60"/>
      <c r="F801" s="60"/>
      <c r="G801" s="60"/>
    </row>
    <row r="802" spans="1:7" s="3" customFormat="1" x14ac:dyDescent="0.25">
      <c r="A802" s="60"/>
      <c r="B802" s="60"/>
      <c r="E802" s="60"/>
      <c r="F802" s="60"/>
      <c r="G802" s="60"/>
    </row>
    <row r="803" spans="1:7" s="3" customFormat="1" x14ac:dyDescent="0.25">
      <c r="A803" s="60"/>
      <c r="B803" s="60"/>
      <c r="E803" s="60"/>
      <c r="F803" s="60"/>
      <c r="G803" s="60"/>
    </row>
    <row r="804" spans="1:7" s="3" customFormat="1" x14ac:dyDescent="0.25">
      <c r="A804" s="60"/>
      <c r="B804" s="60"/>
      <c r="E804" s="60"/>
      <c r="F804" s="60"/>
      <c r="G804" s="60"/>
    </row>
    <row r="805" spans="1:7" s="3" customFormat="1" x14ac:dyDescent="0.25">
      <c r="A805" s="60"/>
      <c r="B805" s="60"/>
      <c r="E805" s="60"/>
      <c r="F805" s="60"/>
      <c r="G805" s="60"/>
    </row>
    <row r="806" spans="1:7" s="3" customFormat="1" x14ac:dyDescent="0.25">
      <c r="A806" s="60"/>
      <c r="B806" s="60"/>
      <c r="E806" s="60"/>
      <c r="F806" s="60"/>
      <c r="G806" s="60"/>
    </row>
    <row r="807" spans="1:7" s="3" customFormat="1" x14ac:dyDescent="0.25">
      <c r="A807" s="60"/>
      <c r="B807" s="60"/>
      <c r="E807" s="60"/>
      <c r="F807" s="60"/>
      <c r="G807" s="60"/>
    </row>
    <row r="808" spans="1:7" s="3" customFormat="1" x14ac:dyDescent="0.25">
      <c r="A808" s="60"/>
      <c r="B808" s="60"/>
      <c r="E808" s="60"/>
      <c r="F808" s="60"/>
      <c r="G808" s="60"/>
    </row>
    <row r="809" spans="1:7" s="3" customFormat="1" x14ac:dyDescent="0.25">
      <c r="A809" s="60"/>
      <c r="B809" s="60"/>
      <c r="E809" s="60"/>
      <c r="F809" s="60"/>
      <c r="G809" s="60"/>
    </row>
    <row r="810" spans="1:7" s="3" customFormat="1" x14ac:dyDescent="0.25">
      <c r="A810" s="60"/>
      <c r="B810" s="60"/>
      <c r="E810" s="60"/>
      <c r="F810" s="60"/>
      <c r="G810" s="60"/>
    </row>
    <row r="811" spans="1:7" s="3" customFormat="1" x14ac:dyDescent="0.25">
      <c r="A811" s="60"/>
      <c r="B811" s="60"/>
      <c r="E811" s="60"/>
      <c r="F811" s="60"/>
      <c r="G811" s="60"/>
    </row>
    <row r="812" spans="1:7" s="3" customFormat="1" x14ac:dyDescent="0.25">
      <c r="A812" s="60"/>
      <c r="B812" s="60"/>
      <c r="E812" s="60"/>
      <c r="F812" s="60"/>
      <c r="G812" s="60"/>
    </row>
    <row r="813" spans="1:7" s="3" customFormat="1" x14ac:dyDescent="0.25">
      <c r="A813" s="60"/>
      <c r="B813" s="60"/>
      <c r="E813" s="60"/>
      <c r="F813" s="60"/>
      <c r="G813" s="60"/>
    </row>
    <row r="814" spans="1:7" s="3" customFormat="1" x14ac:dyDescent="0.25">
      <c r="A814" s="60"/>
      <c r="B814" s="60"/>
      <c r="E814" s="60"/>
      <c r="F814" s="60"/>
      <c r="G814" s="60"/>
    </row>
    <row r="815" spans="1:7" s="3" customFormat="1" x14ac:dyDescent="0.25">
      <c r="A815" s="60"/>
      <c r="B815" s="60"/>
      <c r="E815" s="60"/>
      <c r="F815" s="60"/>
      <c r="G815" s="60"/>
    </row>
    <row r="816" spans="1:7" s="3" customFormat="1" x14ac:dyDescent="0.25">
      <c r="A816" s="60"/>
      <c r="B816" s="60"/>
      <c r="E816" s="60"/>
      <c r="F816" s="60"/>
      <c r="G816" s="60"/>
    </row>
    <row r="817" spans="1:7" s="3" customFormat="1" x14ac:dyDescent="0.25">
      <c r="A817" s="60"/>
      <c r="B817" s="60"/>
      <c r="E817" s="60"/>
      <c r="F817" s="60"/>
      <c r="G817" s="60"/>
    </row>
    <row r="818" spans="1:7" s="3" customFormat="1" x14ac:dyDescent="0.25">
      <c r="A818" s="60"/>
      <c r="B818" s="60"/>
      <c r="E818" s="60"/>
      <c r="F818" s="60"/>
      <c r="G818" s="60"/>
    </row>
    <row r="819" spans="1:7" s="3" customFormat="1" x14ac:dyDescent="0.25">
      <c r="A819" s="60"/>
      <c r="B819" s="60"/>
      <c r="E819" s="60"/>
      <c r="F819" s="60"/>
      <c r="G819" s="60"/>
    </row>
    <row r="820" spans="1:7" s="3" customFormat="1" x14ac:dyDescent="0.25">
      <c r="A820" s="60"/>
      <c r="B820" s="60"/>
      <c r="E820" s="60"/>
      <c r="F820" s="60"/>
      <c r="G820" s="60"/>
    </row>
    <row r="821" spans="1:7" s="3" customFormat="1" x14ac:dyDescent="0.25">
      <c r="A821" s="60"/>
      <c r="B821" s="60"/>
      <c r="E821" s="60"/>
      <c r="F821" s="60"/>
      <c r="G821" s="60"/>
    </row>
    <row r="822" spans="1:7" s="3" customFormat="1" x14ac:dyDescent="0.25">
      <c r="A822" s="60"/>
      <c r="B822" s="60"/>
      <c r="E822" s="60"/>
      <c r="F822" s="60"/>
      <c r="G822" s="60"/>
    </row>
    <row r="823" spans="1:7" s="3" customFormat="1" x14ac:dyDescent="0.25">
      <c r="A823" s="60"/>
      <c r="B823" s="60"/>
      <c r="E823" s="60"/>
      <c r="F823" s="60"/>
      <c r="G823" s="60"/>
    </row>
    <row r="824" spans="1:7" s="3" customFormat="1" x14ac:dyDescent="0.25">
      <c r="A824" s="60"/>
      <c r="B824" s="60"/>
      <c r="E824" s="60"/>
      <c r="F824" s="60"/>
      <c r="G824" s="60"/>
    </row>
    <row r="825" spans="1:7" s="3" customFormat="1" x14ac:dyDescent="0.25">
      <c r="A825" s="60"/>
      <c r="B825" s="60"/>
      <c r="E825" s="60"/>
      <c r="F825" s="60"/>
      <c r="G825" s="60"/>
    </row>
    <row r="826" spans="1:7" s="3" customFormat="1" x14ac:dyDescent="0.25">
      <c r="A826" s="60"/>
      <c r="B826" s="60"/>
      <c r="E826" s="60"/>
      <c r="F826" s="60"/>
      <c r="G826" s="60"/>
    </row>
    <row r="827" spans="1:7" s="3" customFormat="1" x14ac:dyDescent="0.25">
      <c r="A827" s="60"/>
      <c r="B827" s="60"/>
      <c r="E827" s="60"/>
      <c r="F827" s="60"/>
      <c r="G827" s="60"/>
    </row>
    <row r="828" spans="1:7" s="3" customFormat="1" x14ac:dyDescent="0.25">
      <c r="A828" s="60"/>
      <c r="B828" s="60"/>
      <c r="E828" s="60"/>
      <c r="F828" s="60"/>
      <c r="G828" s="60"/>
    </row>
    <row r="829" spans="1:7" s="3" customFormat="1" x14ac:dyDescent="0.25">
      <c r="A829" s="60"/>
      <c r="B829" s="60"/>
      <c r="E829" s="60"/>
      <c r="F829" s="60"/>
      <c r="G829" s="60"/>
    </row>
    <row r="830" spans="1:7" s="3" customFormat="1" x14ac:dyDescent="0.25">
      <c r="A830" s="60"/>
      <c r="B830" s="60"/>
      <c r="E830" s="60"/>
      <c r="F830" s="60"/>
      <c r="G830" s="60"/>
    </row>
    <row r="831" spans="1:7" s="3" customFormat="1" x14ac:dyDescent="0.25">
      <c r="A831" s="60"/>
      <c r="B831" s="60"/>
      <c r="E831" s="60"/>
      <c r="F831" s="60"/>
      <c r="G831" s="60"/>
    </row>
    <row r="832" spans="1:7" s="3" customFormat="1" x14ac:dyDescent="0.25">
      <c r="A832" s="60"/>
      <c r="B832" s="60"/>
      <c r="E832" s="60"/>
      <c r="F832" s="60"/>
      <c r="G832" s="60"/>
    </row>
    <row r="833" spans="1:7" s="3" customFormat="1" x14ac:dyDescent="0.25">
      <c r="A833" s="60"/>
      <c r="B833" s="60"/>
      <c r="E833" s="60"/>
      <c r="F833" s="60"/>
      <c r="G833" s="60"/>
    </row>
    <row r="834" spans="1:7" s="3" customFormat="1" x14ac:dyDescent="0.25">
      <c r="A834" s="60"/>
      <c r="B834" s="60"/>
      <c r="E834" s="60"/>
      <c r="F834" s="60"/>
      <c r="G834" s="60"/>
    </row>
    <row r="835" spans="1:7" s="3" customFormat="1" x14ac:dyDescent="0.25">
      <c r="A835" s="60"/>
      <c r="B835" s="60"/>
      <c r="E835" s="60"/>
      <c r="F835" s="60"/>
      <c r="G835" s="60"/>
    </row>
    <row r="836" spans="1:7" s="3" customFormat="1" x14ac:dyDescent="0.25">
      <c r="A836" s="60"/>
      <c r="B836" s="60"/>
      <c r="E836" s="60"/>
      <c r="F836" s="60"/>
      <c r="G836" s="60"/>
    </row>
    <row r="837" spans="1:7" s="3" customFormat="1" x14ac:dyDescent="0.25">
      <c r="A837" s="60"/>
      <c r="B837" s="60"/>
      <c r="E837" s="60"/>
      <c r="F837" s="60"/>
      <c r="G837" s="60"/>
    </row>
    <row r="838" spans="1:7" s="3" customFormat="1" x14ac:dyDescent="0.25">
      <c r="A838" s="60"/>
      <c r="B838" s="60"/>
      <c r="E838" s="60"/>
      <c r="F838" s="60"/>
      <c r="G838" s="60"/>
    </row>
    <row r="839" spans="1:7" s="3" customFormat="1" x14ac:dyDescent="0.25">
      <c r="A839" s="60"/>
      <c r="B839" s="60"/>
      <c r="E839" s="60"/>
      <c r="F839" s="60"/>
      <c r="G839" s="60"/>
    </row>
    <row r="840" spans="1:7" s="3" customFormat="1" x14ac:dyDescent="0.25">
      <c r="A840" s="60"/>
      <c r="B840" s="60"/>
      <c r="E840" s="60"/>
      <c r="F840" s="60"/>
      <c r="G840" s="60"/>
    </row>
    <row r="841" spans="1:7" s="3" customFormat="1" x14ac:dyDescent="0.25">
      <c r="A841" s="60"/>
      <c r="B841" s="60"/>
      <c r="E841" s="60"/>
      <c r="F841" s="60"/>
      <c r="G841" s="60"/>
    </row>
    <row r="842" spans="1:7" s="3" customFormat="1" x14ac:dyDescent="0.25">
      <c r="A842" s="60"/>
      <c r="B842" s="60"/>
      <c r="E842" s="60"/>
      <c r="F842" s="60"/>
      <c r="G842" s="60"/>
    </row>
    <row r="843" spans="1:7" s="3" customFormat="1" x14ac:dyDescent="0.25">
      <c r="A843" s="60"/>
      <c r="B843" s="60"/>
      <c r="E843" s="60"/>
      <c r="F843" s="60"/>
      <c r="G843" s="60"/>
    </row>
    <row r="844" spans="1:7" s="3" customFormat="1" x14ac:dyDescent="0.25">
      <c r="A844" s="60"/>
      <c r="B844" s="60"/>
      <c r="E844" s="60"/>
      <c r="F844" s="60"/>
      <c r="G844" s="60"/>
    </row>
    <row r="845" spans="1:7" s="3" customFormat="1" x14ac:dyDescent="0.25">
      <c r="A845" s="60"/>
      <c r="B845" s="60"/>
      <c r="E845" s="60"/>
      <c r="F845" s="60"/>
      <c r="G845" s="60"/>
    </row>
    <row r="846" spans="1:7" s="3" customFormat="1" x14ac:dyDescent="0.25">
      <c r="A846" s="60"/>
      <c r="B846" s="60"/>
      <c r="E846" s="60"/>
      <c r="F846" s="60"/>
      <c r="G846" s="60"/>
    </row>
    <row r="847" spans="1:7" s="3" customFormat="1" x14ac:dyDescent="0.25">
      <c r="A847" s="60"/>
      <c r="B847" s="60"/>
      <c r="E847" s="60"/>
      <c r="F847" s="60"/>
      <c r="G847" s="60"/>
    </row>
    <row r="848" spans="1:7" s="3" customFormat="1" x14ac:dyDescent="0.25">
      <c r="A848" s="60"/>
      <c r="B848" s="60"/>
      <c r="E848" s="60"/>
      <c r="F848" s="60"/>
      <c r="G848" s="60"/>
    </row>
    <row r="849" spans="1:7" s="3" customFormat="1" x14ac:dyDescent="0.25">
      <c r="A849" s="60"/>
      <c r="B849" s="60"/>
      <c r="E849" s="60"/>
      <c r="F849" s="60"/>
      <c r="G849" s="60"/>
    </row>
    <row r="850" spans="1:7" s="3" customFormat="1" x14ac:dyDescent="0.25">
      <c r="A850" s="60"/>
      <c r="B850" s="60"/>
      <c r="E850" s="60"/>
      <c r="F850" s="60"/>
      <c r="G850" s="60"/>
    </row>
    <row r="851" spans="1:7" s="3" customFormat="1" x14ac:dyDescent="0.25">
      <c r="A851" s="60"/>
      <c r="B851" s="60"/>
      <c r="E851" s="60"/>
      <c r="F851" s="60"/>
      <c r="G851" s="60"/>
    </row>
    <row r="852" spans="1:7" s="3" customFormat="1" x14ac:dyDescent="0.25">
      <c r="A852" s="60"/>
      <c r="B852" s="60"/>
      <c r="E852" s="60"/>
      <c r="F852" s="60"/>
      <c r="G852" s="60"/>
    </row>
    <row r="853" spans="1:7" s="3" customFormat="1" x14ac:dyDescent="0.25">
      <c r="A853" s="60"/>
      <c r="B853" s="60"/>
      <c r="E853" s="60"/>
      <c r="F853" s="60"/>
      <c r="G853" s="60"/>
    </row>
    <row r="854" spans="1:7" s="3" customFormat="1" x14ac:dyDescent="0.25">
      <c r="A854" s="60"/>
      <c r="B854" s="60"/>
      <c r="E854" s="60"/>
      <c r="F854" s="60"/>
      <c r="G854" s="60"/>
    </row>
    <row r="855" spans="1:7" s="3" customFormat="1" x14ac:dyDescent="0.25">
      <c r="A855" s="60"/>
      <c r="B855" s="60"/>
      <c r="E855" s="60"/>
      <c r="F855" s="60"/>
      <c r="G855" s="60"/>
    </row>
    <row r="856" spans="1:7" s="3" customFormat="1" x14ac:dyDescent="0.25">
      <c r="A856" s="60"/>
      <c r="B856" s="60"/>
      <c r="E856" s="60"/>
      <c r="F856" s="60"/>
      <c r="G856" s="60"/>
    </row>
    <row r="857" spans="1:7" s="3" customFormat="1" x14ac:dyDescent="0.25">
      <c r="A857" s="60"/>
      <c r="B857" s="60"/>
      <c r="E857" s="60"/>
      <c r="F857" s="60"/>
      <c r="G857" s="60"/>
    </row>
    <row r="858" spans="1:7" s="3" customFormat="1" x14ac:dyDescent="0.25">
      <c r="A858" s="60"/>
      <c r="B858" s="60"/>
      <c r="E858" s="60"/>
      <c r="F858" s="60"/>
      <c r="G858" s="60"/>
    </row>
    <row r="859" spans="1:7" s="3" customFormat="1" x14ac:dyDescent="0.25">
      <c r="A859" s="60"/>
      <c r="B859" s="60"/>
      <c r="E859" s="60"/>
      <c r="F859" s="60"/>
      <c r="G859" s="60"/>
    </row>
    <row r="860" spans="1:7" s="3" customFormat="1" x14ac:dyDescent="0.25">
      <c r="A860" s="60"/>
      <c r="B860" s="60"/>
      <c r="E860" s="60"/>
      <c r="F860" s="60"/>
      <c r="G860" s="60"/>
    </row>
    <row r="861" spans="1:7" s="3" customFormat="1" x14ac:dyDescent="0.25">
      <c r="A861" s="60"/>
      <c r="B861" s="60"/>
      <c r="E861" s="60"/>
      <c r="F861" s="60"/>
      <c r="G861" s="60"/>
    </row>
    <row r="862" spans="1:7" s="3" customFormat="1" x14ac:dyDescent="0.25">
      <c r="A862" s="60"/>
      <c r="B862" s="60"/>
      <c r="E862" s="60"/>
      <c r="F862" s="60"/>
      <c r="G862" s="60"/>
    </row>
    <row r="863" spans="1:7" s="3" customFormat="1" x14ac:dyDescent="0.25">
      <c r="A863" s="60"/>
      <c r="B863" s="60"/>
      <c r="E863" s="60"/>
      <c r="F863" s="60"/>
      <c r="G863" s="60"/>
    </row>
    <row r="864" spans="1:7" s="3" customFormat="1" x14ac:dyDescent="0.25">
      <c r="A864" s="60"/>
      <c r="B864" s="60"/>
      <c r="E864" s="60"/>
      <c r="F864" s="60"/>
      <c r="G864" s="60"/>
    </row>
    <row r="865" spans="1:7" s="3" customFormat="1" x14ac:dyDescent="0.25">
      <c r="A865" s="60"/>
      <c r="B865" s="60"/>
      <c r="E865" s="60"/>
      <c r="F865" s="60"/>
      <c r="G865" s="60"/>
    </row>
    <row r="866" spans="1:7" s="3" customFormat="1" x14ac:dyDescent="0.25">
      <c r="A866" s="60"/>
      <c r="B866" s="60"/>
      <c r="E866" s="60"/>
      <c r="F866" s="60"/>
      <c r="G866" s="60"/>
    </row>
    <row r="867" spans="1:7" s="3" customFormat="1" x14ac:dyDescent="0.25">
      <c r="A867" s="60"/>
      <c r="B867" s="60"/>
      <c r="E867" s="60"/>
      <c r="F867" s="60"/>
      <c r="G867" s="60"/>
    </row>
    <row r="868" spans="1:7" s="3" customFormat="1" x14ac:dyDescent="0.25">
      <c r="A868" s="60"/>
      <c r="B868" s="60"/>
      <c r="E868" s="60"/>
      <c r="F868" s="60"/>
      <c r="G868" s="60"/>
    </row>
    <row r="869" spans="1:7" s="3" customFormat="1" x14ac:dyDescent="0.25">
      <c r="A869" s="60"/>
      <c r="B869" s="60"/>
      <c r="E869" s="60"/>
      <c r="F869" s="60"/>
      <c r="G869" s="60"/>
    </row>
    <row r="870" spans="1:7" s="3" customFormat="1" x14ac:dyDescent="0.25">
      <c r="A870" s="60"/>
      <c r="B870" s="60"/>
      <c r="E870" s="60"/>
      <c r="F870" s="60"/>
      <c r="G870" s="60"/>
    </row>
    <row r="871" spans="1:7" s="3" customFormat="1" x14ac:dyDescent="0.25">
      <c r="A871" s="60"/>
      <c r="B871" s="60"/>
      <c r="E871" s="60"/>
      <c r="F871" s="60"/>
      <c r="G871" s="60"/>
    </row>
    <row r="872" spans="1:7" s="3" customFormat="1" x14ac:dyDescent="0.25">
      <c r="A872" s="60"/>
      <c r="B872" s="60"/>
      <c r="E872" s="60"/>
      <c r="F872" s="60"/>
      <c r="G872" s="60"/>
    </row>
    <row r="873" spans="1:7" s="3" customFormat="1" x14ac:dyDescent="0.25">
      <c r="A873" s="60"/>
      <c r="B873" s="60"/>
      <c r="E873" s="60"/>
      <c r="F873" s="60"/>
      <c r="G873" s="60"/>
    </row>
    <row r="874" spans="1:7" s="3" customFormat="1" x14ac:dyDescent="0.25">
      <c r="A874" s="60"/>
      <c r="B874" s="60"/>
      <c r="E874" s="60"/>
      <c r="F874" s="60"/>
      <c r="G874" s="60"/>
    </row>
    <row r="875" spans="1:7" s="3" customFormat="1" x14ac:dyDescent="0.25">
      <c r="A875" s="60"/>
      <c r="B875" s="60"/>
      <c r="E875" s="60"/>
      <c r="F875" s="60"/>
      <c r="G875" s="60"/>
    </row>
    <row r="876" spans="1:7" s="3" customFormat="1" x14ac:dyDescent="0.25">
      <c r="A876" s="60"/>
      <c r="B876" s="60"/>
      <c r="E876" s="60"/>
      <c r="F876" s="60"/>
      <c r="G876" s="60"/>
    </row>
    <row r="877" spans="1:7" s="3" customFormat="1" x14ac:dyDescent="0.25">
      <c r="A877" s="60"/>
      <c r="B877" s="60"/>
      <c r="E877" s="60"/>
      <c r="F877" s="60"/>
      <c r="G877" s="60"/>
    </row>
    <row r="878" spans="1:7" s="3" customFormat="1" x14ac:dyDescent="0.25">
      <c r="A878" s="60"/>
      <c r="B878" s="60"/>
      <c r="E878" s="60"/>
      <c r="F878" s="60"/>
      <c r="G878" s="60"/>
    </row>
    <row r="879" spans="1:7" s="3" customFormat="1" x14ac:dyDescent="0.25">
      <c r="A879" s="60"/>
      <c r="B879" s="60"/>
      <c r="E879" s="60"/>
      <c r="F879" s="60"/>
      <c r="G879" s="60"/>
    </row>
    <row r="880" spans="1:7" s="3" customFormat="1" x14ac:dyDescent="0.25">
      <c r="A880" s="60"/>
      <c r="B880" s="60"/>
      <c r="E880" s="60"/>
      <c r="F880" s="60"/>
      <c r="G880" s="60"/>
    </row>
    <row r="881" spans="1:7" s="3" customFormat="1" x14ac:dyDescent="0.25">
      <c r="A881" s="60"/>
      <c r="B881" s="60"/>
      <c r="E881" s="60"/>
      <c r="F881" s="60"/>
      <c r="G881" s="60"/>
    </row>
    <row r="882" spans="1:7" s="3" customFormat="1" x14ac:dyDescent="0.25">
      <c r="A882" s="60"/>
      <c r="B882" s="60"/>
      <c r="E882" s="60"/>
      <c r="F882" s="60"/>
      <c r="G882" s="60"/>
    </row>
    <row r="883" spans="1:7" s="3" customFormat="1" x14ac:dyDescent="0.25">
      <c r="A883" s="60"/>
      <c r="B883" s="60"/>
      <c r="E883" s="60"/>
      <c r="F883" s="60"/>
      <c r="G883" s="60"/>
    </row>
    <row r="884" spans="1:7" s="3" customFormat="1" x14ac:dyDescent="0.25">
      <c r="A884" s="60"/>
      <c r="B884" s="60"/>
      <c r="E884" s="60"/>
      <c r="F884" s="60"/>
      <c r="G884" s="60"/>
    </row>
    <row r="885" spans="1:7" s="3" customFormat="1" x14ac:dyDescent="0.25">
      <c r="A885" s="60"/>
      <c r="B885" s="60"/>
      <c r="E885" s="60"/>
      <c r="F885" s="60"/>
      <c r="G885" s="60"/>
    </row>
    <row r="886" spans="1:7" s="3" customFormat="1" x14ac:dyDescent="0.25">
      <c r="A886" s="60"/>
      <c r="B886" s="60"/>
      <c r="E886" s="60"/>
      <c r="F886" s="60"/>
      <c r="G886" s="60"/>
    </row>
    <row r="887" spans="1:7" s="3" customFormat="1" x14ac:dyDescent="0.25">
      <c r="A887" s="60"/>
      <c r="B887" s="60"/>
      <c r="E887" s="60"/>
      <c r="F887" s="60"/>
      <c r="G887" s="60"/>
    </row>
    <row r="888" spans="1:7" s="3" customFormat="1" x14ac:dyDescent="0.25">
      <c r="A888" s="60"/>
      <c r="B888" s="60"/>
      <c r="E888" s="60"/>
      <c r="F888" s="60"/>
      <c r="G888" s="60"/>
    </row>
    <row r="889" spans="1:7" s="3" customFormat="1" x14ac:dyDescent="0.25">
      <c r="A889" s="60"/>
      <c r="B889" s="60"/>
      <c r="E889" s="60"/>
      <c r="F889" s="60"/>
      <c r="G889" s="60"/>
    </row>
    <row r="890" spans="1:7" s="3" customFormat="1" x14ac:dyDescent="0.25">
      <c r="A890" s="60"/>
      <c r="B890" s="60"/>
      <c r="E890" s="60"/>
      <c r="F890" s="60"/>
      <c r="G890" s="60"/>
    </row>
    <row r="891" spans="1:7" s="3" customFormat="1" x14ac:dyDescent="0.25">
      <c r="A891" s="60"/>
      <c r="B891" s="60"/>
      <c r="E891" s="60"/>
      <c r="F891" s="60"/>
      <c r="G891" s="60"/>
    </row>
    <row r="892" spans="1:7" s="3" customFormat="1" x14ac:dyDescent="0.25">
      <c r="A892" s="60"/>
      <c r="B892" s="60"/>
      <c r="E892" s="60"/>
      <c r="F892" s="60"/>
      <c r="G892" s="60"/>
    </row>
    <row r="893" spans="1:7" s="3" customFormat="1" x14ac:dyDescent="0.25">
      <c r="A893" s="60"/>
      <c r="B893" s="60"/>
      <c r="E893" s="60"/>
      <c r="F893" s="60"/>
      <c r="G893" s="60"/>
    </row>
    <row r="894" spans="1:7" s="3" customFormat="1" x14ac:dyDescent="0.25">
      <c r="A894" s="60"/>
      <c r="B894" s="60"/>
      <c r="E894" s="60"/>
      <c r="F894" s="60"/>
      <c r="G894" s="60"/>
    </row>
    <row r="895" spans="1:7" s="3" customFormat="1" x14ac:dyDescent="0.25">
      <c r="A895" s="60"/>
      <c r="B895" s="60"/>
      <c r="E895" s="60"/>
      <c r="F895" s="60"/>
      <c r="G895" s="60"/>
    </row>
    <row r="896" spans="1:7" s="3" customFormat="1" x14ac:dyDescent="0.25">
      <c r="A896" s="60"/>
      <c r="B896" s="60"/>
      <c r="E896" s="60"/>
      <c r="F896" s="60"/>
      <c r="G896" s="60"/>
    </row>
    <row r="897" spans="1:7" s="3" customFormat="1" x14ac:dyDescent="0.25">
      <c r="A897" s="60"/>
      <c r="B897" s="60"/>
      <c r="E897" s="60"/>
      <c r="F897" s="60"/>
      <c r="G897" s="60"/>
    </row>
    <row r="898" spans="1:7" s="3" customFormat="1" x14ac:dyDescent="0.25">
      <c r="A898" s="60"/>
      <c r="B898" s="60"/>
      <c r="E898" s="60"/>
      <c r="F898" s="60"/>
      <c r="G898" s="60"/>
    </row>
    <row r="899" spans="1:7" s="3" customFormat="1" x14ac:dyDescent="0.25">
      <c r="A899" s="60"/>
      <c r="B899" s="60"/>
      <c r="E899" s="60"/>
      <c r="F899" s="60"/>
      <c r="G899" s="60"/>
    </row>
    <row r="900" spans="1:7" s="3" customFormat="1" x14ac:dyDescent="0.25">
      <c r="A900" s="60"/>
      <c r="B900" s="60"/>
      <c r="E900" s="60"/>
      <c r="F900" s="60"/>
      <c r="G900" s="60"/>
    </row>
    <row r="901" spans="1:7" s="3" customFormat="1" x14ac:dyDescent="0.25">
      <c r="A901" s="60"/>
      <c r="B901" s="60"/>
      <c r="E901" s="60"/>
      <c r="F901" s="60"/>
      <c r="G901" s="60"/>
    </row>
    <row r="902" spans="1:7" s="3" customFormat="1" x14ac:dyDescent="0.25">
      <c r="A902" s="60"/>
      <c r="B902" s="60"/>
      <c r="E902" s="60"/>
      <c r="F902" s="60"/>
      <c r="G902" s="60"/>
    </row>
    <row r="903" spans="1:7" s="3" customFormat="1" x14ac:dyDescent="0.25">
      <c r="A903" s="60"/>
      <c r="B903" s="60"/>
      <c r="E903" s="60"/>
      <c r="F903" s="60"/>
      <c r="G903" s="60"/>
    </row>
    <row r="904" spans="1:7" s="3" customFormat="1" x14ac:dyDescent="0.25">
      <c r="A904" s="60"/>
      <c r="B904" s="60"/>
      <c r="E904" s="60"/>
      <c r="F904" s="60"/>
      <c r="G904" s="60"/>
    </row>
    <row r="905" spans="1:7" s="3" customFormat="1" x14ac:dyDescent="0.25">
      <c r="A905" s="60"/>
      <c r="B905" s="60"/>
      <c r="E905" s="60"/>
      <c r="F905" s="60"/>
      <c r="G905" s="60"/>
    </row>
    <row r="906" spans="1:7" s="3" customFormat="1" x14ac:dyDescent="0.25">
      <c r="A906" s="60"/>
      <c r="B906" s="60"/>
      <c r="E906" s="60"/>
      <c r="F906" s="60"/>
      <c r="G906" s="60"/>
    </row>
    <row r="907" spans="1:7" s="3" customFormat="1" x14ac:dyDescent="0.25">
      <c r="A907" s="60"/>
      <c r="B907" s="60"/>
      <c r="E907" s="60"/>
      <c r="F907" s="60"/>
      <c r="G907" s="60"/>
    </row>
    <row r="908" spans="1:7" s="3" customFormat="1" x14ac:dyDescent="0.25">
      <c r="A908" s="60"/>
      <c r="B908" s="60"/>
      <c r="E908" s="60"/>
      <c r="F908" s="60"/>
      <c r="G908" s="60"/>
    </row>
    <row r="909" spans="1:7" s="3" customFormat="1" x14ac:dyDescent="0.25">
      <c r="A909" s="60"/>
      <c r="B909" s="60"/>
      <c r="E909" s="60"/>
      <c r="F909" s="60"/>
      <c r="G909" s="60"/>
    </row>
    <row r="910" spans="1:7" s="3" customFormat="1" x14ac:dyDescent="0.25">
      <c r="A910" s="60"/>
      <c r="B910" s="60"/>
      <c r="E910" s="60"/>
      <c r="F910" s="60"/>
      <c r="G910" s="60"/>
    </row>
    <row r="911" spans="1:7" s="3" customFormat="1" x14ac:dyDescent="0.25">
      <c r="A911" s="60"/>
      <c r="B911" s="60"/>
      <c r="E911" s="60"/>
      <c r="F911" s="60"/>
      <c r="G911" s="60"/>
    </row>
    <row r="912" spans="1:7" s="3" customFormat="1" x14ac:dyDescent="0.25">
      <c r="A912" s="60"/>
      <c r="B912" s="60"/>
      <c r="E912" s="60"/>
      <c r="F912" s="60"/>
      <c r="G912" s="60"/>
    </row>
    <row r="913" spans="1:7" s="3" customFormat="1" x14ac:dyDescent="0.25">
      <c r="A913" s="60"/>
      <c r="B913" s="60"/>
      <c r="E913" s="60"/>
      <c r="F913" s="60"/>
      <c r="G913" s="60"/>
    </row>
    <row r="914" spans="1:7" s="3" customFormat="1" x14ac:dyDescent="0.25">
      <c r="A914" s="60"/>
      <c r="B914" s="60"/>
      <c r="E914" s="60"/>
      <c r="F914" s="60"/>
      <c r="G914" s="60"/>
    </row>
    <row r="915" spans="1:7" s="3" customFormat="1" x14ac:dyDescent="0.25">
      <c r="A915" s="60"/>
      <c r="B915" s="60"/>
      <c r="E915" s="60"/>
      <c r="F915" s="60"/>
      <c r="G915" s="60"/>
    </row>
    <row r="916" spans="1:7" s="3" customFormat="1" x14ac:dyDescent="0.25">
      <c r="A916" s="60"/>
      <c r="B916" s="60"/>
      <c r="E916" s="60"/>
      <c r="F916" s="60"/>
      <c r="G916" s="60"/>
    </row>
    <row r="917" spans="1:7" s="3" customFormat="1" x14ac:dyDescent="0.25">
      <c r="A917" s="60"/>
      <c r="B917" s="60"/>
      <c r="E917" s="60"/>
      <c r="F917" s="60"/>
      <c r="G917" s="60"/>
    </row>
    <row r="918" spans="1:7" s="3" customFormat="1" x14ac:dyDescent="0.25">
      <c r="A918" s="60"/>
      <c r="B918" s="60"/>
      <c r="E918" s="60"/>
      <c r="F918" s="60"/>
      <c r="G918" s="60"/>
    </row>
    <row r="919" spans="1:7" s="3" customFormat="1" x14ac:dyDescent="0.25">
      <c r="A919" s="60"/>
      <c r="B919" s="60"/>
      <c r="E919" s="60"/>
      <c r="F919" s="60"/>
      <c r="G919" s="60"/>
    </row>
    <row r="920" spans="1:7" s="3" customFormat="1" x14ac:dyDescent="0.25">
      <c r="A920" s="60"/>
      <c r="B920" s="60"/>
      <c r="E920" s="60"/>
      <c r="F920" s="60"/>
      <c r="G920" s="60"/>
    </row>
    <row r="921" spans="1:7" s="3" customFormat="1" x14ac:dyDescent="0.25">
      <c r="A921" s="60"/>
      <c r="B921" s="60"/>
      <c r="E921" s="60"/>
      <c r="F921" s="60"/>
      <c r="G921" s="60"/>
    </row>
    <row r="922" spans="1:7" s="3" customFormat="1" x14ac:dyDescent="0.25">
      <c r="A922" s="60"/>
      <c r="B922" s="60"/>
      <c r="E922" s="60"/>
      <c r="F922" s="60"/>
      <c r="G922" s="60"/>
    </row>
    <row r="923" spans="1:7" s="3" customFormat="1" x14ac:dyDescent="0.25">
      <c r="A923" s="60"/>
      <c r="B923" s="60"/>
      <c r="E923" s="60"/>
      <c r="F923" s="60"/>
      <c r="G923" s="60"/>
    </row>
    <row r="924" spans="1:7" s="3" customFormat="1" x14ac:dyDescent="0.25">
      <c r="A924" s="60"/>
      <c r="B924" s="60"/>
      <c r="E924" s="60"/>
      <c r="F924" s="60"/>
      <c r="G924" s="60"/>
    </row>
    <row r="925" spans="1:7" s="3" customFormat="1" x14ac:dyDescent="0.25">
      <c r="A925" s="60"/>
      <c r="B925" s="60"/>
      <c r="E925" s="60"/>
      <c r="F925" s="60"/>
      <c r="G925" s="60"/>
    </row>
    <row r="926" spans="1:7" s="3" customFormat="1" x14ac:dyDescent="0.25">
      <c r="A926" s="60"/>
      <c r="B926" s="60"/>
      <c r="E926" s="60"/>
      <c r="F926" s="60"/>
      <c r="G926" s="60"/>
    </row>
    <row r="927" spans="1:7" s="3" customFormat="1" x14ac:dyDescent="0.25">
      <c r="A927" s="60"/>
      <c r="B927" s="60"/>
      <c r="E927" s="60"/>
      <c r="F927" s="60"/>
      <c r="G927" s="60"/>
    </row>
    <row r="928" spans="1:7" s="3" customFormat="1" x14ac:dyDescent="0.25">
      <c r="A928" s="60"/>
      <c r="B928" s="60"/>
      <c r="E928" s="60"/>
      <c r="F928" s="60"/>
      <c r="G928" s="60"/>
    </row>
    <row r="929" spans="1:7" s="3" customFormat="1" x14ac:dyDescent="0.25">
      <c r="A929" s="60"/>
      <c r="B929" s="60"/>
      <c r="E929" s="60"/>
      <c r="F929" s="60"/>
      <c r="G929" s="60"/>
    </row>
    <row r="930" spans="1:7" s="3" customFormat="1" x14ac:dyDescent="0.25">
      <c r="A930" s="60"/>
      <c r="B930" s="60"/>
      <c r="E930" s="60"/>
      <c r="F930" s="60"/>
      <c r="G930" s="60"/>
    </row>
    <row r="931" spans="1:7" s="3" customFormat="1" x14ac:dyDescent="0.25">
      <c r="A931" s="60"/>
      <c r="B931" s="60"/>
      <c r="E931" s="60"/>
      <c r="F931" s="60"/>
      <c r="G931" s="60"/>
    </row>
    <row r="932" spans="1:7" s="3" customFormat="1" x14ac:dyDescent="0.25">
      <c r="A932" s="60"/>
      <c r="B932" s="60"/>
      <c r="E932" s="60"/>
      <c r="F932" s="60"/>
      <c r="G932" s="60"/>
    </row>
    <row r="933" spans="1:7" s="3" customFormat="1" x14ac:dyDescent="0.25">
      <c r="A933" s="60"/>
      <c r="B933" s="60"/>
      <c r="E933" s="60"/>
      <c r="F933" s="60"/>
      <c r="G933" s="60"/>
    </row>
    <row r="934" spans="1:7" s="3" customFormat="1" x14ac:dyDescent="0.25">
      <c r="A934" s="60"/>
      <c r="B934" s="60"/>
      <c r="E934" s="60"/>
      <c r="F934" s="60"/>
      <c r="G934" s="60"/>
    </row>
    <row r="935" spans="1:7" s="3" customFormat="1" x14ac:dyDescent="0.25">
      <c r="A935" s="60"/>
      <c r="B935" s="60"/>
      <c r="E935" s="60"/>
      <c r="F935" s="60"/>
      <c r="G935" s="60"/>
    </row>
    <row r="936" spans="1:7" s="3" customFormat="1" x14ac:dyDescent="0.25">
      <c r="A936" s="60"/>
      <c r="B936" s="60"/>
      <c r="E936" s="60"/>
      <c r="F936" s="60"/>
      <c r="G936" s="60"/>
    </row>
    <row r="937" spans="1:7" s="3" customFormat="1" x14ac:dyDescent="0.25">
      <c r="A937" s="60"/>
      <c r="B937" s="60"/>
      <c r="E937" s="60"/>
      <c r="F937" s="60"/>
      <c r="G937" s="60"/>
    </row>
    <row r="938" spans="1:7" s="3" customFormat="1" x14ac:dyDescent="0.25">
      <c r="A938" s="60"/>
      <c r="B938" s="60"/>
      <c r="E938" s="60"/>
      <c r="F938" s="60"/>
      <c r="G938" s="60"/>
    </row>
    <row r="939" spans="1:7" s="3" customFormat="1" x14ac:dyDescent="0.25">
      <c r="A939" s="60"/>
      <c r="B939" s="60"/>
      <c r="E939" s="60"/>
      <c r="F939" s="60"/>
      <c r="G939" s="60"/>
    </row>
    <row r="940" spans="1:7" s="3" customFormat="1" x14ac:dyDescent="0.25">
      <c r="A940" s="60"/>
      <c r="B940" s="60"/>
      <c r="E940" s="60"/>
      <c r="F940" s="60"/>
      <c r="G940" s="60"/>
    </row>
    <row r="941" spans="1:7" s="3" customFormat="1" x14ac:dyDescent="0.25">
      <c r="A941" s="60"/>
      <c r="B941" s="60"/>
      <c r="E941" s="60"/>
      <c r="F941" s="60"/>
      <c r="G941" s="60"/>
    </row>
    <row r="942" spans="1:7" s="3" customFormat="1" x14ac:dyDescent="0.25">
      <c r="A942" s="60"/>
      <c r="B942" s="60"/>
      <c r="E942" s="60"/>
      <c r="F942" s="60"/>
      <c r="G942" s="60"/>
    </row>
    <row r="943" spans="1:7" s="3" customFormat="1" x14ac:dyDescent="0.25">
      <c r="A943" s="60"/>
      <c r="B943" s="60"/>
      <c r="E943" s="60"/>
      <c r="F943" s="60"/>
      <c r="G943" s="60"/>
    </row>
    <row r="944" spans="1:7" s="3" customFormat="1" x14ac:dyDescent="0.25">
      <c r="A944" s="60"/>
      <c r="B944" s="60"/>
      <c r="E944" s="60"/>
      <c r="F944" s="60"/>
      <c r="G944" s="60"/>
    </row>
    <row r="945" spans="1:7" s="3" customFormat="1" x14ac:dyDescent="0.25">
      <c r="A945" s="60"/>
      <c r="B945" s="60"/>
      <c r="E945" s="60"/>
      <c r="F945" s="60"/>
      <c r="G945" s="60"/>
    </row>
    <row r="946" spans="1:7" s="3" customFormat="1" x14ac:dyDescent="0.25">
      <c r="A946" s="60"/>
      <c r="B946" s="60"/>
      <c r="E946" s="60"/>
      <c r="F946" s="60"/>
      <c r="G946" s="60"/>
    </row>
    <row r="947" spans="1:7" s="3" customFormat="1" x14ac:dyDescent="0.25">
      <c r="A947" s="60"/>
      <c r="B947" s="60"/>
      <c r="E947" s="60"/>
      <c r="F947" s="60"/>
      <c r="G947" s="60"/>
    </row>
    <row r="948" spans="1:7" s="3" customFormat="1" x14ac:dyDescent="0.25">
      <c r="A948" s="60"/>
      <c r="B948" s="60"/>
      <c r="E948" s="60"/>
      <c r="F948" s="60"/>
      <c r="G948" s="60"/>
    </row>
    <row r="949" spans="1:7" s="3" customFormat="1" x14ac:dyDescent="0.25">
      <c r="A949" s="60"/>
      <c r="B949" s="60"/>
      <c r="E949" s="60"/>
      <c r="F949" s="60"/>
      <c r="G949" s="60"/>
    </row>
    <row r="950" spans="1:7" s="3" customFormat="1" x14ac:dyDescent="0.25">
      <c r="A950" s="60"/>
      <c r="B950" s="60"/>
      <c r="E950" s="60"/>
      <c r="F950" s="60"/>
      <c r="G950" s="60"/>
    </row>
    <row r="951" spans="1:7" s="3" customFormat="1" x14ac:dyDescent="0.25">
      <c r="A951" s="60"/>
      <c r="B951" s="60"/>
      <c r="E951" s="60"/>
      <c r="F951" s="60"/>
      <c r="G951" s="60"/>
    </row>
    <row r="952" spans="1:7" s="3" customFormat="1" x14ac:dyDescent="0.25">
      <c r="A952" s="60"/>
      <c r="B952" s="60"/>
      <c r="E952" s="60"/>
      <c r="F952" s="60"/>
      <c r="G952" s="60"/>
    </row>
    <row r="953" spans="1:7" s="3" customFormat="1" x14ac:dyDescent="0.25">
      <c r="A953" s="60"/>
      <c r="B953" s="60"/>
      <c r="E953" s="60"/>
      <c r="F953" s="60"/>
      <c r="G953" s="60"/>
    </row>
    <row r="954" spans="1:7" s="3" customFormat="1" x14ac:dyDescent="0.25">
      <c r="A954" s="60"/>
      <c r="B954" s="60"/>
      <c r="E954" s="60"/>
      <c r="F954" s="60"/>
      <c r="G954" s="60"/>
    </row>
    <row r="955" spans="1:7" s="3" customFormat="1" x14ac:dyDescent="0.25">
      <c r="A955" s="60"/>
      <c r="B955" s="60"/>
      <c r="E955" s="60"/>
      <c r="F955" s="60"/>
      <c r="G955" s="60"/>
    </row>
    <row r="956" spans="1:7" s="3" customFormat="1" x14ac:dyDescent="0.25">
      <c r="A956" s="60"/>
      <c r="B956" s="60"/>
      <c r="E956" s="60"/>
      <c r="F956" s="60"/>
      <c r="G956" s="60"/>
    </row>
    <row r="957" spans="1:7" s="3" customFormat="1" x14ac:dyDescent="0.25">
      <c r="A957" s="60"/>
      <c r="B957" s="60"/>
      <c r="E957" s="60"/>
      <c r="F957" s="60"/>
      <c r="G957" s="60"/>
    </row>
    <row r="958" spans="1:7" s="3" customFormat="1" x14ac:dyDescent="0.25">
      <c r="A958" s="60"/>
      <c r="B958" s="60"/>
      <c r="E958" s="60"/>
      <c r="F958" s="60"/>
      <c r="G958" s="60"/>
    </row>
    <row r="959" spans="1:7" s="3" customFormat="1" x14ac:dyDescent="0.25">
      <c r="A959" s="60"/>
      <c r="B959" s="60"/>
      <c r="E959" s="60"/>
      <c r="F959" s="60"/>
      <c r="G959" s="60"/>
    </row>
    <row r="960" spans="1:7" s="3" customFormat="1" x14ac:dyDescent="0.25">
      <c r="A960" s="60"/>
      <c r="B960" s="60"/>
      <c r="E960" s="60"/>
      <c r="F960" s="60"/>
      <c r="G960" s="60"/>
    </row>
    <row r="961" spans="1:7" s="3" customFormat="1" x14ac:dyDescent="0.25">
      <c r="A961" s="60"/>
      <c r="B961" s="60"/>
      <c r="E961" s="60"/>
      <c r="F961" s="60"/>
      <c r="G961" s="60"/>
    </row>
    <row r="962" spans="1:7" s="3" customFormat="1" x14ac:dyDescent="0.25">
      <c r="A962" s="60"/>
      <c r="B962" s="60"/>
      <c r="E962" s="60"/>
      <c r="F962" s="60"/>
      <c r="G962" s="60"/>
    </row>
    <row r="963" spans="1:7" s="3" customFormat="1" x14ac:dyDescent="0.25">
      <c r="A963" s="60"/>
      <c r="B963" s="60"/>
      <c r="E963" s="60"/>
      <c r="F963" s="60"/>
      <c r="G963" s="60"/>
    </row>
    <row r="964" spans="1:7" s="3" customFormat="1" x14ac:dyDescent="0.25">
      <c r="A964" s="60"/>
      <c r="B964" s="60"/>
      <c r="E964" s="60"/>
      <c r="F964" s="60"/>
      <c r="G964" s="60"/>
    </row>
    <row r="965" spans="1:7" s="3" customFormat="1" x14ac:dyDescent="0.25">
      <c r="A965" s="60"/>
      <c r="B965" s="60"/>
      <c r="E965" s="60"/>
      <c r="F965" s="60"/>
      <c r="G965" s="60"/>
    </row>
    <row r="966" spans="1:7" s="3" customFormat="1" x14ac:dyDescent="0.25">
      <c r="A966" s="60"/>
      <c r="B966" s="60"/>
      <c r="E966" s="60"/>
      <c r="F966" s="60"/>
      <c r="G966" s="60"/>
    </row>
    <row r="967" spans="1:7" s="3" customFormat="1" x14ac:dyDescent="0.25">
      <c r="A967" s="60"/>
      <c r="B967" s="60"/>
      <c r="E967" s="60"/>
      <c r="F967" s="60"/>
      <c r="G967" s="60"/>
    </row>
    <row r="968" spans="1:7" s="3" customFormat="1" x14ac:dyDescent="0.25">
      <c r="A968" s="60"/>
      <c r="B968" s="60"/>
      <c r="E968" s="60"/>
      <c r="F968" s="60"/>
      <c r="G968" s="60"/>
    </row>
    <row r="969" spans="1:7" s="3" customFormat="1" x14ac:dyDescent="0.25">
      <c r="A969" s="60"/>
      <c r="B969" s="60"/>
      <c r="E969" s="60"/>
      <c r="F969" s="60"/>
      <c r="G969" s="60"/>
    </row>
    <row r="970" spans="1:7" s="3" customFormat="1" x14ac:dyDescent="0.25">
      <c r="A970" s="60"/>
      <c r="B970" s="60"/>
      <c r="E970" s="60"/>
      <c r="F970" s="60"/>
      <c r="G970" s="60"/>
    </row>
    <row r="971" spans="1:7" s="3" customFormat="1" x14ac:dyDescent="0.25">
      <c r="A971" s="60"/>
      <c r="B971" s="60"/>
      <c r="E971" s="60"/>
      <c r="F971" s="60"/>
      <c r="G971" s="60"/>
    </row>
    <row r="972" spans="1:7" s="3" customFormat="1" x14ac:dyDescent="0.25">
      <c r="A972" s="60"/>
      <c r="B972" s="60"/>
      <c r="E972" s="60"/>
      <c r="F972" s="60"/>
      <c r="G972" s="60"/>
    </row>
    <row r="973" spans="1:7" s="3" customFormat="1" x14ac:dyDescent="0.25">
      <c r="A973" s="60"/>
      <c r="B973" s="60"/>
      <c r="E973" s="60"/>
      <c r="F973" s="60"/>
      <c r="G973" s="60"/>
    </row>
    <row r="974" spans="1:7" s="3" customFormat="1" x14ac:dyDescent="0.25">
      <c r="A974" s="60"/>
      <c r="B974" s="60"/>
      <c r="E974" s="60"/>
      <c r="F974" s="60"/>
      <c r="G974" s="60"/>
    </row>
    <row r="975" spans="1:7" s="3" customFormat="1" x14ac:dyDescent="0.25">
      <c r="A975" s="60"/>
      <c r="B975" s="60"/>
      <c r="E975" s="60"/>
      <c r="F975" s="60"/>
      <c r="G975" s="60"/>
    </row>
    <row r="976" spans="1:7" s="3" customFormat="1" x14ac:dyDescent="0.25">
      <c r="A976" s="60"/>
      <c r="B976" s="60"/>
      <c r="E976" s="60"/>
      <c r="F976" s="60"/>
      <c r="G976" s="60"/>
    </row>
    <row r="977" spans="1:7" s="3" customFormat="1" x14ac:dyDescent="0.25">
      <c r="A977" s="60"/>
      <c r="B977" s="60"/>
      <c r="E977" s="60"/>
      <c r="F977" s="60"/>
      <c r="G977" s="60"/>
    </row>
    <row r="978" spans="1:7" s="3" customFormat="1" x14ac:dyDescent="0.25">
      <c r="A978" s="60"/>
      <c r="B978" s="60"/>
      <c r="E978" s="60"/>
      <c r="F978" s="60"/>
      <c r="G978" s="60"/>
    </row>
    <row r="979" spans="1:7" s="3" customFormat="1" x14ac:dyDescent="0.25">
      <c r="A979" s="60"/>
      <c r="B979" s="60"/>
      <c r="E979" s="60"/>
      <c r="F979" s="60"/>
      <c r="G979" s="60"/>
    </row>
    <row r="980" spans="1:7" s="3" customFormat="1" x14ac:dyDescent="0.25">
      <c r="A980" s="60"/>
      <c r="B980" s="60"/>
      <c r="E980" s="60"/>
      <c r="F980" s="60"/>
      <c r="G980" s="60"/>
    </row>
    <row r="981" spans="1:7" s="3" customFormat="1" x14ac:dyDescent="0.25">
      <c r="A981" s="60"/>
      <c r="B981" s="60"/>
      <c r="E981" s="60"/>
      <c r="F981" s="60"/>
      <c r="G981" s="60"/>
    </row>
    <row r="982" spans="1:7" s="3" customFormat="1" x14ac:dyDescent="0.25">
      <c r="A982" s="60"/>
      <c r="B982" s="60"/>
      <c r="E982" s="60"/>
      <c r="F982" s="60"/>
      <c r="G982" s="60"/>
    </row>
    <row r="983" spans="1:7" s="3" customFormat="1" x14ac:dyDescent="0.25">
      <c r="A983" s="60"/>
      <c r="B983" s="60"/>
      <c r="E983" s="60"/>
      <c r="F983" s="60"/>
      <c r="G983" s="60"/>
    </row>
    <row r="984" spans="1:7" s="3" customFormat="1" x14ac:dyDescent="0.25">
      <c r="A984" s="60"/>
      <c r="B984" s="60"/>
      <c r="E984" s="60"/>
      <c r="F984" s="60"/>
      <c r="G984" s="60"/>
    </row>
    <row r="985" spans="1:7" s="3" customFormat="1" x14ac:dyDescent="0.25">
      <c r="A985" s="60"/>
      <c r="B985" s="60"/>
      <c r="E985" s="60"/>
      <c r="F985" s="60"/>
      <c r="G985" s="60"/>
    </row>
    <row r="986" spans="1:7" s="3" customFormat="1" x14ac:dyDescent="0.25">
      <c r="A986" s="60"/>
      <c r="B986" s="60"/>
      <c r="E986" s="60"/>
      <c r="F986" s="60"/>
      <c r="G986" s="60"/>
    </row>
    <row r="987" spans="1:7" s="3" customFormat="1" x14ac:dyDescent="0.25">
      <c r="A987" s="60"/>
      <c r="B987" s="60"/>
      <c r="E987" s="60"/>
      <c r="F987" s="60"/>
      <c r="G987" s="60"/>
    </row>
    <row r="988" spans="1:7" s="3" customFormat="1" x14ac:dyDescent="0.25">
      <c r="A988" s="60"/>
      <c r="B988" s="60"/>
      <c r="E988" s="60"/>
      <c r="F988" s="60"/>
      <c r="G988" s="60"/>
    </row>
    <row r="989" spans="1:7" s="3" customFormat="1" x14ac:dyDescent="0.25">
      <c r="A989" s="60"/>
      <c r="B989" s="60"/>
      <c r="E989" s="60"/>
      <c r="F989" s="60"/>
      <c r="G989" s="60"/>
    </row>
    <row r="990" spans="1:7" s="3" customFormat="1" x14ac:dyDescent="0.25">
      <c r="A990" s="60"/>
      <c r="B990" s="60"/>
      <c r="E990" s="60"/>
      <c r="F990" s="60"/>
      <c r="G990" s="60"/>
    </row>
    <row r="991" spans="1:7" s="3" customFormat="1" x14ac:dyDescent="0.25">
      <c r="A991" s="60"/>
      <c r="B991" s="60"/>
      <c r="E991" s="60"/>
      <c r="F991" s="60"/>
      <c r="G991" s="60"/>
    </row>
    <row r="992" spans="1:7" s="3" customFormat="1" x14ac:dyDescent="0.25">
      <c r="A992" s="60"/>
      <c r="B992" s="60"/>
      <c r="E992" s="60"/>
      <c r="F992" s="60"/>
      <c r="G992" s="60"/>
    </row>
    <row r="993" spans="1:7" s="3" customFormat="1" x14ac:dyDescent="0.25">
      <c r="A993" s="60"/>
      <c r="B993" s="60"/>
      <c r="E993" s="60"/>
      <c r="F993" s="60"/>
      <c r="G993" s="60"/>
    </row>
    <row r="994" spans="1:7" s="3" customFormat="1" x14ac:dyDescent="0.25">
      <c r="A994" s="60"/>
      <c r="B994" s="60"/>
      <c r="E994" s="60"/>
      <c r="F994" s="60"/>
      <c r="G994" s="60"/>
    </row>
    <row r="995" spans="1:7" s="3" customFormat="1" x14ac:dyDescent="0.25">
      <c r="A995" s="60"/>
      <c r="B995" s="60"/>
      <c r="E995" s="60"/>
      <c r="F995" s="60"/>
      <c r="G995" s="60"/>
    </row>
    <row r="996" spans="1:7" s="3" customFormat="1" x14ac:dyDescent="0.25">
      <c r="A996" s="60"/>
      <c r="B996" s="60"/>
      <c r="E996" s="60"/>
      <c r="F996" s="60"/>
      <c r="G996" s="60"/>
    </row>
    <row r="997" spans="1:7" s="3" customFormat="1" x14ac:dyDescent="0.25">
      <c r="A997" s="60"/>
      <c r="B997" s="60"/>
      <c r="E997" s="60"/>
      <c r="F997" s="60"/>
      <c r="G997" s="60"/>
    </row>
    <row r="998" spans="1:7" s="3" customFormat="1" x14ac:dyDescent="0.25">
      <c r="A998" s="60"/>
      <c r="B998" s="60"/>
      <c r="E998" s="60"/>
      <c r="F998" s="60"/>
      <c r="G998" s="60"/>
    </row>
    <row r="999" spans="1:7" s="3" customFormat="1" x14ac:dyDescent="0.25">
      <c r="A999" s="60"/>
      <c r="B999" s="60"/>
      <c r="E999" s="60"/>
      <c r="F999" s="60"/>
      <c r="G999" s="60"/>
    </row>
    <row r="1000" spans="1:7" s="3" customFormat="1" x14ac:dyDescent="0.25">
      <c r="A1000" s="60"/>
      <c r="B1000" s="60"/>
      <c r="E1000" s="60"/>
      <c r="F1000" s="60"/>
      <c r="G1000" s="60"/>
    </row>
    <row r="1001" spans="1:7" s="3" customFormat="1" x14ac:dyDescent="0.25">
      <c r="A1001" s="60"/>
      <c r="B1001" s="60"/>
      <c r="E1001" s="60"/>
      <c r="F1001" s="60"/>
      <c r="G1001" s="60"/>
    </row>
    <row r="1002" spans="1:7" s="3" customFormat="1" x14ac:dyDescent="0.25">
      <c r="A1002" s="60"/>
      <c r="B1002" s="60"/>
      <c r="E1002" s="60"/>
      <c r="F1002" s="60"/>
      <c r="G1002" s="60"/>
    </row>
    <row r="1003" spans="1:7" s="3" customFormat="1" x14ac:dyDescent="0.25">
      <c r="A1003" s="60"/>
      <c r="B1003" s="60"/>
      <c r="E1003" s="60"/>
      <c r="F1003" s="60"/>
      <c r="G1003" s="60"/>
    </row>
    <row r="1004" spans="1:7" s="3" customFormat="1" x14ac:dyDescent="0.25">
      <c r="A1004" s="60"/>
      <c r="B1004" s="60"/>
      <c r="E1004" s="60"/>
      <c r="F1004" s="60"/>
      <c r="G1004" s="60"/>
    </row>
    <row r="1005" spans="1:7" s="3" customFormat="1" x14ac:dyDescent="0.25">
      <c r="A1005" s="60"/>
      <c r="B1005" s="60"/>
      <c r="E1005" s="60"/>
      <c r="F1005" s="60"/>
      <c r="G1005" s="60"/>
    </row>
    <row r="1006" spans="1:7" s="3" customFormat="1" x14ac:dyDescent="0.25">
      <c r="A1006" s="60"/>
      <c r="B1006" s="60"/>
      <c r="E1006" s="60"/>
      <c r="F1006" s="60"/>
      <c r="G1006" s="60"/>
    </row>
    <row r="1007" spans="1:7" s="3" customFormat="1" x14ac:dyDescent="0.25">
      <c r="A1007" s="60"/>
      <c r="B1007" s="60"/>
      <c r="E1007" s="60"/>
      <c r="F1007" s="60"/>
      <c r="G1007" s="60"/>
    </row>
    <row r="1008" spans="1:7" s="3" customFormat="1" x14ac:dyDescent="0.25">
      <c r="A1008" s="60"/>
      <c r="B1008" s="60"/>
      <c r="E1008" s="60"/>
      <c r="F1008" s="60"/>
      <c r="G1008" s="60"/>
    </row>
    <row r="1009" spans="1:7" s="3" customFormat="1" x14ac:dyDescent="0.25">
      <c r="A1009" s="60"/>
      <c r="B1009" s="60"/>
      <c r="E1009" s="60"/>
      <c r="F1009" s="60"/>
      <c r="G1009" s="60"/>
    </row>
    <row r="1010" spans="1:7" s="3" customFormat="1" x14ac:dyDescent="0.25">
      <c r="A1010" s="60"/>
      <c r="B1010" s="60"/>
      <c r="E1010" s="60"/>
      <c r="F1010" s="60"/>
      <c r="G1010" s="60"/>
    </row>
    <row r="1011" spans="1:7" s="3" customFormat="1" x14ac:dyDescent="0.25">
      <c r="A1011" s="60"/>
      <c r="B1011" s="60"/>
      <c r="E1011" s="60"/>
      <c r="F1011" s="60"/>
      <c r="G1011" s="60"/>
    </row>
    <row r="1012" spans="1:7" s="3" customFormat="1" x14ac:dyDescent="0.25">
      <c r="A1012" s="60"/>
      <c r="B1012" s="60"/>
      <c r="E1012" s="60"/>
      <c r="F1012" s="60"/>
      <c r="G1012" s="60"/>
    </row>
    <row r="1013" spans="1:7" s="3" customFormat="1" x14ac:dyDescent="0.25">
      <c r="A1013" s="60"/>
      <c r="B1013" s="60"/>
      <c r="E1013" s="60"/>
      <c r="F1013" s="60"/>
      <c r="G1013" s="60"/>
    </row>
    <row r="1014" spans="1:7" s="3" customFormat="1" x14ac:dyDescent="0.25">
      <c r="A1014" s="60"/>
      <c r="B1014" s="60"/>
      <c r="E1014" s="60"/>
      <c r="F1014" s="60"/>
      <c r="G1014" s="60"/>
    </row>
    <row r="1015" spans="1:7" s="3" customFormat="1" x14ac:dyDescent="0.25">
      <c r="A1015" s="60"/>
      <c r="B1015" s="60"/>
      <c r="E1015" s="60"/>
      <c r="F1015" s="60"/>
      <c r="G1015" s="60"/>
    </row>
    <row r="1016" spans="1:7" s="3" customFormat="1" x14ac:dyDescent="0.25">
      <c r="A1016" s="60"/>
      <c r="B1016" s="60"/>
      <c r="E1016" s="60"/>
      <c r="F1016" s="60"/>
      <c r="G1016" s="60"/>
    </row>
    <row r="1017" spans="1:7" s="3" customFormat="1" x14ac:dyDescent="0.25">
      <c r="A1017" s="60"/>
      <c r="B1017" s="60"/>
      <c r="E1017" s="60"/>
      <c r="F1017" s="60"/>
      <c r="G1017" s="60"/>
    </row>
    <row r="1018" spans="1:7" s="3" customFormat="1" x14ac:dyDescent="0.25">
      <c r="A1018" s="60"/>
      <c r="B1018" s="60"/>
      <c r="E1018" s="60"/>
      <c r="F1018" s="60"/>
      <c r="G1018" s="60"/>
    </row>
    <row r="1019" spans="1:7" s="3" customFormat="1" x14ac:dyDescent="0.25">
      <c r="A1019" s="60"/>
      <c r="B1019" s="60"/>
      <c r="E1019" s="60"/>
      <c r="F1019" s="60"/>
      <c r="G1019" s="60"/>
    </row>
    <row r="1020" spans="1:7" s="3" customFormat="1" x14ac:dyDescent="0.25">
      <c r="A1020" s="60"/>
      <c r="B1020" s="60"/>
      <c r="E1020" s="60"/>
      <c r="F1020" s="60"/>
      <c r="G1020" s="60"/>
    </row>
    <row r="1021" spans="1:7" s="3" customFormat="1" x14ac:dyDescent="0.25">
      <c r="A1021" s="60"/>
      <c r="B1021" s="60"/>
      <c r="E1021" s="60"/>
      <c r="F1021" s="60"/>
      <c r="G1021" s="60"/>
    </row>
    <row r="1022" spans="1:7" s="3" customFormat="1" x14ac:dyDescent="0.25">
      <c r="A1022" s="60"/>
      <c r="B1022" s="60"/>
      <c r="E1022" s="60"/>
      <c r="F1022" s="60"/>
      <c r="G1022" s="60"/>
    </row>
    <row r="1023" spans="1:7" s="3" customFormat="1" x14ac:dyDescent="0.25">
      <c r="A1023" s="60"/>
      <c r="B1023" s="60"/>
      <c r="E1023" s="60"/>
      <c r="F1023" s="60"/>
      <c r="G1023" s="60"/>
    </row>
    <row r="1024" spans="1:7" s="3" customFormat="1" x14ac:dyDescent="0.25">
      <c r="A1024" s="60"/>
      <c r="B1024" s="60"/>
      <c r="E1024" s="60"/>
      <c r="F1024" s="60"/>
      <c r="G1024" s="60"/>
    </row>
    <row r="1025" spans="1:7" s="3" customFormat="1" x14ac:dyDescent="0.25">
      <c r="A1025" s="60"/>
      <c r="B1025" s="60"/>
      <c r="E1025" s="60"/>
      <c r="F1025" s="60"/>
      <c r="G1025" s="60"/>
    </row>
    <row r="1026" spans="1:7" s="3" customFormat="1" x14ac:dyDescent="0.25">
      <c r="A1026" s="60"/>
      <c r="B1026" s="60"/>
      <c r="E1026" s="60"/>
      <c r="F1026" s="60"/>
      <c r="G1026" s="60"/>
    </row>
    <row r="1027" spans="1:7" s="3" customFormat="1" x14ac:dyDescent="0.25">
      <c r="A1027" s="60"/>
      <c r="B1027" s="60"/>
      <c r="E1027" s="60"/>
      <c r="F1027" s="60"/>
      <c r="G1027" s="60"/>
    </row>
    <row r="1028" spans="1:7" s="3" customFormat="1" x14ac:dyDescent="0.25">
      <c r="A1028" s="60"/>
      <c r="B1028" s="60"/>
      <c r="E1028" s="60"/>
      <c r="F1028" s="60"/>
      <c r="G1028" s="60"/>
    </row>
    <row r="1029" spans="1:7" s="3" customFormat="1" x14ac:dyDescent="0.25">
      <c r="A1029" s="60"/>
      <c r="B1029" s="60"/>
      <c r="E1029" s="60"/>
      <c r="F1029" s="60"/>
      <c r="G1029" s="60"/>
    </row>
    <row r="1030" spans="1:7" s="3" customFormat="1" x14ac:dyDescent="0.25">
      <c r="A1030" s="60"/>
      <c r="B1030" s="60"/>
      <c r="E1030" s="60"/>
      <c r="F1030" s="60"/>
      <c r="G1030" s="60"/>
    </row>
    <row r="1031" spans="1:7" s="3" customFormat="1" x14ac:dyDescent="0.25">
      <c r="A1031" s="60"/>
      <c r="B1031" s="60"/>
      <c r="E1031" s="60"/>
      <c r="F1031" s="60"/>
      <c r="G1031" s="60"/>
    </row>
    <row r="1032" spans="1:7" s="3" customFormat="1" x14ac:dyDescent="0.25">
      <c r="A1032" s="60"/>
      <c r="B1032" s="60"/>
      <c r="E1032" s="60"/>
      <c r="F1032" s="60"/>
      <c r="G1032" s="60"/>
    </row>
    <row r="1033" spans="1:7" s="3" customFormat="1" x14ac:dyDescent="0.25">
      <c r="A1033" s="60"/>
      <c r="B1033" s="60"/>
      <c r="E1033" s="60"/>
      <c r="F1033" s="60"/>
      <c r="G1033" s="60"/>
    </row>
    <row r="1034" spans="1:7" s="3" customFormat="1" x14ac:dyDescent="0.25">
      <c r="A1034" s="60"/>
      <c r="B1034" s="60"/>
      <c r="E1034" s="60"/>
      <c r="F1034" s="60"/>
      <c r="G1034" s="60"/>
    </row>
    <row r="1035" spans="1:7" s="3" customFormat="1" x14ac:dyDescent="0.25">
      <c r="A1035" s="60"/>
      <c r="B1035" s="60"/>
      <c r="E1035" s="60"/>
      <c r="F1035" s="60"/>
      <c r="G1035" s="60"/>
    </row>
    <row r="1036" spans="1:7" s="3" customFormat="1" x14ac:dyDescent="0.25">
      <c r="A1036" s="60"/>
      <c r="B1036" s="60"/>
      <c r="E1036" s="60"/>
      <c r="F1036" s="60"/>
      <c r="G1036" s="60"/>
    </row>
    <row r="1037" spans="1:7" s="3" customFormat="1" x14ac:dyDescent="0.25">
      <c r="A1037" s="60"/>
      <c r="B1037" s="60"/>
      <c r="E1037" s="60"/>
      <c r="F1037" s="60"/>
      <c r="G1037" s="60"/>
    </row>
    <row r="1038" spans="1:7" s="3" customFormat="1" x14ac:dyDescent="0.25">
      <c r="A1038" s="60"/>
      <c r="B1038" s="60"/>
      <c r="E1038" s="60"/>
      <c r="F1038" s="60"/>
      <c r="G1038" s="60"/>
    </row>
    <row r="1039" spans="1:7" s="3" customFormat="1" x14ac:dyDescent="0.25">
      <c r="A1039" s="60"/>
      <c r="B1039" s="60"/>
      <c r="E1039" s="60"/>
      <c r="F1039" s="60"/>
      <c r="G1039" s="60"/>
    </row>
    <row r="1040" spans="1:7" s="3" customFormat="1" x14ac:dyDescent="0.25">
      <c r="A1040" s="60"/>
      <c r="B1040" s="60"/>
      <c r="E1040" s="60"/>
      <c r="F1040" s="60"/>
      <c r="G1040" s="60"/>
    </row>
    <row r="1041" spans="1:7" s="3" customFormat="1" x14ac:dyDescent="0.25">
      <c r="A1041" s="60"/>
      <c r="B1041" s="60"/>
      <c r="E1041" s="60"/>
      <c r="F1041" s="60"/>
      <c r="G1041" s="60"/>
    </row>
    <row r="1042" spans="1:7" s="3" customFormat="1" x14ac:dyDescent="0.25">
      <c r="A1042" s="60"/>
      <c r="B1042" s="60"/>
      <c r="E1042" s="60"/>
      <c r="F1042" s="60"/>
      <c r="G1042" s="60"/>
    </row>
    <row r="1043" spans="1:7" s="3" customFormat="1" x14ac:dyDescent="0.25">
      <c r="A1043" s="60"/>
      <c r="B1043" s="60"/>
      <c r="E1043" s="60"/>
      <c r="F1043" s="60"/>
      <c r="G1043" s="60"/>
    </row>
    <row r="1044" spans="1:7" s="3" customFormat="1" x14ac:dyDescent="0.25">
      <c r="A1044" s="60"/>
      <c r="B1044" s="60"/>
      <c r="E1044" s="60"/>
      <c r="F1044" s="60"/>
      <c r="G1044" s="60"/>
    </row>
    <row r="1045" spans="1:7" s="3" customFormat="1" x14ac:dyDescent="0.25">
      <c r="A1045" s="60"/>
      <c r="B1045" s="60"/>
      <c r="E1045" s="60"/>
      <c r="F1045" s="60"/>
      <c r="G1045" s="60"/>
    </row>
    <row r="1046" spans="1:7" s="3" customFormat="1" x14ac:dyDescent="0.25">
      <c r="A1046" s="60"/>
      <c r="B1046" s="60"/>
      <c r="E1046" s="60"/>
      <c r="F1046" s="60"/>
      <c r="G1046" s="60"/>
    </row>
    <row r="1047" spans="1:7" s="3" customFormat="1" x14ac:dyDescent="0.25">
      <c r="A1047" s="60"/>
      <c r="B1047" s="60"/>
      <c r="E1047" s="60"/>
      <c r="F1047" s="60"/>
      <c r="G1047" s="60"/>
    </row>
    <row r="1048" spans="1:7" s="3" customFormat="1" x14ac:dyDescent="0.25">
      <c r="A1048" s="60"/>
      <c r="B1048" s="60"/>
      <c r="E1048" s="60"/>
      <c r="F1048" s="60"/>
      <c r="G1048" s="60"/>
    </row>
    <row r="1049" spans="1:7" s="3" customFormat="1" x14ac:dyDescent="0.25">
      <c r="A1049" s="60"/>
      <c r="B1049" s="60"/>
      <c r="E1049" s="60"/>
      <c r="F1049" s="60"/>
      <c r="G1049" s="60"/>
    </row>
    <row r="1050" spans="1:7" s="3" customFormat="1" x14ac:dyDescent="0.25">
      <c r="A1050" s="60"/>
      <c r="B1050" s="60"/>
      <c r="E1050" s="60"/>
      <c r="F1050" s="60"/>
      <c r="G1050" s="60"/>
    </row>
    <row r="1051" spans="1:7" s="3" customFormat="1" x14ac:dyDescent="0.25">
      <c r="A1051" s="60"/>
      <c r="B1051" s="60"/>
      <c r="E1051" s="60"/>
      <c r="F1051" s="60"/>
      <c r="G1051" s="60"/>
    </row>
    <row r="1052" spans="1:7" s="3" customFormat="1" x14ac:dyDescent="0.25">
      <c r="A1052" s="60"/>
      <c r="B1052" s="60"/>
      <c r="E1052" s="60"/>
      <c r="F1052" s="60"/>
      <c r="G1052" s="60"/>
    </row>
    <row r="1053" spans="1:7" s="3" customFormat="1" x14ac:dyDescent="0.25">
      <c r="A1053" s="60"/>
      <c r="B1053" s="60"/>
      <c r="E1053" s="60"/>
      <c r="F1053" s="60"/>
      <c r="G1053" s="60"/>
    </row>
    <row r="1054" spans="1:7" s="3" customFormat="1" x14ac:dyDescent="0.25">
      <c r="A1054" s="60"/>
      <c r="B1054" s="60"/>
      <c r="E1054" s="60"/>
      <c r="F1054" s="60"/>
      <c r="G1054" s="60"/>
    </row>
    <row r="1055" spans="1:7" s="3" customFormat="1" x14ac:dyDescent="0.25">
      <c r="A1055" s="60"/>
      <c r="B1055" s="60"/>
      <c r="E1055" s="60"/>
      <c r="F1055" s="60"/>
      <c r="G1055" s="60"/>
    </row>
    <row r="1056" spans="1:7" s="3" customFormat="1" x14ac:dyDescent="0.25">
      <c r="A1056" s="60"/>
      <c r="B1056" s="60"/>
      <c r="E1056" s="60"/>
      <c r="F1056" s="60"/>
      <c r="G1056" s="60"/>
    </row>
    <row r="1057" spans="1:7" s="3" customFormat="1" x14ac:dyDescent="0.25">
      <c r="A1057" s="60"/>
      <c r="B1057" s="60"/>
      <c r="E1057" s="60"/>
      <c r="F1057" s="60"/>
      <c r="G1057" s="60"/>
    </row>
    <row r="1058" spans="1:7" s="3" customFormat="1" x14ac:dyDescent="0.25">
      <c r="A1058" s="60"/>
      <c r="B1058" s="60"/>
      <c r="E1058" s="60"/>
      <c r="F1058" s="60"/>
      <c r="G1058" s="60"/>
    </row>
    <row r="1059" spans="1:7" s="3" customFormat="1" x14ac:dyDescent="0.25">
      <c r="A1059" s="60"/>
      <c r="B1059" s="60"/>
      <c r="E1059" s="60"/>
      <c r="F1059" s="60"/>
      <c r="G1059" s="60"/>
    </row>
    <row r="1060" spans="1:7" s="3" customFormat="1" x14ac:dyDescent="0.25">
      <c r="A1060" s="60"/>
      <c r="B1060" s="60"/>
      <c r="E1060" s="60"/>
      <c r="F1060" s="60"/>
      <c r="G1060" s="60"/>
    </row>
    <row r="1061" spans="1:7" s="3" customFormat="1" x14ac:dyDescent="0.25">
      <c r="A1061" s="60"/>
      <c r="B1061" s="60"/>
      <c r="E1061" s="60"/>
      <c r="F1061" s="60"/>
      <c r="G1061" s="60"/>
    </row>
    <row r="1062" spans="1:7" s="3" customFormat="1" x14ac:dyDescent="0.25">
      <c r="A1062" s="60"/>
      <c r="B1062" s="60"/>
      <c r="E1062" s="60"/>
      <c r="F1062" s="60"/>
      <c r="G1062" s="60"/>
    </row>
    <row r="1063" spans="1:7" s="3" customFormat="1" x14ac:dyDescent="0.25">
      <c r="A1063" s="60"/>
      <c r="B1063" s="60"/>
      <c r="E1063" s="60"/>
      <c r="F1063" s="60"/>
      <c r="G1063" s="60"/>
    </row>
    <row r="1064" spans="1:7" s="3" customFormat="1" x14ac:dyDescent="0.25">
      <c r="A1064" s="60"/>
      <c r="B1064" s="60"/>
      <c r="E1064" s="60"/>
      <c r="F1064" s="60"/>
      <c r="G1064" s="60"/>
    </row>
    <row r="1065" spans="1:7" s="3" customFormat="1" x14ac:dyDescent="0.25">
      <c r="A1065" s="60"/>
      <c r="B1065" s="60"/>
      <c r="E1065" s="60"/>
      <c r="F1065" s="60"/>
      <c r="G1065" s="60"/>
    </row>
    <row r="1066" spans="1:7" s="3" customFormat="1" x14ac:dyDescent="0.25">
      <c r="A1066" s="60"/>
      <c r="B1066" s="60"/>
      <c r="E1066" s="60"/>
      <c r="F1066" s="60"/>
      <c r="G1066" s="60"/>
    </row>
    <row r="1067" spans="1:7" s="3" customFormat="1" x14ac:dyDescent="0.25">
      <c r="A1067" s="60"/>
      <c r="B1067" s="60"/>
      <c r="E1067" s="60"/>
      <c r="F1067" s="60"/>
      <c r="G1067" s="60"/>
    </row>
    <row r="1068" spans="1:7" s="3" customFormat="1" x14ac:dyDescent="0.25">
      <c r="A1068" s="60"/>
      <c r="B1068" s="60"/>
      <c r="E1068" s="60"/>
      <c r="F1068" s="60"/>
      <c r="G1068" s="60"/>
    </row>
    <row r="1069" spans="1:7" s="3" customFormat="1" x14ac:dyDescent="0.25">
      <c r="A1069" s="60"/>
      <c r="B1069" s="60"/>
      <c r="E1069" s="60"/>
      <c r="F1069" s="60"/>
      <c r="G1069" s="60"/>
    </row>
    <row r="1070" spans="1:7" s="3" customFormat="1" x14ac:dyDescent="0.25">
      <c r="A1070" s="60"/>
      <c r="B1070" s="60"/>
      <c r="E1070" s="60"/>
      <c r="F1070" s="60"/>
      <c r="G1070" s="60"/>
    </row>
    <row r="1071" spans="1:7" s="3" customFormat="1" x14ac:dyDescent="0.25">
      <c r="A1071" s="60"/>
      <c r="B1071" s="60"/>
      <c r="E1071" s="60"/>
      <c r="F1071" s="60"/>
      <c r="G1071" s="60"/>
    </row>
    <row r="1072" spans="1:7" s="3" customFormat="1" x14ac:dyDescent="0.25">
      <c r="A1072" s="60"/>
      <c r="B1072" s="60"/>
      <c r="E1072" s="60"/>
      <c r="F1072" s="60"/>
      <c r="G1072" s="60"/>
    </row>
    <row r="1073" spans="1:7" s="3" customFormat="1" x14ac:dyDescent="0.25">
      <c r="A1073" s="60"/>
      <c r="B1073" s="60"/>
      <c r="E1073" s="60"/>
      <c r="F1073" s="60"/>
      <c r="G1073" s="60"/>
    </row>
    <row r="1074" spans="1:7" s="3" customFormat="1" x14ac:dyDescent="0.25">
      <c r="A1074" s="60"/>
      <c r="B1074" s="60"/>
      <c r="E1074" s="60"/>
      <c r="F1074" s="60"/>
      <c r="G1074" s="60"/>
    </row>
    <row r="1075" spans="1:7" s="3" customFormat="1" x14ac:dyDescent="0.25">
      <c r="A1075" s="60"/>
      <c r="B1075" s="60"/>
      <c r="E1075" s="60"/>
      <c r="F1075" s="60"/>
      <c r="G1075" s="60"/>
    </row>
    <row r="1076" spans="1:7" s="3" customFormat="1" x14ac:dyDescent="0.25">
      <c r="A1076" s="60"/>
      <c r="B1076" s="60"/>
      <c r="E1076" s="60"/>
      <c r="F1076" s="60"/>
      <c r="G1076" s="60"/>
    </row>
    <row r="1077" spans="1:7" s="3" customFormat="1" x14ac:dyDescent="0.25">
      <c r="A1077" s="60"/>
      <c r="B1077" s="60"/>
      <c r="E1077" s="60"/>
      <c r="F1077" s="60"/>
      <c r="G1077" s="60"/>
    </row>
    <row r="1078" spans="1:7" s="3" customFormat="1" x14ac:dyDescent="0.25">
      <c r="A1078" s="60"/>
      <c r="B1078" s="60"/>
      <c r="E1078" s="60"/>
      <c r="F1078" s="60"/>
      <c r="G1078" s="60"/>
    </row>
    <row r="1079" spans="1:7" s="3" customFormat="1" x14ac:dyDescent="0.25">
      <c r="A1079" s="60"/>
      <c r="B1079" s="60"/>
      <c r="E1079" s="60"/>
      <c r="F1079" s="60"/>
      <c r="G1079" s="60"/>
    </row>
    <row r="1080" spans="1:7" s="3" customFormat="1" x14ac:dyDescent="0.25">
      <c r="A1080" s="60"/>
      <c r="B1080" s="60"/>
      <c r="E1080" s="60"/>
      <c r="F1080" s="60"/>
      <c r="G1080" s="60"/>
    </row>
    <row r="1081" spans="1:7" s="3" customFormat="1" x14ac:dyDescent="0.25">
      <c r="A1081" s="60"/>
      <c r="B1081" s="60"/>
      <c r="E1081" s="60"/>
      <c r="F1081" s="60"/>
      <c r="G1081" s="60"/>
    </row>
    <row r="1082" spans="1:7" s="3" customFormat="1" x14ac:dyDescent="0.25">
      <c r="A1082" s="60"/>
      <c r="B1082" s="60"/>
      <c r="E1082" s="60"/>
      <c r="F1082" s="60"/>
      <c r="G1082" s="60"/>
    </row>
    <row r="1083" spans="1:7" s="3" customFormat="1" x14ac:dyDescent="0.25">
      <c r="A1083" s="60"/>
      <c r="B1083" s="60"/>
      <c r="E1083" s="60"/>
      <c r="F1083" s="60"/>
      <c r="G1083" s="60"/>
    </row>
    <row r="1084" spans="1:7" s="3" customFormat="1" x14ac:dyDescent="0.25">
      <c r="A1084" s="60"/>
      <c r="B1084" s="60"/>
      <c r="E1084" s="60"/>
      <c r="F1084" s="60"/>
      <c r="G1084" s="60"/>
    </row>
    <row r="1085" spans="1:7" s="3" customFormat="1" x14ac:dyDescent="0.25">
      <c r="A1085" s="60"/>
      <c r="B1085" s="60"/>
      <c r="E1085" s="60"/>
      <c r="F1085" s="60"/>
      <c r="G1085" s="60"/>
    </row>
    <row r="1086" spans="1:7" s="3" customFormat="1" x14ac:dyDescent="0.25">
      <c r="A1086" s="60"/>
      <c r="B1086" s="60"/>
      <c r="E1086" s="60"/>
      <c r="F1086" s="60"/>
      <c r="G1086" s="60"/>
    </row>
    <row r="1087" spans="1:7" s="3" customFormat="1" x14ac:dyDescent="0.25">
      <c r="A1087" s="60"/>
      <c r="B1087" s="60"/>
      <c r="E1087" s="60"/>
      <c r="F1087" s="60"/>
      <c r="G1087" s="60"/>
    </row>
    <row r="1088" spans="1:7" s="3" customFormat="1" x14ac:dyDescent="0.25">
      <c r="A1088" s="60"/>
      <c r="B1088" s="60"/>
      <c r="E1088" s="60"/>
      <c r="F1088" s="60"/>
      <c r="G1088" s="60"/>
    </row>
    <row r="1089" spans="1:7" s="3" customFormat="1" x14ac:dyDescent="0.25">
      <c r="A1089" s="60"/>
      <c r="B1089" s="60"/>
      <c r="E1089" s="60"/>
      <c r="F1089" s="60"/>
      <c r="G1089" s="60"/>
    </row>
    <row r="1090" spans="1:7" s="3" customFormat="1" x14ac:dyDescent="0.25">
      <c r="A1090" s="60"/>
      <c r="B1090" s="60"/>
      <c r="E1090" s="60"/>
      <c r="F1090" s="60"/>
      <c r="G1090" s="60"/>
    </row>
    <row r="1091" spans="1:7" s="3" customFormat="1" x14ac:dyDescent="0.25">
      <c r="A1091" s="60"/>
      <c r="B1091" s="60"/>
      <c r="E1091" s="60"/>
      <c r="F1091" s="60"/>
      <c r="G1091" s="60"/>
    </row>
    <row r="1092" spans="1:7" s="3" customFormat="1" x14ac:dyDescent="0.25">
      <c r="A1092" s="60"/>
      <c r="B1092" s="60"/>
      <c r="E1092" s="60"/>
      <c r="F1092" s="60"/>
      <c r="G1092" s="60"/>
    </row>
    <row r="1093" spans="1:7" s="3" customFormat="1" x14ac:dyDescent="0.25">
      <c r="A1093" s="60"/>
      <c r="B1093" s="60"/>
      <c r="E1093" s="60"/>
      <c r="F1093" s="60"/>
      <c r="G1093" s="60"/>
    </row>
    <row r="1094" spans="1:7" s="3" customFormat="1" x14ac:dyDescent="0.25">
      <c r="A1094" s="60"/>
      <c r="B1094" s="60"/>
      <c r="E1094" s="60"/>
      <c r="F1094" s="60"/>
      <c r="G1094" s="60"/>
    </row>
    <row r="1095" spans="1:7" s="3" customFormat="1" x14ac:dyDescent="0.25">
      <c r="A1095" s="60"/>
      <c r="B1095" s="60"/>
      <c r="E1095" s="60"/>
      <c r="F1095" s="60"/>
      <c r="G1095" s="60"/>
    </row>
    <row r="1096" spans="1:7" s="3" customFormat="1" x14ac:dyDescent="0.25">
      <c r="A1096" s="60"/>
      <c r="B1096" s="60"/>
      <c r="E1096" s="60"/>
      <c r="F1096" s="60"/>
      <c r="G1096" s="60"/>
    </row>
    <row r="1097" spans="1:7" s="3" customFormat="1" x14ac:dyDescent="0.25">
      <c r="A1097" s="60"/>
      <c r="B1097" s="60"/>
      <c r="E1097" s="60"/>
      <c r="F1097" s="60"/>
      <c r="G1097" s="60"/>
    </row>
    <row r="1098" spans="1:7" s="3" customFormat="1" x14ac:dyDescent="0.25">
      <c r="A1098" s="60"/>
      <c r="B1098" s="60"/>
      <c r="E1098" s="60"/>
      <c r="F1098" s="60"/>
      <c r="G1098" s="60"/>
    </row>
    <row r="1099" spans="1:7" s="3" customFormat="1" x14ac:dyDescent="0.25">
      <c r="A1099" s="60"/>
      <c r="B1099" s="60"/>
      <c r="E1099" s="60"/>
      <c r="F1099" s="60"/>
      <c r="G1099" s="60"/>
    </row>
    <row r="1100" spans="1:7" s="3" customFormat="1" x14ac:dyDescent="0.25">
      <c r="A1100" s="60"/>
      <c r="B1100" s="60"/>
      <c r="E1100" s="60"/>
      <c r="F1100" s="60"/>
      <c r="G1100" s="60"/>
    </row>
    <row r="1101" spans="1:7" s="3" customFormat="1" x14ac:dyDescent="0.25">
      <c r="A1101" s="60"/>
      <c r="B1101" s="60"/>
      <c r="E1101" s="60"/>
      <c r="F1101" s="60"/>
      <c r="G1101" s="60"/>
    </row>
    <row r="1102" spans="1:7" s="3" customFormat="1" x14ac:dyDescent="0.25">
      <c r="A1102" s="60"/>
      <c r="B1102" s="60"/>
      <c r="E1102" s="60"/>
      <c r="F1102" s="60"/>
      <c r="G1102" s="60"/>
    </row>
    <row r="1103" spans="1:7" s="3" customFormat="1" x14ac:dyDescent="0.25">
      <c r="A1103" s="60"/>
      <c r="B1103" s="60"/>
      <c r="E1103" s="60"/>
      <c r="F1103" s="60"/>
      <c r="G1103" s="60"/>
    </row>
    <row r="1104" spans="1:7" s="3" customFormat="1" x14ac:dyDescent="0.25">
      <c r="A1104" s="60"/>
      <c r="B1104" s="60"/>
      <c r="E1104" s="60"/>
      <c r="F1104" s="60"/>
      <c r="G1104" s="60"/>
    </row>
    <row r="1105" spans="1:7" s="3" customFormat="1" x14ac:dyDescent="0.25">
      <c r="A1105" s="60"/>
      <c r="B1105" s="60"/>
      <c r="E1105" s="60"/>
      <c r="F1105" s="60"/>
      <c r="G1105" s="60"/>
    </row>
    <row r="1106" spans="1:7" s="3" customFormat="1" x14ac:dyDescent="0.25">
      <c r="A1106" s="60"/>
      <c r="B1106" s="60"/>
      <c r="E1106" s="60"/>
      <c r="F1106" s="60"/>
      <c r="G1106" s="60"/>
    </row>
    <row r="1107" spans="1:7" s="3" customFormat="1" x14ac:dyDescent="0.25">
      <c r="A1107" s="60"/>
      <c r="B1107" s="60"/>
      <c r="E1107" s="60"/>
      <c r="F1107" s="60"/>
      <c r="G1107" s="60"/>
    </row>
    <row r="1108" spans="1:7" s="3" customFormat="1" x14ac:dyDescent="0.25">
      <c r="A1108" s="60"/>
      <c r="B1108" s="60"/>
      <c r="E1108" s="60"/>
      <c r="F1108" s="60"/>
      <c r="G1108" s="60"/>
    </row>
    <row r="1109" spans="1:7" s="3" customFormat="1" x14ac:dyDescent="0.25">
      <c r="A1109" s="60"/>
      <c r="B1109" s="60"/>
      <c r="E1109" s="60"/>
      <c r="F1109" s="60"/>
      <c r="G1109" s="60"/>
    </row>
    <row r="1110" spans="1:7" s="3" customFormat="1" x14ac:dyDescent="0.25">
      <c r="A1110" s="60"/>
      <c r="B1110" s="60"/>
      <c r="E1110" s="60"/>
      <c r="F1110" s="60"/>
      <c r="G1110" s="60"/>
    </row>
    <row r="1111" spans="1:7" s="3" customFormat="1" x14ac:dyDescent="0.25">
      <c r="A1111" s="60"/>
      <c r="B1111" s="60"/>
      <c r="E1111" s="60"/>
      <c r="F1111" s="60"/>
      <c r="G1111" s="60"/>
    </row>
    <row r="1112" spans="1:7" s="3" customFormat="1" x14ac:dyDescent="0.25">
      <c r="A1112" s="60"/>
      <c r="B1112" s="60"/>
      <c r="E1112" s="60"/>
      <c r="F1112" s="60"/>
      <c r="G1112" s="60"/>
    </row>
    <row r="1113" spans="1:7" s="3" customFormat="1" x14ac:dyDescent="0.25">
      <c r="A1113" s="60"/>
      <c r="B1113" s="60"/>
      <c r="E1113" s="60"/>
      <c r="F1113" s="60"/>
      <c r="G1113" s="60"/>
    </row>
    <row r="1114" spans="1:7" s="3" customFormat="1" x14ac:dyDescent="0.25">
      <c r="A1114" s="60"/>
      <c r="B1114" s="60"/>
      <c r="E1114" s="60"/>
      <c r="F1114" s="60"/>
      <c r="G1114" s="60"/>
    </row>
    <row r="1115" spans="1:7" s="3" customFormat="1" x14ac:dyDescent="0.25">
      <c r="A1115" s="60"/>
      <c r="B1115" s="60"/>
      <c r="E1115" s="60"/>
      <c r="F1115" s="60"/>
      <c r="G1115" s="60"/>
    </row>
    <row r="1116" spans="1:7" s="3" customFormat="1" x14ac:dyDescent="0.25">
      <c r="A1116" s="60"/>
      <c r="B1116" s="60"/>
      <c r="E1116" s="60"/>
      <c r="F1116" s="60"/>
      <c r="G1116" s="60"/>
    </row>
    <row r="1117" spans="1:7" s="3" customFormat="1" x14ac:dyDescent="0.25">
      <c r="A1117" s="60"/>
      <c r="B1117" s="60"/>
      <c r="E1117" s="60"/>
      <c r="F1117" s="60"/>
      <c r="G1117" s="60"/>
    </row>
    <row r="1118" spans="1:7" s="3" customFormat="1" x14ac:dyDescent="0.25">
      <c r="A1118" s="60"/>
      <c r="B1118" s="60"/>
      <c r="E1118" s="60"/>
      <c r="F1118" s="60"/>
      <c r="G1118" s="60"/>
    </row>
    <row r="1119" spans="1:7" s="3" customFormat="1" x14ac:dyDescent="0.25">
      <c r="A1119" s="60"/>
      <c r="B1119" s="60"/>
      <c r="E1119" s="60"/>
      <c r="F1119" s="60"/>
      <c r="G1119" s="60"/>
    </row>
    <row r="1120" spans="1:7" s="3" customFormat="1" x14ac:dyDescent="0.25">
      <c r="A1120" s="60"/>
      <c r="B1120" s="60"/>
      <c r="E1120" s="60"/>
      <c r="F1120" s="60"/>
      <c r="G1120" s="60"/>
    </row>
    <row r="1121" spans="1:7" s="3" customFormat="1" x14ac:dyDescent="0.25">
      <c r="A1121" s="60"/>
      <c r="B1121" s="60"/>
      <c r="E1121" s="60"/>
      <c r="F1121" s="60"/>
      <c r="G1121" s="60"/>
    </row>
    <row r="1122" spans="1:7" s="3" customFormat="1" x14ac:dyDescent="0.25">
      <c r="A1122" s="60"/>
      <c r="B1122" s="60"/>
      <c r="E1122" s="60"/>
      <c r="F1122" s="60"/>
      <c r="G1122" s="60"/>
    </row>
    <row r="1123" spans="1:7" s="3" customFormat="1" x14ac:dyDescent="0.25">
      <c r="A1123" s="60"/>
      <c r="B1123" s="60"/>
      <c r="E1123" s="60"/>
      <c r="F1123" s="60"/>
      <c r="G1123" s="60"/>
    </row>
    <row r="1124" spans="1:7" s="3" customFormat="1" x14ac:dyDescent="0.25">
      <c r="A1124" s="60"/>
      <c r="B1124" s="60"/>
      <c r="E1124" s="60"/>
      <c r="F1124" s="60"/>
      <c r="G1124" s="60"/>
    </row>
    <row r="1125" spans="1:7" s="3" customFormat="1" x14ac:dyDescent="0.25">
      <c r="A1125" s="60"/>
      <c r="B1125" s="60"/>
      <c r="E1125" s="60"/>
      <c r="F1125" s="60"/>
      <c r="G1125" s="60"/>
    </row>
    <row r="1126" spans="1:7" s="3" customFormat="1" x14ac:dyDescent="0.25">
      <c r="A1126" s="60"/>
      <c r="B1126" s="60"/>
      <c r="E1126" s="60"/>
      <c r="F1126" s="60"/>
      <c r="G1126" s="60"/>
    </row>
    <row r="1127" spans="1:7" s="3" customFormat="1" x14ac:dyDescent="0.25">
      <c r="A1127" s="60"/>
      <c r="B1127" s="60"/>
      <c r="E1127" s="60"/>
      <c r="F1127" s="60"/>
      <c r="G1127" s="60"/>
    </row>
    <row r="1128" spans="1:7" s="3" customFormat="1" x14ac:dyDescent="0.25">
      <c r="A1128" s="60"/>
      <c r="B1128" s="60"/>
      <c r="E1128" s="60"/>
      <c r="F1128" s="60"/>
      <c r="G1128" s="60"/>
    </row>
    <row r="1129" spans="1:7" s="3" customFormat="1" x14ac:dyDescent="0.25">
      <c r="A1129" s="60"/>
      <c r="B1129" s="60"/>
      <c r="E1129" s="60"/>
      <c r="F1129" s="60"/>
      <c r="G1129" s="60"/>
    </row>
    <row r="1130" spans="1:7" s="3" customFormat="1" x14ac:dyDescent="0.25">
      <c r="A1130" s="60"/>
      <c r="B1130" s="60"/>
      <c r="E1130" s="60"/>
      <c r="F1130" s="60"/>
      <c r="G1130" s="60"/>
    </row>
    <row r="1131" spans="1:7" s="3" customFormat="1" x14ac:dyDescent="0.25">
      <c r="A1131" s="60"/>
      <c r="B1131" s="60"/>
      <c r="E1131" s="60"/>
      <c r="F1131" s="60"/>
      <c r="G1131" s="60"/>
    </row>
    <row r="1132" spans="1:7" s="3" customFormat="1" x14ac:dyDescent="0.25">
      <c r="A1132" s="60"/>
      <c r="B1132" s="60"/>
      <c r="E1132" s="60"/>
      <c r="F1132" s="60"/>
      <c r="G1132" s="60"/>
    </row>
    <row r="1133" spans="1:7" s="3" customFormat="1" x14ac:dyDescent="0.25">
      <c r="A1133" s="60"/>
      <c r="B1133" s="60"/>
      <c r="E1133" s="60"/>
      <c r="F1133" s="60"/>
      <c r="G1133" s="60"/>
    </row>
    <row r="1134" spans="1:7" s="3" customFormat="1" x14ac:dyDescent="0.25">
      <c r="A1134" s="60"/>
      <c r="B1134" s="60"/>
      <c r="E1134" s="60"/>
      <c r="F1134" s="60"/>
      <c r="G1134" s="60"/>
    </row>
    <row r="1135" spans="1:7" s="3" customFormat="1" x14ac:dyDescent="0.25">
      <c r="A1135" s="60"/>
      <c r="B1135" s="60"/>
      <c r="E1135" s="60"/>
      <c r="F1135" s="60"/>
      <c r="G1135" s="60"/>
    </row>
    <row r="1136" spans="1:7" s="3" customFormat="1" x14ac:dyDescent="0.25">
      <c r="A1136" s="60"/>
      <c r="B1136" s="60"/>
      <c r="E1136" s="60"/>
      <c r="F1136" s="60"/>
      <c r="G1136" s="60"/>
    </row>
    <row r="1137" spans="1:7" s="3" customFormat="1" x14ac:dyDescent="0.25">
      <c r="A1137" s="60"/>
      <c r="B1137" s="60"/>
      <c r="E1137" s="60"/>
      <c r="F1137" s="60"/>
      <c r="G1137" s="60"/>
    </row>
    <row r="1138" spans="1:7" s="3" customFormat="1" x14ac:dyDescent="0.25">
      <c r="A1138" s="60"/>
      <c r="B1138" s="60"/>
      <c r="E1138" s="60"/>
      <c r="F1138" s="60"/>
      <c r="G1138" s="60"/>
    </row>
    <row r="1139" spans="1:7" s="3" customFormat="1" x14ac:dyDescent="0.25">
      <c r="A1139" s="60"/>
      <c r="B1139" s="60"/>
      <c r="E1139" s="60"/>
      <c r="F1139" s="60"/>
      <c r="G1139" s="60"/>
    </row>
    <row r="1140" spans="1:7" s="3" customFormat="1" x14ac:dyDescent="0.25">
      <c r="A1140" s="60"/>
      <c r="B1140" s="60"/>
      <c r="E1140" s="60"/>
      <c r="F1140" s="60"/>
      <c r="G1140" s="60"/>
    </row>
    <row r="1141" spans="1:7" s="3" customFormat="1" x14ac:dyDescent="0.25">
      <c r="A1141" s="60"/>
      <c r="B1141" s="60"/>
      <c r="E1141" s="60"/>
      <c r="F1141" s="60"/>
      <c r="G1141" s="60"/>
    </row>
    <row r="1142" spans="1:7" s="3" customFormat="1" x14ac:dyDescent="0.25">
      <c r="A1142" s="60"/>
      <c r="B1142" s="60"/>
      <c r="E1142" s="60"/>
      <c r="F1142" s="60"/>
      <c r="G1142" s="60"/>
    </row>
    <row r="1143" spans="1:7" s="3" customFormat="1" x14ac:dyDescent="0.25">
      <c r="A1143" s="60"/>
      <c r="B1143" s="60"/>
      <c r="E1143" s="60"/>
      <c r="F1143" s="60"/>
      <c r="G1143" s="60"/>
    </row>
    <row r="1144" spans="1:7" s="3" customFormat="1" x14ac:dyDescent="0.25">
      <c r="A1144" s="60"/>
      <c r="B1144" s="60"/>
      <c r="E1144" s="60"/>
      <c r="F1144" s="60"/>
      <c r="G1144" s="60"/>
    </row>
    <row r="1145" spans="1:7" s="3" customFormat="1" x14ac:dyDescent="0.25">
      <c r="A1145" s="60"/>
      <c r="B1145" s="60"/>
      <c r="E1145" s="60"/>
      <c r="F1145" s="60"/>
      <c r="G1145" s="60"/>
    </row>
    <row r="1146" spans="1:7" s="3" customFormat="1" x14ac:dyDescent="0.25">
      <c r="A1146" s="60"/>
      <c r="B1146" s="60"/>
      <c r="E1146" s="60"/>
      <c r="F1146" s="60"/>
      <c r="G1146" s="60"/>
    </row>
    <row r="1147" spans="1:7" s="3" customFormat="1" x14ac:dyDescent="0.25">
      <c r="A1147" s="60"/>
      <c r="B1147" s="60"/>
      <c r="E1147" s="60"/>
      <c r="F1147" s="60"/>
      <c r="G1147" s="60"/>
    </row>
    <row r="1148" spans="1:7" s="3" customFormat="1" x14ac:dyDescent="0.25">
      <c r="A1148" s="60"/>
      <c r="B1148" s="60"/>
      <c r="E1148" s="60"/>
      <c r="F1148" s="60"/>
      <c r="G1148" s="60"/>
    </row>
    <row r="1149" spans="1:7" s="3" customFormat="1" x14ac:dyDescent="0.25">
      <c r="A1149" s="60"/>
      <c r="B1149" s="60"/>
      <c r="E1149" s="60"/>
      <c r="F1149" s="60"/>
      <c r="G1149" s="60"/>
    </row>
    <row r="1150" spans="1:7" s="3" customFormat="1" x14ac:dyDescent="0.25">
      <c r="A1150" s="60"/>
      <c r="B1150" s="60"/>
      <c r="E1150" s="60"/>
      <c r="F1150" s="60"/>
      <c r="G1150" s="60"/>
    </row>
    <row r="1151" spans="1:7" s="3" customFormat="1" x14ac:dyDescent="0.25">
      <c r="A1151" s="60"/>
      <c r="B1151" s="60"/>
      <c r="E1151" s="60"/>
      <c r="F1151" s="60"/>
      <c r="G1151" s="60"/>
    </row>
    <row r="1152" spans="1:7" s="3" customFormat="1" x14ac:dyDescent="0.25">
      <c r="A1152" s="60"/>
      <c r="B1152" s="60"/>
      <c r="E1152" s="60"/>
      <c r="F1152" s="60"/>
      <c r="G1152" s="60"/>
    </row>
    <row r="1153" spans="1:7" s="3" customFormat="1" x14ac:dyDescent="0.25">
      <c r="A1153" s="60"/>
      <c r="B1153" s="60"/>
      <c r="E1153" s="60"/>
      <c r="F1153" s="60"/>
      <c r="G1153" s="60"/>
    </row>
    <row r="1154" spans="1:7" s="3" customFormat="1" x14ac:dyDescent="0.25">
      <c r="A1154" s="60"/>
      <c r="B1154" s="60"/>
      <c r="E1154" s="60"/>
      <c r="F1154" s="60"/>
      <c r="G1154" s="60"/>
    </row>
    <row r="1155" spans="1:7" s="3" customFormat="1" x14ac:dyDescent="0.25">
      <c r="A1155" s="60"/>
      <c r="B1155" s="60"/>
      <c r="E1155" s="60"/>
      <c r="F1155" s="60"/>
      <c r="G1155" s="60"/>
    </row>
    <row r="1156" spans="1:7" s="3" customFormat="1" x14ac:dyDescent="0.25">
      <c r="A1156" s="60"/>
      <c r="B1156" s="60"/>
      <c r="E1156" s="60"/>
      <c r="F1156" s="60"/>
      <c r="G1156" s="60"/>
    </row>
    <row r="1157" spans="1:7" s="3" customFormat="1" x14ac:dyDescent="0.25">
      <c r="A1157" s="60"/>
      <c r="B1157" s="60"/>
      <c r="E1157" s="60"/>
      <c r="F1157" s="60"/>
      <c r="G1157" s="60"/>
    </row>
    <row r="1158" spans="1:7" s="3" customFormat="1" x14ac:dyDescent="0.25">
      <c r="A1158" s="60"/>
      <c r="B1158" s="60"/>
      <c r="E1158" s="60"/>
      <c r="F1158" s="60"/>
      <c r="G1158" s="60"/>
    </row>
    <row r="1159" spans="1:7" s="3" customFormat="1" x14ac:dyDescent="0.25">
      <c r="A1159" s="60"/>
      <c r="B1159" s="60"/>
      <c r="E1159" s="60"/>
      <c r="F1159" s="60"/>
      <c r="G1159" s="60"/>
    </row>
    <row r="1160" spans="1:7" s="3" customFormat="1" x14ac:dyDescent="0.25">
      <c r="A1160" s="60"/>
      <c r="B1160" s="60"/>
      <c r="E1160" s="60"/>
      <c r="F1160" s="60"/>
      <c r="G1160" s="60"/>
    </row>
    <row r="1161" spans="1:7" s="3" customFormat="1" x14ac:dyDescent="0.25">
      <c r="A1161" s="60"/>
      <c r="B1161" s="60"/>
      <c r="E1161" s="60"/>
      <c r="F1161" s="60"/>
      <c r="G1161" s="60"/>
    </row>
    <row r="1162" spans="1:7" s="3" customFormat="1" x14ac:dyDescent="0.25">
      <c r="A1162" s="60"/>
      <c r="B1162" s="60"/>
      <c r="E1162" s="60"/>
      <c r="F1162" s="60"/>
      <c r="G1162" s="60"/>
    </row>
    <row r="1163" spans="1:7" s="3" customFormat="1" x14ac:dyDescent="0.25">
      <c r="A1163" s="60"/>
      <c r="B1163" s="60"/>
      <c r="E1163" s="60"/>
      <c r="F1163" s="60"/>
      <c r="G1163" s="60"/>
    </row>
    <row r="1164" spans="1:7" s="3" customFormat="1" x14ac:dyDescent="0.25">
      <c r="A1164" s="60"/>
      <c r="B1164" s="60"/>
      <c r="E1164" s="60"/>
      <c r="F1164" s="60"/>
      <c r="G1164" s="60"/>
    </row>
    <row r="1165" spans="1:7" s="3" customFormat="1" x14ac:dyDescent="0.25">
      <c r="A1165" s="60"/>
      <c r="B1165" s="60"/>
      <c r="E1165" s="60"/>
      <c r="F1165" s="60"/>
      <c r="G1165" s="60"/>
    </row>
    <row r="1166" spans="1:7" s="3" customFormat="1" x14ac:dyDescent="0.25">
      <c r="A1166" s="60"/>
      <c r="B1166" s="60"/>
      <c r="E1166" s="60"/>
      <c r="F1166" s="60"/>
      <c r="G1166" s="60"/>
    </row>
    <row r="1167" spans="1:7" s="3" customFormat="1" x14ac:dyDescent="0.25">
      <c r="A1167" s="60"/>
      <c r="B1167" s="60"/>
      <c r="E1167" s="60"/>
      <c r="F1167" s="60"/>
      <c r="G1167" s="60"/>
    </row>
    <row r="1168" spans="1:7" s="3" customFormat="1" x14ac:dyDescent="0.25">
      <c r="A1168" s="60"/>
      <c r="B1168" s="60"/>
      <c r="E1168" s="60"/>
      <c r="F1168" s="60"/>
      <c r="G1168" s="60"/>
    </row>
    <row r="1169" spans="1:7" s="3" customFormat="1" x14ac:dyDescent="0.25">
      <c r="A1169" s="60"/>
      <c r="B1169" s="60"/>
      <c r="E1169" s="60"/>
      <c r="F1169" s="60"/>
      <c r="G1169" s="60"/>
    </row>
    <row r="1170" spans="1:7" s="3" customFormat="1" x14ac:dyDescent="0.25">
      <c r="A1170" s="60"/>
      <c r="B1170" s="60"/>
      <c r="E1170" s="60"/>
      <c r="F1170" s="60"/>
      <c r="G1170" s="60"/>
    </row>
    <row r="1171" spans="1:7" s="3" customFormat="1" x14ac:dyDescent="0.25">
      <c r="A1171" s="60"/>
      <c r="B1171" s="60"/>
      <c r="E1171" s="60"/>
      <c r="F1171" s="60"/>
      <c r="G1171" s="60"/>
    </row>
    <row r="1172" spans="1:7" s="3" customFormat="1" x14ac:dyDescent="0.25">
      <c r="A1172" s="60"/>
      <c r="B1172" s="60"/>
      <c r="E1172" s="60"/>
      <c r="F1172" s="60"/>
      <c r="G1172" s="60"/>
    </row>
    <row r="1173" spans="1:7" s="3" customFormat="1" x14ac:dyDescent="0.25">
      <c r="A1173" s="60"/>
      <c r="B1173" s="60"/>
      <c r="E1173" s="60"/>
      <c r="F1173" s="60"/>
      <c r="G1173" s="60"/>
    </row>
    <row r="1174" spans="1:7" s="3" customFormat="1" x14ac:dyDescent="0.25">
      <c r="A1174" s="60"/>
      <c r="B1174" s="60"/>
      <c r="E1174" s="60"/>
      <c r="F1174" s="60"/>
      <c r="G1174" s="60"/>
    </row>
    <row r="1175" spans="1:7" s="3" customFormat="1" x14ac:dyDescent="0.25">
      <c r="A1175" s="60"/>
      <c r="B1175" s="60"/>
      <c r="E1175" s="60"/>
      <c r="F1175" s="60"/>
      <c r="G1175" s="60"/>
    </row>
    <row r="1176" spans="1:7" s="3" customFormat="1" x14ac:dyDescent="0.25">
      <c r="A1176" s="60"/>
      <c r="B1176" s="60"/>
      <c r="E1176" s="60"/>
      <c r="F1176" s="60"/>
      <c r="G1176" s="60"/>
    </row>
    <row r="1177" spans="1:7" s="3" customFormat="1" x14ac:dyDescent="0.25">
      <c r="A1177" s="60"/>
      <c r="B1177" s="60"/>
      <c r="E1177" s="60"/>
      <c r="F1177" s="60"/>
      <c r="G1177" s="60"/>
    </row>
    <row r="1178" spans="1:7" s="3" customFormat="1" x14ac:dyDescent="0.25">
      <c r="A1178" s="60"/>
      <c r="B1178" s="60"/>
      <c r="E1178" s="60"/>
      <c r="F1178" s="60"/>
      <c r="G1178" s="60"/>
    </row>
    <row r="1179" spans="1:7" s="3" customFormat="1" x14ac:dyDescent="0.25">
      <c r="A1179" s="60"/>
      <c r="B1179" s="60"/>
      <c r="E1179" s="60"/>
      <c r="F1179" s="60"/>
      <c r="G1179" s="60"/>
    </row>
    <row r="1180" spans="1:7" s="3" customFormat="1" x14ac:dyDescent="0.25">
      <c r="A1180" s="60"/>
      <c r="B1180" s="60"/>
      <c r="E1180" s="60"/>
      <c r="F1180" s="60"/>
      <c r="G1180" s="60"/>
    </row>
    <row r="1181" spans="1:7" s="3" customFormat="1" x14ac:dyDescent="0.25">
      <c r="A1181" s="60"/>
      <c r="B1181" s="60"/>
      <c r="E1181" s="60"/>
      <c r="F1181" s="60"/>
      <c r="G1181" s="60"/>
    </row>
    <row r="1182" spans="1:7" s="3" customFormat="1" x14ac:dyDescent="0.25">
      <c r="A1182" s="60"/>
      <c r="B1182" s="60"/>
      <c r="E1182" s="60"/>
      <c r="F1182" s="60"/>
      <c r="G1182" s="60"/>
    </row>
    <row r="1183" spans="1:7" s="3" customFormat="1" x14ac:dyDescent="0.25">
      <c r="A1183" s="60"/>
      <c r="B1183" s="60"/>
      <c r="E1183" s="60"/>
      <c r="F1183" s="60"/>
      <c r="G1183" s="60"/>
    </row>
    <row r="1184" spans="1:7" s="3" customFormat="1" x14ac:dyDescent="0.25">
      <c r="A1184" s="60"/>
      <c r="B1184" s="60"/>
      <c r="E1184" s="60"/>
      <c r="F1184" s="60"/>
      <c r="G1184" s="60"/>
    </row>
    <row r="1185" spans="1:7" s="3" customFormat="1" x14ac:dyDescent="0.25">
      <c r="A1185" s="60"/>
      <c r="B1185" s="60"/>
      <c r="E1185" s="60"/>
      <c r="F1185" s="60"/>
      <c r="G1185" s="60"/>
    </row>
    <row r="1186" spans="1:7" s="3" customFormat="1" x14ac:dyDescent="0.25">
      <c r="A1186" s="60"/>
      <c r="B1186" s="60"/>
      <c r="E1186" s="60"/>
      <c r="F1186" s="60"/>
      <c r="G1186" s="60"/>
    </row>
    <row r="1187" spans="1:7" s="3" customFormat="1" x14ac:dyDescent="0.25">
      <c r="A1187" s="60"/>
      <c r="B1187" s="60"/>
      <c r="E1187" s="60"/>
      <c r="F1187" s="60"/>
      <c r="G1187" s="60"/>
    </row>
    <row r="1188" spans="1:7" s="3" customFormat="1" x14ac:dyDescent="0.25">
      <c r="A1188" s="60"/>
      <c r="B1188" s="60"/>
      <c r="E1188" s="60"/>
      <c r="F1188" s="60"/>
      <c r="G1188" s="60"/>
    </row>
    <row r="1189" spans="1:7" s="3" customFormat="1" x14ac:dyDescent="0.25">
      <c r="A1189" s="60"/>
      <c r="B1189" s="60"/>
      <c r="E1189" s="60"/>
      <c r="F1189" s="60"/>
      <c r="G1189" s="60"/>
    </row>
    <row r="1190" spans="1:7" s="3" customFormat="1" x14ac:dyDescent="0.25">
      <c r="A1190" s="60"/>
      <c r="B1190" s="60"/>
      <c r="E1190" s="60"/>
      <c r="F1190" s="60"/>
      <c r="G1190" s="60"/>
    </row>
    <row r="1191" spans="1:7" s="3" customFormat="1" x14ac:dyDescent="0.25">
      <c r="A1191" s="60"/>
      <c r="B1191" s="60"/>
      <c r="E1191" s="60"/>
      <c r="F1191" s="60"/>
      <c r="G1191" s="60"/>
    </row>
    <row r="1192" spans="1:7" s="3" customFormat="1" x14ac:dyDescent="0.25">
      <c r="A1192" s="60"/>
      <c r="B1192" s="60"/>
      <c r="E1192" s="60"/>
      <c r="F1192" s="60"/>
      <c r="G1192" s="60"/>
    </row>
    <row r="1193" spans="1:7" s="3" customFormat="1" x14ac:dyDescent="0.25">
      <c r="A1193" s="60"/>
      <c r="B1193" s="60"/>
      <c r="E1193" s="60"/>
      <c r="F1193" s="60"/>
      <c r="G1193" s="60"/>
    </row>
    <row r="1194" spans="1:7" s="3" customFormat="1" x14ac:dyDescent="0.25">
      <c r="A1194" s="60"/>
      <c r="B1194" s="60"/>
      <c r="E1194" s="60"/>
      <c r="F1194" s="60"/>
      <c r="G1194" s="60"/>
    </row>
    <row r="1195" spans="1:7" s="3" customFormat="1" x14ac:dyDescent="0.25">
      <c r="A1195" s="60"/>
      <c r="B1195" s="60"/>
      <c r="E1195" s="60"/>
      <c r="F1195" s="60"/>
      <c r="G1195" s="60"/>
    </row>
    <row r="1196" spans="1:7" s="3" customFormat="1" x14ac:dyDescent="0.25">
      <c r="A1196" s="60"/>
      <c r="B1196" s="60"/>
      <c r="E1196" s="60"/>
      <c r="F1196" s="60"/>
      <c r="G1196" s="60"/>
    </row>
    <row r="1197" spans="1:7" s="3" customFormat="1" x14ac:dyDescent="0.25">
      <c r="A1197" s="60"/>
      <c r="B1197" s="60"/>
      <c r="E1197" s="60"/>
      <c r="F1197" s="60"/>
      <c r="G1197" s="60"/>
    </row>
    <row r="1198" spans="1:7" s="3" customFormat="1" x14ac:dyDescent="0.25">
      <c r="A1198" s="60"/>
      <c r="B1198" s="60"/>
      <c r="E1198" s="60"/>
      <c r="F1198" s="60"/>
      <c r="G1198" s="60"/>
    </row>
    <row r="1199" spans="1:7" s="3" customFormat="1" x14ac:dyDescent="0.25">
      <c r="A1199" s="60"/>
      <c r="B1199" s="60"/>
      <c r="E1199" s="60"/>
      <c r="F1199" s="60"/>
      <c r="G1199" s="60"/>
    </row>
    <row r="1200" spans="1:7" s="3" customFormat="1" x14ac:dyDescent="0.25">
      <c r="A1200" s="60"/>
      <c r="B1200" s="60"/>
      <c r="E1200" s="60"/>
      <c r="F1200" s="60"/>
      <c r="G1200" s="60"/>
    </row>
    <row r="1201" spans="1:7" s="3" customFormat="1" x14ac:dyDescent="0.25">
      <c r="A1201" s="60"/>
      <c r="B1201" s="60"/>
      <c r="E1201" s="60"/>
      <c r="F1201" s="60"/>
      <c r="G1201" s="60"/>
    </row>
    <row r="1202" spans="1:7" s="3" customFormat="1" x14ac:dyDescent="0.25">
      <c r="A1202" s="60"/>
      <c r="B1202" s="60"/>
      <c r="E1202" s="60"/>
      <c r="F1202" s="60"/>
      <c r="G1202" s="60"/>
    </row>
    <row r="1203" spans="1:7" s="3" customFormat="1" x14ac:dyDescent="0.25">
      <c r="A1203" s="60"/>
      <c r="B1203" s="60"/>
      <c r="E1203" s="60"/>
      <c r="F1203" s="60"/>
      <c r="G1203" s="60"/>
    </row>
    <row r="1204" spans="1:7" s="3" customFormat="1" x14ac:dyDescent="0.25">
      <c r="A1204" s="60"/>
      <c r="B1204" s="60"/>
      <c r="E1204" s="60"/>
      <c r="F1204" s="60"/>
      <c r="G1204" s="60"/>
    </row>
    <row r="1205" spans="1:7" s="3" customFormat="1" x14ac:dyDescent="0.25">
      <c r="A1205" s="60"/>
      <c r="B1205" s="60"/>
      <c r="E1205" s="60"/>
      <c r="F1205" s="60"/>
      <c r="G1205" s="60"/>
    </row>
    <row r="1206" spans="1:7" s="3" customFormat="1" x14ac:dyDescent="0.25">
      <c r="A1206" s="60"/>
      <c r="B1206" s="60"/>
      <c r="E1206" s="60"/>
      <c r="F1206" s="60"/>
      <c r="G1206" s="60"/>
    </row>
    <row r="1207" spans="1:7" s="3" customFormat="1" x14ac:dyDescent="0.25">
      <c r="A1207" s="60"/>
      <c r="B1207" s="60"/>
      <c r="E1207" s="60"/>
      <c r="F1207" s="60"/>
      <c r="G1207" s="60"/>
    </row>
    <row r="1208" spans="1:7" s="3" customFormat="1" x14ac:dyDescent="0.25">
      <c r="A1208" s="60"/>
      <c r="B1208" s="60"/>
      <c r="E1208" s="60"/>
      <c r="F1208" s="60"/>
      <c r="G1208" s="60"/>
    </row>
    <row r="1209" spans="1:7" s="3" customFormat="1" x14ac:dyDescent="0.25">
      <c r="A1209" s="60"/>
      <c r="B1209" s="60"/>
      <c r="E1209" s="60"/>
      <c r="F1209" s="60"/>
      <c r="G1209" s="60"/>
    </row>
    <row r="1210" spans="1:7" s="3" customFormat="1" x14ac:dyDescent="0.25">
      <c r="A1210" s="60"/>
      <c r="B1210" s="60"/>
      <c r="E1210" s="60"/>
      <c r="F1210" s="60"/>
      <c r="G1210" s="60"/>
    </row>
    <row r="1211" spans="1:7" s="3" customFormat="1" x14ac:dyDescent="0.25">
      <c r="A1211" s="60"/>
      <c r="B1211" s="60"/>
      <c r="E1211" s="60"/>
      <c r="F1211" s="60"/>
      <c r="G1211" s="60"/>
    </row>
    <row r="1212" spans="1:7" s="3" customFormat="1" x14ac:dyDescent="0.25">
      <c r="A1212" s="60"/>
      <c r="B1212" s="60"/>
      <c r="E1212" s="60"/>
      <c r="F1212" s="60"/>
      <c r="G1212" s="60"/>
    </row>
    <row r="1213" spans="1:7" s="3" customFormat="1" x14ac:dyDescent="0.25">
      <c r="A1213" s="60"/>
      <c r="B1213" s="60"/>
      <c r="E1213" s="60"/>
      <c r="F1213" s="60"/>
      <c r="G1213" s="60"/>
    </row>
    <row r="1214" spans="1:7" s="3" customFormat="1" x14ac:dyDescent="0.25">
      <c r="A1214" s="60"/>
      <c r="B1214" s="60"/>
      <c r="E1214" s="60"/>
      <c r="F1214" s="60"/>
      <c r="G1214" s="60"/>
    </row>
    <row r="1215" spans="1:7" s="3" customFormat="1" x14ac:dyDescent="0.25">
      <c r="A1215" s="60"/>
      <c r="B1215" s="60"/>
      <c r="E1215" s="60"/>
      <c r="F1215" s="60"/>
      <c r="G1215" s="60"/>
    </row>
    <row r="1216" spans="1:7" s="3" customFormat="1" x14ac:dyDescent="0.25">
      <c r="A1216" s="60"/>
      <c r="B1216" s="60"/>
      <c r="E1216" s="60"/>
      <c r="F1216" s="60"/>
      <c r="G1216" s="60"/>
    </row>
    <row r="1217" spans="1:7" s="3" customFormat="1" x14ac:dyDescent="0.25">
      <c r="A1217" s="60"/>
      <c r="B1217" s="60"/>
      <c r="E1217" s="60"/>
      <c r="F1217" s="60"/>
      <c r="G1217" s="60"/>
    </row>
    <row r="1218" spans="1:7" s="3" customFormat="1" x14ac:dyDescent="0.25">
      <c r="A1218" s="60"/>
      <c r="B1218" s="60"/>
      <c r="E1218" s="60"/>
      <c r="F1218" s="60"/>
      <c r="G1218" s="60"/>
    </row>
    <row r="1219" spans="1:7" s="3" customFormat="1" x14ac:dyDescent="0.25">
      <c r="A1219" s="60"/>
      <c r="B1219" s="60"/>
      <c r="E1219" s="60"/>
      <c r="F1219" s="60"/>
      <c r="G1219" s="60"/>
    </row>
    <row r="1220" spans="1:7" s="3" customFormat="1" x14ac:dyDescent="0.25">
      <c r="A1220" s="60"/>
      <c r="B1220" s="60"/>
      <c r="E1220" s="60"/>
      <c r="F1220" s="60"/>
      <c r="G1220" s="60"/>
    </row>
    <row r="1221" spans="1:7" s="3" customFormat="1" x14ac:dyDescent="0.25">
      <c r="A1221" s="60"/>
      <c r="B1221" s="60"/>
      <c r="E1221" s="60"/>
      <c r="F1221" s="60"/>
      <c r="G1221" s="60"/>
    </row>
    <row r="1222" spans="1:7" s="3" customFormat="1" x14ac:dyDescent="0.25">
      <c r="A1222" s="60"/>
      <c r="B1222" s="60"/>
      <c r="E1222" s="60"/>
      <c r="F1222" s="60"/>
      <c r="G1222" s="60"/>
    </row>
    <row r="1223" spans="1:7" s="3" customFormat="1" x14ac:dyDescent="0.25">
      <c r="A1223" s="60"/>
      <c r="B1223" s="60"/>
      <c r="E1223" s="60"/>
      <c r="F1223" s="60"/>
      <c r="G1223" s="60"/>
    </row>
    <row r="1224" spans="1:7" s="3" customFormat="1" x14ac:dyDescent="0.25">
      <c r="A1224" s="60"/>
      <c r="B1224" s="60"/>
      <c r="E1224" s="60"/>
      <c r="F1224" s="60"/>
      <c r="G1224" s="60"/>
    </row>
    <row r="1225" spans="1:7" s="3" customFormat="1" x14ac:dyDescent="0.25">
      <c r="A1225" s="60"/>
      <c r="B1225" s="60"/>
      <c r="E1225" s="60"/>
      <c r="F1225" s="60"/>
      <c r="G1225" s="60"/>
    </row>
    <row r="1226" spans="1:7" s="3" customFormat="1" x14ac:dyDescent="0.25">
      <c r="A1226" s="60"/>
      <c r="B1226" s="60"/>
      <c r="E1226" s="60"/>
      <c r="F1226" s="60"/>
      <c r="G1226" s="60"/>
    </row>
    <row r="1227" spans="1:7" s="3" customFormat="1" x14ac:dyDescent="0.25">
      <c r="A1227" s="60"/>
      <c r="B1227" s="60"/>
      <c r="E1227" s="60"/>
      <c r="F1227" s="60"/>
      <c r="G1227" s="60"/>
    </row>
    <row r="1228" spans="1:7" s="3" customFormat="1" x14ac:dyDescent="0.25">
      <c r="A1228" s="60"/>
      <c r="B1228" s="60"/>
      <c r="E1228" s="60"/>
      <c r="F1228" s="60"/>
      <c r="G1228" s="60"/>
    </row>
    <row r="1229" spans="1:7" s="3" customFormat="1" x14ac:dyDescent="0.25">
      <c r="A1229" s="60"/>
      <c r="B1229" s="60"/>
      <c r="E1229" s="60"/>
      <c r="F1229" s="60"/>
      <c r="G1229" s="60"/>
    </row>
    <row r="1230" spans="1:7" s="3" customFormat="1" x14ac:dyDescent="0.25">
      <c r="A1230" s="60"/>
      <c r="B1230" s="60"/>
      <c r="E1230" s="60"/>
      <c r="F1230" s="60"/>
      <c r="G1230" s="60"/>
    </row>
    <row r="1231" spans="1:7" s="3" customFormat="1" x14ac:dyDescent="0.25">
      <c r="A1231" s="60"/>
      <c r="B1231" s="60"/>
      <c r="E1231" s="60"/>
      <c r="F1231" s="60"/>
      <c r="G1231" s="60"/>
    </row>
    <row r="1232" spans="1:7" s="3" customFormat="1" x14ac:dyDescent="0.25">
      <c r="A1232" s="60"/>
      <c r="B1232" s="60"/>
      <c r="E1232" s="60"/>
      <c r="F1232" s="60"/>
      <c r="G1232" s="60"/>
    </row>
    <row r="1233" spans="1:7" s="3" customFormat="1" x14ac:dyDescent="0.25">
      <c r="A1233" s="60"/>
      <c r="B1233" s="60"/>
      <c r="E1233" s="60"/>
      <c r="F1233" s="60"/>
      <c r="G1233" s="60"/>
    </row>
    <row r="1234" spans="1:7" s="3" customFormat="1" x14ac:dyDescent="0.25">
      <c r="A1234" s="60"/>
      <c r="B1234" s="60"/>
      <c r="E1234" s="60"/>
      <c r="F1234" s="60"/>
      <c r="G1234" s="60"/>
    </row>
    <row r="1235" spans="1:7" s="3" customFormat="1" x14ac:dyDescent="0.25">
      <c r="A1235" s="60"/>
      <c r="B1235" s="60"/>
      <c r="E1235" s="60"/>
      <c r="F1235" s="60"/>
      <c r="G1235" s="60"/>
    </row>
    <row r="1236" spans="1:7" s="3" customFormat="1" x14ac:dyDescent="0.25">
      <c r="A1236" s="60"/>
      <c r="B1236" s="60"/>
      <c r="E1236" s="60"/>
      <c r="F1236" s="60"/>
      <c r="G1236" s="60"/>
    </row>
    <row r="1237" spans="1:7" s="3" customFormat="1" x14ac:dyDescent="0.25">
      <c r="A1237" s="60"/>
      <c r="B1237" s="60"/>
      <c r="E1237" s="60"/>
      <c r="F1237" s="60"/>
      <c r="G1237" s="60"/>
    </row>
    <row r="1238" spans="1:7" s="3" customFormat="1" x14ac:dyDescent="0.25">
      <c r="A1238" s="60"/>
      <c r="B1238" s="60"/>
      <c r="E1238" s="60"/>
      <c r="F1238" s="60"/>
      <c r="G1238" s="60"/>
    </row>
    <row r="1239" spans="1:7" s="3" customFormat="1" x14ac:dyDescent="0.25">
      <c r="A1239" s="60"/>
      <c r="B1239" s="60"/>
      <c r="E1239" s="60"/>
      <c r="F1239" s="60"/>
      <c r="G1239" s="60"/>
    </row>
    <row r="1240" spans="1:7" s="3" customFormat="1" x14ac:dyDescent="0.25">
      <c r="A1240" s="60"/>
      <c r="B1240" s="60"/>
      <c r="E1240" s="60"/>
      <c r="F1240" s="60"/>
      <c r="G1240" s="60"/>
    </row>
    <row r="1241" spans="1:7" s="3" customFormat="1" x14ac:dyDescent="0.25">
      <c r="A1241" s="60"/>
      <c r="B1241" s="60"/>
      <c r="E1241" s="60"/>
      <c r="F1241" s="60"/>
      <c r="G1241" s="60"/>
    </row>
    <row r="1242" spans="1:7" s="3" customFormat="1" x14ac:dyDescent="0.25">
      <c r="A1242" s="60"/>
      <c r="B1242" s="60"/>
      <c r="E1242" s="60"/>
      <c r="F1242" s="60"/>
      <c r="G1242" s="60"/>
    </row>
    <row r="1243" spans="1:7" s="3" customFormat="1" x14ac:dyDescent="0.25">
      <c r="A1243" s="60"/>
      <c r="B1243" s="60"/>
      <c r="E1243" s="60"/>
      <c r="F1243" s="60"/>
      <c r="G1243" s="60"/>
    </row>
    <row r="1244" spans="1:7" s="3" customFormat="1" x14ac:dyDescent="0.25">
      <c r="A1244" s="60"/>
      <c r="B1244" s="60"/>
      <c r="E1244" s="60"/>
      <c r="F1244" s="60"/>
      <c r="G1244" s="60"/>
    </row>
    <row r="1245" spans="1:7" s="3" customFormat="1" x14ac:dyDescent="0.25">
      <c r="A1245" s="60"/>
      <c r="B1245" s="60"/>
      <c r="E1245" s="60"/>
      <c r="F1245" s="60"/>
      <c r="G1245" s="60"/>
    </row>
    <row r="1246" spans="1:7" s="3" customFormat="1" x14ac:dyDescent="0.25">
      <c r="A1246" s="60"/>
      <c r="B1246" s="60"/>
      <c r="E1246" s="60"/>
      <c r="F1246" s="60"/>
      <c r="G1246" s="60"/>
    </row>
    <row r="1247" spans="1:7" s="3" customFormat="1" x14ac:dyDescent="0.25">
      <c r="A1247" s="60"/>
      <c r="B1247" s="60"/>
      <c r="E1247" s="60"/>
      <c r="F1247" s="60"/>
      <c r="G1247" s="60"/>
    </row>
    <row r="1248" spans="1:7" s="3" customFormat="1" x14ac:dyDescent="0.25">
      <c r="A1248" s="60"/>
      <c r="B1248" s="60"/>
      <c r="E1248" s="60"/>
      <c r="F1248" s="60"/>
      <c r="G1248" s="60"/>
    </row>
    <row r="1249" spans="1:7" s="3" customFormat="1" x14ac:dyDescent="0.25">
      <c r="A1249" s="60"/>
      <c r="B1249" s="60"/>
      <c r="E1249" s="60"/>
      <c r="F1249" s="60"/>
      <c r="G1249" s="60"/>
    </row>
    <row r="1250" spans="1:7" s="3" customFormat="1" x14ac:dyDescent="0.25">
      <c r="A1250" s="60"/>
      <c r="B1250" s="60"/>
      <c r="E1250" s="60"/>
      <c r="F1250" s="60"/>
      <c r="G1250" s="60"/>
    </row>
    <row r="1251" spans="1:7" s="3" customFormat="1" x14ac:dyDescent="0.25">
      <c r="A1251" s="60"/>
      <c r="B1251" s="60"/>
      <c r="E1251" s="60"/>
      <c r="F1251" s="60"/>
      <c r="G1251" s="60"/>
    </row>
    <row r="1252" spans="1:7" s="3" customFormat="1" x14ac:dyDescent="0.25">
      <c r="A1252" s="60"/>
      <c r="B1252" s="60"/>
      <c r="E1252" s="60"/>
      <c r="F1252" s="60"/>
      <c r="G1252" s="60"/>
    </row>
    <row r="1253" spans="1:7" s="3" customFormat="1" x14ac:dyDescent="0.25">
      <c r="A1253" s="60"/>
      <c r="B1253" s="60"/>
      <c r="E1253" s="60"/>
      <c r="F1253" s="60"/>
      <c r="G1253" s="60"/>
    </row>
    <row r="1254" spans="1:7" s="3" customFormat="1" x14ac:dyDescent="0.25">
      <c r="A1254" s="60"/>
      <c r="B1254" s="60"/>
      <c r="E1254" s="60"/>
      <c r="F1254" s="60"/>
      <c r="G1254" s="60"/>
    </row>
    <row r="1255" spans="1:7" s="3" customFormat="1" x14ac:dyDescent="0.25">
      <c r="A1255" s="60"/>
      <c r="B1255" s="60"/>
      <c r="E1255" s="60"/>
      <c r="F1255" s="60"/>
      <c r="G1255" s="60"/>
    </row>
    <row r="1256" spans="1:7" s="3" customFormat="1" x14ac:dyDescent="0.25">
      <c r="A1256" s="60"/>
      <c r="B1256" s="60"/>
      <c r="E1256" s="60"/>
      <c r="F1256" s="60"/>
      <c r="G1256" s="60"/>
    </row>
    <row r="1257" spans="1:7" s="3" customFormat="1" x14ac:dyDescent="0.25">
      <c r="A1257" s="60"/>
      <c r="B1257" s="60"/>
      <c r="E1257" s="60"/>
      <c r="F1257" s="60"/>
      <c r="G1257" s="60"/>
    </row>
    <row r="1258" spans="1:7" s="3" customFormat="1" x14ac:dyDescent="0.25">
      <c r="A1258" s="60"/>
      <c r="B1258" s="60"/>
      <c r="E1258" s="60"/>
      <c r="F1258" s="60"/>
      <c r="G1258" s="60"/>
    </row>
    <row r="1259" spans="1:7" s="3" customFormat="1" x14ac:dyDescent="0.25">
      <c r="A1259" s="60"/>
      <c r="B1259" s="60"/>
      <c r="E1259" s="60"/>
      <c r="F1259" s="60"/>
      <c r="G1259" s="60"/>
    </row>
    <row r="1260" spans="1:7" s="3" customFormat="1" x14ac:dyDescent="0.25">
      <c r="A1260" s="60"/>
      <c r="B1260" s="60"/>
      <c r="E1260" s="60"/>
      <c r="F1260" s="60"/>
      <c r="G1260" s="60"/>
    </row>
    <row r="1261" spans="1:7" s="3" customFormat="1" x14ac:dyDescent="0.25">
      <c r="A1261" s="60"/>
      <c r="B1261" s="60"/>
      <c r="E1261" s="60"/>
      <c r="F1261" s="60"/>
      <c r="G1261" s="60"/>
    </row>
    <row r="1262" spans="1:7" s="3" customFormat="1" x14ac:dyDescent="0.25">
      <c r="A1262" s="60"/>
      <c r="B1262" s="60"/>
      <c r="E1262" s="60"/>
      <c r="F1262" s="60"/>
      <c r="G1262" s="60"/>
    </row>
    <row r="1263" spans="1:7" s="3" customFormat="1" x14ac:dyDescent="0.25">
      <c r="A1263" s="60"/>
      <c r="B1263" s="60"/>
      <c r="E1263" s="60"/>
      <c r="F1263" s="60"/>
      <c r="G1263" s="60"/>
    </row>
    <row r="1264" spans="1:7" s="3" customFormat="1" x14ac:dyDescent="0.25">
      <c r="A1264" s="60"/>
      <c r="B1264" s="60"/>
      <c r="E1264" s="60"/>
      <c r="F1264" s="60"/>
      <c r="G1264" s="60"/>
    </row>
    <row r="1265" spans="1:7" s="3" customFormat="1" x14ac:dyDescent="0.25">
      <c r="A1265" s="60"/>
      <c r="B1265" s="60"/>
      <c r="E1265" s="60"/>
      <c r="F1265" s="60"/>
      <c r="G1265" s="60"/>
    </row>
    <row r="1266" spans="1:7" s="3" customFormat="1" x14ac:dyDescent="0.25">
      <c r="A1266" s="60"/>
      <c r="B1266" s="60"/>
      <c r="E1266" s="60"/>
      <c r="F1266" s="60"/>
      <c r="G1266" s="60"/>
    </row>
    <row r="1267" spans="1:7" s="3" customFormat="1" x14ac:dyDescent="0.25">
      <c r="A1267" s="60"/>
      <c r="B1267" s="60"/>
      <c r="E1267" s="60"/>
      <c r="F1267" s="60"/>
      <c r="G1267" s="60"/>
    </row>
    <row r="1268" spans="1:7" s="3" customFormat="1" x14ac:dyDescent="0.25">
      <c r="A1268" s="60"/>
      <c r="B1268" s="60"/>
      <c r="E1268" s="60"/>
      <c r="F1268" s="60"/>
      <c r="G1268" s="60"/>
    </row>
    <row r="1269" spans="1:7" s="3" customFormat="1" x14ac:dyDescent="0.25">
      <c r="A1269" s="60"/>
      <c r="B1269" s="60"/>
      <c r="E1269" s="60"/>
      <c r="F1269" s="60"/>
      <c r="G1269" s="60"/>
    </row>
    <row r="1270" spans="1:7" s="3" customFormat="1" x14ac:dyDescent="0.25">
      <c r="A1270" s="60"/>
      <c r="B1270" s="60"/>
      <c r="E1270" s="60"/>
      <c r="F1270" s="60"/>
      <c r="G1270" s="60"/>
    </row>
    <row r="1271" spans="1:7" s="3" customFormat="1" x14ac:dyDescent="0.25">
      <c r="A1271" s="60"/>
      <c r="B1271" s="60"/>
      <c r="E1271" s="60"/>
      <c r="F1271" s="60"/>
      <c r="G1271" s="60"/>
    </row>
    <row r="1272" spans="1:7" s="3" customFormat="1" x14ac:dyDescent="0.25">
      <c r="A1272" s="60"/>
      <c r="B1272" s="60"/>
      <c r="E1272" s="60"/>
      <c r="F1272" s="60"/>
      <c r="G1272" s="60"/>
    </row>
    <row r="1273" spans="1:7" s="3" customFormat="1" x14ac:dyDescent="0.25">
      <c r="A1273" s="60"/>
      <c r="B1273" s="60"/>
      <c r="E1273" s="60"/>
      <c r="F1273" s="60"/>
      <c r="G1273" s="60"/>
    </row>
    <row r="1274" spans="1:7" s="3" customFormat="1" x14ac:dyDescent="0.25">
      <c r="A1274" s="60"/>
      <c r="B1274" s="60"/>
      <c r="E1274" s="60"/>
      <c r="F1274" s="60"/>
      <c r="G1274" s="60"/>
    </row>
    <row r="1275" spans="1:7" s="3" customFormat="1" x14ac:dyDescent="0.25">
      <c r="A1275" s="60"/>
      <c r="B1275" s="60"/>
      <c r="E1275" s="60"/>
      <c r="F1275" s="60"/>
      <c r="G1275" s="60"/>
    </row>
    <row r="1276" spans="1:7" s="3" customFormat="1" x14ac:dyDescent="0.25">
      <c r="A1276" s="60"/>
      <c r="B1276" s="60"/>
      <c r="E1276" s="60"/>
      <c r="F1276" s="60"/>
      <c r="G1276" s="60"/>
    </row>
    <row r="1277" spans="1:7" s="3" customFormat="1" x14ac:dyDescent="0.25">
      <c r="A1277" s="60"/>
      <c r="B1277" s="60"/>
      <c r="E1277" s="60"/>
      <c r="F1277" s="60"/>
      <c r="G1277" s="60"/>
    </row>
    <row r="1278" spans="1:7" s="3" customFormat="1" x14ac:dyDescent="0.25">
      <c r="A1278" s="60"/>
      <c r="B1278" s="60"/>
      <c r="E1278" s="60"/>
      <c r="F1278" s="60"/>
      <c r="G1278" s="60"/>
    </row>
    <row r="1279" spans="1:7" s="3" customFormat="1" x14ac:dyDescent="0.25">
      <c r="A1279" s="60"/>
      <c r="B1279" s="60"/>
      <c r="E1279" s="60"/>
      <c r="F1279" s="60"/>
      <c r="G1279" s="60"/>
    </row>
    <row r="1280" spans="1:7" s="3" customFormat="1" x14ac:dyDescent="0.25">
      <c r="A1280" s="60"/>
      <c r="B1280" s="60"/>
      <c r="E1280" s="60"/>
      <c r="F1280" s="60"/>
      <c r="G1280" s="60"/>
    </row>
    <row r="1281" spans="1:7" s="3" customFormat="1" x14ac:dyDescent="0.25">
      <c r="A1281" s="60"/>
      <c r="B1281" s="60"/>
      <c r="E1281" s="60"/>
      <c r="F1281" s="60"/>
      <c r="G1281" s="60"/>
    </row>
    <row r="1282" spans="1:7" s="3" customFormat="1" x14ac:dyDescent="0.25">
      <c r="A1282" s="60"/>
      <c r="B1282" s="60"/>
      <c r="E1282" s="60"/>
      <c r="F1282" s="60"/>
      <c r="G1282" s="60"/>
    </row>
    <row r="1283" spans="1:7" s="3" customFormat="1" x14ac:dyDescent="0.25">
      <c r="A1283" s="60"/>
      <c r="B1283" s="60"/>
      <c r="E1283" s="60"/>
      <c r="F1283" s="60"/>
      <c r="G1283" s="60"/>
    </row>
    <row r="1284" spans="1:7" s="3" customFormat="1" x14ac:dyDescent="0.25">
      <c r="A1284" s="60"/>
      <c r="B1284" s="60"/>
      <c r="E1284" s="60"/>
      <c r="F1284" s="60"/>
      <c r="G1284" s="60"/>
    </row>
    <row r="1285" spans="1:7" s="3" customFormat="1" x14ac:dyDescent="0.25">
      <c r="A1285" s="60"/>
      <c r="B1285" s="60"/>
      <c r="E1285" s="60"/>
      <c r="F1285" s="60"/>
      <c r="G1285" s="60"/>
    </row>
    <row r="1286" spans="1:7" s="3" customFormat="1" x14ac:dyDescent="0.25">
      <c r="A1286" s="60"/>
      <c r="B1286" s="60"/>
      <c r="E1286" s="60"/>
      <c r="F1286" s="60"/>
      <c r="G1286" s="60"/>
    </row>
    <row r="1287" spans="1:7" s="3" customFormat="1" x14ac:dyDescent="0.25">
      <c r="A1287" s="60"/>
      <c r="B1287" s="60"/>
      <c r="E1287" s="60"/>
      <c r="F1287" s="60"/>
      <c r="G1287" s="60"/>
    </row>
    <row r="1288" spans="1:7" s="3" customFormat="1" x14ac:dyDescent="0.25">
      <c r="A1288" s="60"/>
      <c r="B1288" s="60"/>
      <c r="E1288" s="60"/>
      <c r="F1288" s="60"/>
      <c r="G1288" s="60"/>
    </row>
    <row r="1289" spans="1:7" s="3" customFormat="1" x14ac:dyDescent="0.25">
      <c r="A1289" s="60"/>
      <c r="B1289" s="60"/>
      <c r="E1289" s="60"/>
      <c r="F1289" s="60"/>
      <c r="G1289" s="60"/>
    </row>
    <row r="1290" spans="1:7" s="3" customFormat="1" x14ac:dyDescent="0.25">
      <c r="A1290" s="60"/>
      <c r="B1290" s="60"/>
      <c r="E1290" s="60"/>
      <c r="F1290" s="60"/>
      <c r="G1290" s="60"/>
    </row>
    <row r="1291" spans="1:7" s="3" customFormat="1" x14ac:dyDescent="0.25">
      <c r="A1291" s="60"/>
      <c r="B1291" s="60"/>
      <c r="E1291" s="60"/>
      <c r="F1291" s="60"/>
      <c r="G1291" s="60"/>
    </row>
    <row r="1292" spans="1:7" s="3" customFormat="1" x14ac:dyDescent="0.25">
      <c r="A1292" s="60"/>
      <c r="B1292" s="60"/>
      <c r="E1292" s="60"/>
      <c r="F1292" s="60"/>
      <c r="G1292" s="60"/>
    </row>
    <row r="1293" spans="1:7" s="3" customFormat="1" x14ac:dyDescent="0.25">
      <c r="A1293" s="60"/>
      <c r="B1293" s="60"/>
      <c r="E1293" s="60"/>
      <c r="F1293" s="60"/>
      <c r="G1293" s="60"/>
    </row>
    <row r="1294" spans="1:7" s="3" customFormat="1" x14ac:dyDescent="0.25">
      <c r="A1294" s="60"/>
      <c r="B1294" s="60"/>
      <c r="E1294" s="60"/>
      <c r="F1294" s="60"/>
      <c r="G1294" s="60"/>
    </row>
    <row r="1295" spans="1:7" s="3" customFormat="1" x14ac:dyDescent="0.25">
      <c r="A1295" s="60"/>
      <c r="B1295" s="60"/>
      <c r="E1295" s="60"/>
      <c r="F1295" s="60"/>
      <c r="G1295" s="60"/>
    </row>
    <row r="1296" spans="1:7" s="3" customFormat="1" x14ac:dyDescent="0.25">
      <c r="A1296" s="60"/>
      <c r="B1296" s="60"/>
      <c r="E1296" s="60"/>
      <c r="F1296" s="60"/>
      <c r="G1296" s="60"/>
    </row>
    <row r="1297" spans="1:7" s="3" customFormat="1" x14ac:dyDescent="0.25">
      <c r="A1297" s="60"/>
      <c r="B1297" s="60"/>
      <c r="E1297" s="60"/>
      <c r="F1297" s="60"/>
      <c r="G1297" s="60"/>
    </row>
    <row r="1298" spans="1:7" s="3" customFormat="1" x14ac:dyDescent="0.25">
      <c r="A1298" s="60"/>
      <c r="B1298" s="60"/>
      <c r="E1298" s="60"/>
      <c r="F1298" s="60"/>
      <c r="G1298" s="60"/>
    </row>
    <row r="1299" spans="1:7" s="3" customFormat="1" x14ac:dyDescent="0.25">
      <c r="A1299" s="60"/>
      <c r="B1299" s="60"/>
      <c r="E1299" s="60"/>
      <c r="F1299" s="60"/>
      <c r="G1299" s="60"/>
    </row>
    <row r="1300" spans="1:7" s="3" customFormat="1" x14ac:dyDescent="0.25">
      <c r="A1300" s="60"/>
      <c r="B1300" s="60"/>
      <c r="E1300" s="60"/>
      <c r="F1300" s="60"/>
      <c r="G1300" s="60"/>
    </row>
    <row r="1301" spans="1:7" s="3" customFormat="1" x14ac:dyDescent="0.25">
      <c r="A1301" s="60"/>
      <c r="B1301" s="60"/>
      <c r="E1301" s="60"/>
      <c r="F1301" s="60"/>
      <c r="G1301" s="60"/>
    </row>
    <row r="1302" spans="1:7" s="3" customFormat="1" x14ac:dyDescent="0.25">
      <c r="A1302" s="60"/>
      <c r="B1302" s="60"/>
      <c r="E1302" s="60"/>
      <c r="F1302" s="60"/>
      <c r="G1302" s="60"/>
    </row>
    <row r="1303" spans="1:7" s="3" customFormat="1" x14ac:dyDescent="0.25">
      <c r="A1303" s="60"/>
      <c r="B1303" s="60"/>
      <c r="E1303" s="60"/>
      <c r="F1303" s="60"/>
      <c r="G1303" s="60"/>
    </row>
    <row r="1304" spans="1:7" s="3" customFormat="1" x14ac:dyDescent="0.25">
      <c r="A1304" s="60"/>
      <c r="B1304" s="60"/>
      <c r="E1304" s="60"/>
      <c r="F1304" s="60"/>
      <c r="G1304" s="60"/>
    </row>
    <row r="1305" spans="1:7" s="3" customFormat="1" x14ac:dyDescent="0.25">
      <c r="A1305" s="60"/>
      <c r="B1305" s="60"/>
      <c r="E1305" s="60"/>
      <c r="F1305" s="60"/>
      <c r="G1305" s="60"/>
    </row>
    <row r="1306" spans="1:7" s="3" customFormat="1" x14ac:dyDescent="0.25">
      <c r="A1306" s="60"/>
      <c r="B1306" s="60"/>
      <c r="E1306" s="60"/>
      <c r="F1306" s="60"/>
      <c r="G1306" s="60"/>
    </row>
    <row r="1307" spans="1:7" s="3" customFormat="1" x14ac:dyDescent="0.25">
      <c r="A1307" s="60"/>
      <c r="B1307" s="60"/>
      <c r="E1307" s="60"/>
      <c r="F1307" s="60"/>
      <c r="G1307" s="60"/>
    </row>
    <row r="1308" spans="1:7" s="3" customFormat="1" x14ac:dyDescent="0.25">
      <c r="A1308" s="60"/>
      <c r="B1308" s="60"/>
      <c r="E1308" s="60"/>
      <c r="F1308" s="60"/>
      <c r="G1308" s="60"/>
    </row>
    <row r="1309" spans="1:7" s="3" customFormat="1" x14ac:dyDescent="0.25">
      <c r="A1309" s="60"/>
      <c r="B1309" s="60"/>
      <c r="E1309" s="60"/>
      <c r="F1309" s="60"/>
      <c r="G1309" s="60"/>
    </row>
    <row r="1310" spans="1:7" s="3" customFormat="1" x14ac:dyDescent="0.25">
      <c r="A1310" s="60"/>
      <c r="B1310" s="60"/>
      <c r="E1310" s="60"/>
      <c r="F1310" s="60"/>
      <c r="G1310" s="60"/>
    </row>
    <row r="1311" spans="1:7" s="3" customFormat="1" x14ac:dyDescent="0.25">
      <c r="A1311" s="60"/>
      <c r="B1311" s="60"/>
      <c r="E1311" s="60"/>
      <c r="F1311" s="60"/>
      <c r="G1311" s="60"/>
    </row>
    <row r="1312" spans="1:7" s="3" customFormat="1" x14ac:dyDescent="0.25">
      <c r="A1312" s="60"/>
      <c r="B1312" s="60"/>
      <c r="E1312" s="60"/>
      <c r="F1312" s="60"/>
      <c r="G1312" s="60"/>
    </row>
    <row r="1313" spans="1:7" s="3" customFormat="1" x14ac:dyDescent="0.25">
      <c r="A1313" s="60"/>
      <c r="B1313" s="60"/>
      <c r="E1313" s="60"/>
      <c r="F1313" s="60"/>
      <c r="G1313" s="60"/>
    </row>
    <row r="1314" spans="1:7" s="3" customFormat="1" x14ac:dyDescent="0.25">
      <c r="A1314" s="60"/>
      <c r="B1314" s="60"/>
      <c r="E1314" s="60"/>
      <c r="F1314" s="60"/>
      <c r="G1314" s="60"/>
    </row>
    <row r="1315" spans="1:7" s="3" customFormat="1" x14ac:dyDescent="0.25">
      <c r="A1315" s="60"/>
      <c r="B1315" s="60"/>
      <c r="E1315" s="60"/>
      <c r="F1315" s="60"/>
      <c r="G1315" s="60"/>
    </row>
    <row r="1316" spans="1:7" s="3" customFormat="1" x14ac:dyDescent="0.25">
      <c r="A1316" s="60"/>
      <c r="B1316" s="60"/>
      <c r="E1316" s="60"/>
      <c r="F1316" s="60"/>
      <c r="G1316" s="60"/>
    </row>
    <row r="1317" spans="1:7" s="3" customFormat="1" x14ac:dyDescent="0.25">
      <c r="A1317" s="60"/>
      <c r="B1317" s="60"/>
      <c r="E1317" s="60"/>
      <c r="F1317" s="60"/>
      <c r="G1317" s="60"/>
    </row>
    <row r="1318" spans="1:7" s="3" customFormat="1" x14ac:dyDescent="0.25">
      <c r="A1318" s="60"/>
      <c r="B1318" s="60"/>
      <c r="E1318" s="60"/>
      <c r="F1318" s="60"/>
      <c r="G1318" s="60"/>
    </row>
    <row r="1319" spans="1:7" s="3" customFormat="1" x14ac:dyDescent="0.25">
      <c r="A1319" s="60"/>
      <c r="B1319" s="60"/>
      <c r="E1319" s="60"/>
      <c r="F1319" s="60"/>
      <c r="G1319" s="60"/>
    </row>
    <row r="1320" spans="1:7" s="3" customFormat="1" x14ac:dyDescent="0.25">
      <c r="A1320" s="60"/>
      <c r="B1320" s="60"/>
      <c r="E1320" s="60"/>
      <c r="F1320" s="60"/>
      <c r="G1320" s="60"/>
    </row>
    <row r="1321" spans="1:7" s="3" customFormat="1" x14ac:dyDescent="0.25">
      <c r="A1321" s="60"/>
      <c r="B1321" s="60"/>
      <c r="E1321" s="60"/>
      <c r="F1321" s="60"/>
      <c r="G1321" s="60"/>
    </row>
    <row r="1322" spans="1:7" s="3" customFormat="1" x14ac:dyDescent="0.25">
      <c r="A1322" s="60"/>
      <c r="B1322" s="60"/>
      <c r="E1322" s="60"/>
      <c r="F1322" s="60"/>
      <c r="G1322" s="60"/>
    </row>
    <row r="1323" spans="1:7" s="3" customFormat="1" x14ac:dyDescent="0.25">
      <c r="A1323" s="60"/>
      <c r="B1323" s="60"/>
      <c r="E1323" s="60"/>
      <c r="F1323" s="60"/>
      <c r="G1323" s="60"/>
    </row>
    <row r="1324" spans="1:7" s="3" customFormat="1" x14ac:dyDescent="0.25">
      <c r="A1324" s="60"/>
      <c r="B1324" s="60"/>
      <c r="E1324" s="60"/>
      <c r="F1324" s="60"/>
      <c r="G1324" s="60"/>
    </row>
    <row r="1325" spans="1:7" s="3" customFormat="1" x14ac:dyDescent="0.25">
      <c r="A1325" s="60"/>
      <c r="B1325" s="60"/>
      <c r="E1325" s="60"/>
      <c r="F1325" s="60"/>
      <c r="G1325" s="60"/>
    </row>
    <row r="1326" spans="1:7" s="3" customFormat="1" x14ac:dyDescent="0.25">
      <c r="A1326" s="60"/>
      <c r="B1326" s="60"/>
      <c r="E1326" s="60"/>
      <c r="F1326" s="60"/>
      <c r="G1326" s="60"/>
    </row>
    <row r="1327" spans="1:7" s="3" customFormat="1" x14ac:dyDescent="0.25">
      <c r="A1327" s="60"/>
      <c r="B1327" s="60"/>
      <c r="E1327" s="60"/>
      <c r="F1327" s="60"/>
      <c r="G1327" s="60"/>
    </row>
    <row r="1328" spans="1:7" s="3" customFormat="1" x14ac:dyDescent="0.25">
      <c r="A1328" s="60"/>
      <c r="B1328" s="60"/>
      <c r="E1328" s="60"/>
      <c r="F1328" s="60"/>
      <c r="G1328" s="60"/>
    </row>
    <row r="1329" spans="1:7" s="3" customFormat="1" x14ac:dyDescent="0.25">
      <c r="A1329" s="60"/>
      <c r="B1329" s="60"/>
      <c r="E1329" s="60"/>
      <c r="F1329" s="60"/>
      <c r="G1329" s="60"/>
    </row>
    <row r="1330" spans="1:7" s="3" customFormat="1" x14ac:dyDescent="0.25">
      <c r="A1330" s="60"/>
      <c r="B1330" s="60"/>
      <c r="E1330" s="60"/>
      <c r="F1330" s="60"/>
      <c r="G1330" s="60"/>
    </row>
    <row r="1331" spans="1:7" s="3" customFormat="1" x14ac:dyDescent="0.25">
      <c r="A1331" s="60"/>
      <c r="B1331" s="60"/>
      <c r="E1331" s="60"/>
      <c r="F1331" s="60"/>
      <c r="G1331" s="60"/>
    </row>
    <row r="1332" spans="1:7" s="3" customFormat="1" x14ac:dyDescent="0.25">
      <c r="A1332" s="60"/>
      <c r="B1332" s="60"/>
      <c r="E1332" s="60"/>
      <c r="F1332" s="60"/>
      <c r="G1332" s="60"/>
    </row>
    <row r="1333" spans="1:7" s="3" customFormat="1" x14ac:dyDescent="0.25">
      <c r="A1333" s="60"/>
      <c r="B1333" s="60"/>
      <c r="E1333" s="60"/>
      <c r="F1333" s="60"/>
      <c r="G1333" s="60"/>
    </row>
    <row r="1334" spans="1:7" s="3" customFormat="1" x14ac:dyDescent="0.25">
      <c r="A1334" s="60"/>
      <c r="B1334" s="60"/>
      <c r="E1334" s="60"/>
      <c r="F1334" s="60"/>
      <c r="G1334" s="60"/>
    </row>
    <row r="1335" spans="1:7" s="3" customFormat="1" x14ac:dyDescent="0.25">
      <c r="A1335" s="60"/>
      <c r="B1335" s="60"/>
      <c r="E1335" s="60"/>
      <c r="F1335" s="60"/>
      <c r="G1335" s="60"/>
    </row>
    <row r="1336" spans="1:7" s="3" customFormat="1" x14ac:dyDescent="0.25">
      <c r="A1336" s="60"/>
      <c r="B1336" s="60"/>
      <c r="E1336" s="60"/>
      <c r="F1336" s="60"/>
      <c r="G1336" s="60"/>
    </row>
    <row r="1337" spans="1:7" s="3" customFormat="1" x14ac:dyDescent="0.25">
      <c r="A1337" s="60"/>
      <c r="B1337" s="60"/>
      <c r="E1337" s="60"/>
      <c r="F1337" s="60"/>
      <c r="G1337" s="60"/>
    </row>
    <row r="1338" spans="1:7" s="3" customFormat="1" x14ac:dyDescent="0.25">
      <c r="A1338" s="60"/>
      <c r="B1338" s="60"/>
      <c r="E1338" s="60"/>
      <c r="F1338" s="60"/>
      <c r="G1338" s="60"/>
    </row>
    <row r="1339" spans="1:7" s="3" customFormat="1" x14ac:dyDescent="0.25">
      <c r="A1339" s="60"/>
      <c r="B1339" s="60"/>
      <c r="E1339" s="60"/>
      <c r="F1339" s="60"/>
      <c r="G1339" s="60"/>
    </row>
    <row r="1340" spans="1:7" s="3" customFormat="1" x14ac:dyDescent="0.25">
      <c r="A1340" s="60"/>
      <c r="B1340" s="60"/>
      <c r="E1340" s="60"/>
      <c r="F1340" s="60"/>
      <c r="G1340" s="60"/>
    </row>
    <row r="1341" spans="1:7" s="3" customFormat="1" x14ac:dyDescent="0.25">
      <c r="A1341" s="60"/>
      <c r="B1341" s="60"/>
      <c r="E1341" s="60"/>
      <c r="F1341" s="60"/>
      <c r="G1341" s="60"/>
    </row>
    <row r="1342" spans="1:7" s="3" customFormat="1" x14ac:dyDescent="0.25">
      <c r="A1342" s="60"/>
      <c r="B1342" s="60"/>
      <c r="E1342" s="60"/>
      <c r="F1342" s="60"/>
      <c r="G1342" s="60"/>
    </row>
    <row r="1343" spans="1:7" s="3" customFormat="1" x14ac:dyDescent="0.25">
      <c r="A1343" s="60"/>
      <c r="B1343" s="60"/>
      <c r="E1343" s="60"/>
      <c r="F1343" s="60"/>
      <c r="G1343" s="60"/>
    </row>
    <row r="1344" spans="1:7" s="3" customFormat="1" x14ac:dyDescent="0.25">
      <c r="A1344" s="60"/>
      <c r="B1344" s="60"/>
      <c r="E1344" s="60"/>
      <c r="F1344" s="60"/>
      <c r="G1344" s="60"/>
    </row>
    <row r="1345" spans="1:7" s="3" customFormat="1" x14ac:dyDescent="0.25">
      <c r="A1345" s="60"/>
      <c r="B1345" s="60"/>
      <c r="E1345" s="60"/>
      <c r="F1345" s="60"/>
      <c r="G1345" s="60"/>
    </row>
    <row r="1346" spans="1:7" s="3" customFormat="1" x14ac:dyDescent="0.25">
      <c r="A1346" s="60"/>
      <c r="B1346" s="60"/>
      <c r="E1346" s="60"/>
      <c r="F1346" s="60"/>
      <c r="G1346" s="60"/>
    </row>
    <row r="1347" spans="1:7" s="3" customFormat="1" x14ac:dyDescent="0.25">
      <c r="A1347" s="60"/>
      <c r="B1347" s="60"/>
      <c r="E1347" s="60"/>
      <c r="F1347" s="60"/>
      <c r="G1347" s="60"/>
    </row>
    <row r="1348" spans="1:7" s="3" customFormat="1" x14ac:dyDescent="0.25">
      <c r="A1348" s="60"/>
      <c r="B1348" s="60"/>
      <c r="E1348" s="60"/>
      <c r="F1348" s="60"/>
      <c r="G1348" s="60"/>
    </row>
    <row r="1349" spans="1:7" s="3" customFormat="1" x14ac:dyDescent="0.25">
      <c r="A1349" s="60"/>
      <c r="B1349" s="60"/>
      <c r="E1349" s="60"/>
      <c r="F1349" s="60"/>
      <c r="G1349" s="60"/>
    </row>
    <row r="1350" spans="1:7" s="3" customFormat="1" x14ac:dyDescent="0.25">
      <c r="A1350" s="60"/>
      <c r="B1350" s="60"/>
      <c r="E1350" s="60"/>
      <c r="F1350" s="60"/>
      <c r="G1350" s="60"/>
    </row>
    <row r="1351" spans="1:7" s="3" customFormat="1" x14ac:dyDescent="0.25">
      <c r="A1351" s="60"/>
      <c r="B1351" s="60"/>
      <c r="E1351" s="60"/>
      <c r="F1351" s="60"/>
      <c r="G1351" s="60"/>
    </row>
    <row r="1352" spans="1:7" s="3" customFormat="1" x14ac:dyDescent="0.25">
      <c r="A1352" s="60"/>
      <c r="B1352" s="60"/>
      <c r="E1352" s="60"/>
      <c r="F1352" s="60"/>
      <c r="G1352" s="60"/>
    </row>
    <row r="1353" spans="1:7" s="3" customFormat="1" x14ac:dyDescent="0.25">
      <c r="A1353" s="60"/>
      <c r="B1353" s="60"/>
      <c r="E1353" s="60"/>
      <c r="F1353" s="60"/>
      <c r="G1353" s="60"/>
    </row>
    <row r="1354" spans="1:7" s="3" customFormat="1" x14ac:dyDescent="0.25">
      <c r="A1354" s="60"/>
      <c r="B1354" s="60"/>
      <c r="E1354" s="60"/>
      <c r="F1354" s="60"/>
      <c r="G1354" s="60"/>
    </row>
    <row r="1355" spans="1:7" s="3" customFormat="1" x14ac:dyDescent="0.25">
      <c r="A1355" s="60"/>
      <c r="B1355" s="60"/>
      <c r="E1355" s="60"/>
      <c r="F1355" s="60"/>
      <c r="G1355" s="60"/>
    </row>
    <row r="1356" spans="1:7" s="3" customFormat="1" x14ac:dyDescent="0.25">
      <c r="A1356" s="60"/>
      <c r="B1356" s="60"/>
      <c r="E1356" s="60"/>
      <c r="F1356" s="60"/>
      <c r="G1356" s="60"/>
    </row>
    <row r="1357" spans="1:7" s="3" customFormat="1" x14ac:dyDescent="0.25">
      <c r="A1357" s="60"/>
      <c r="B1357" s="60"/>
      <c r="E1357" s="60"/>
      <c r="F1357" s="60"/>
      <c r="G1357" s="60"/>
    </row>
    <row r="1358" spans="1:7" s="3" customFormat="1" x14ac:dyDescent="0.25">
      <c r="A1358" s="60"/>
      <c r="B1358" s="60"/>
      <c r="E1358" s="60"/>
      <c r="F1358" s="60"/>
      <c r="G1358" s="60"/>
    </row>
    <row r="1359" spans="1:7" s="3" customFormat="1" x14ac:dyDescent="0.25">
      <c r="A1359" s="60"/>
      <c r="B1359" s="60"/>
      <c r="E1359" s="60"/>
      <c r="F1359" s="60"/>
      <c r="G1359" s="60"/>
    </row>
    <row r="1360" spans="1:7" s="3" customFormat="1" x14ac:dyDescent="0.25">
      <c r="A1360" s="60"/>
      <c r="B1360" s="60"/>
      <c r="E1360" s="60"/>
      <c r="F1360" s="60"/>
      <c r="G1360" s="60"/>
    </row>
    <row r="1361" spans="1:7" s="3" customFormat="1" x14ac:dyDescent="0.25">
      <c r="A1361" s="60"/>
      <c r="B1361" s="60"/>
      <c r="E1361" s="60"/>
      <c r="F1361" s="60"/>
      <c r="G1361" s="60"/>
    </row>
    <row r="1362" spans="1:7" s="3" customFormat="1" x14ac:dyDescent="0.25">
      <c r="A1362" s="60"/>
      <c r="B1362" s="60"/>
      <c r="E1362" s="60"/>
      <c r="F1362" s="60"/>
      <c r="G1362" s="60"/>
    </row>
    <row r="1363" spans="1:7" s="3" customFormat="1" x14ac:dyDescent="0.25">
      <c r="A1363" s="60"/>
      <c r="B1363" s="60"/>
      <c r="E1363" s="60"/>
      <c r="F1363" s="60"/>
      <c r="G1363" s="60"/>
    </row>
    <row r="1364" spans="1:7" s="3" customFormat="1" x14ac:dyDescent="0.25">
      <c r="A1364" s="60"/>
      <c r="B1364" s="60"/>
      <c r="E1364" s="60"/>
      <c r="F1364" s="60"/>
      <c r="G1364" s="60"/>
    </row>
    <row r="1365" spans="1:7" s="3" customFormat="1" x14ac:dyDescent="0.25">
      <c r="A1365" s="60"/>
      <c r="B1365" s="60"/>
      <c r="E1365" s="60"/>
      <c r="F1365" s="60"/>
      <c r="G1365" s="60"/>
    </row>
    <row r="1366" spans="1:7" s="3" customFormat="1" x14ac:dyDescent="0.25">
      <c r="A1366" s="60"/>
      <c r="B1366" s="60"/>
      <c r="E1366" s="60"/>
      <c r="F1366" s="60"/>
      <c r="G1366" s="60"/>
    </row>
    <row r="1367" spans="1:7" s="3" customFormat="1" x14ac:dyDescent="0.25">
      <c r="A1367" s="60"/>
      <c r="B1367" s="60"/>
      <c r="E1367" s="60"/>
      <c r="F1367" s="60"/>
      <c r="G1367" s="60"/>
    </row>
    <row r="1368" spans="1:7" s="3" customFormat="1" x14ac:dyDescent="0.25">
      <c r="A1368" s="60"/>
      <c r="B1368" s="60"/>
      <c r="E1368" s="60"/>
      <c r="F1368" s="60"/>
      <c r="G1368" s="60"/>
    </row>
    <row r="1369" spans="1:7" s="3" customFormat="1" x14ac:dyDescent="0.25">
      <c r="A1369" s="60"/>
      <c r="B1369" s="60"/>
      <c r="E1369" s="60"/>
      <c r="F1369" s="60"/>
      <c r="G1369" s="60"/>
    </row>
    <row r="1370" spans="1:7" s="3" customFormat="1" x14ac:dyDescent="0.25">
      <c r="A1370" s="60"/>
      <c r="B1370" s="60"/>
      <c r="E1370" s="60"/>
      <c r="F1370" s="60"/>
      <c r="G1370" s="60"/>
    </row>
    <row r="1371" spans="1:7" s="3" customFormat="1" x14ac:dyDescent="0.25">
      <c r="A1371" s="60"/>
      <c r="B1371" s="60"/>
      <c r="E1371" s="60"/>
      <c r="F1371" s="60"/>
      <c r="G1371" s="60"/>
    </row>
    <row r="1372" spans="1:7" s="3" customFormat="1" x14ac:dyDescent="0.25">
      <c r="A1372" s="60"/>
      <c r="B1372" s="60"/>
      <c r="E1372" s="60"/>
      <c r="F1372" s="60"/>
      <c r="G1372" s="60"/>
    </row>
    <row r="1373" spans="1:7" s="3" customFormat="1" x14ac:dyDescent="0.25">
      <c r="A1373" s="60"/>
      <c r="B1373" s="60"/>
      <c r="E1373" s="60"/>
      <c r="F1373" s="60"/>
      <c r="G1373" s="60"/>
    </row>
    <row r="1374" spans="1:7" s="3" customFormat="1" x14ac:dyDescent="0.25">
      <c r="A1374" s="60"/>
      <c r="B1374" s="60"/>
      <c r="E1374" s="60"/>
      <c r="F1374" s="60"/>
      <c r="G1374" s="60"/>
    </row>
    <row r="1375" spans="1:7" s="3" customFormat="1" x14ac:dyDescent="0.25">
      <c r="A1375" s="60"/>
      <c r="B1375" s="60"/>
      <c r="E1375" s="60"/>
      <c r="F1375" s="60"/>
      <c r="G1375" s="60"/>
    </row>
    <row r="1376" spans="1:7" s="3" customFormat="1" x14ac:dyDescent="0.25">
      <c r="A1376" s="60"/>
      <c r="B1376" s="60"/>
      <c r="E1376" s="60"/>
      <c r="F1376" s="60"/>
      <c r="G1376" s="60"/>
    </row>
    <row r="1377" spans="1:7" s="3" customFormat="1" x14ac:dyDescent="0.25">
      <c r="A1377" s="60"/>
      <c r="B1377" s="60"/>
      <c r="E1377" s="60"/>
      <c r="F1377" s="60"/>
      <c r="G1377" s="60"/>
    </row>
    <row r="1378" spans="1:7" s="3" customFormat="1" x14ac:dyDescent="0.25">
      <c r="A1378" s="60"/>
      <c r="B1378" s="60"/>
      <c r="E1378" s="60"/>
      <c r="F1378" s="60"/>
      <c r="G1378" s="60"/>
    </row>
    <row r="1379" spans="1:7" s="3" customFormat="1" x14ac:dyDescent="0.25">
      <c r="A1379" s="60"/>
      <c r="B1379" s="60"/>
      <c r="E1379" s="60"/>
      <c r="F1379" s="60"/>
      <c r="G1379" s="60"/>
    </row>
    <row r="1380" spans="1:7" s="3" customFormat="1" x14ac:dyDescent="0.25">
      <c r="A1380" s="60"/>
      <c r="B1380" s="60"/>
      <c r="E1380" s="60"/>
      <c r="F1380" s="60"/>
      <c r="G1380" s="60"/>
    </row>
    <row r="1381" spans="1:7" s="3" customFormat="1" x14ac:dyDescent="0.25">
      <c r="A1381" s="60"/>
      <c r="B1381" s="60"/>
      <c r="E1381" s="60"/>
      <c r="F1381" s="60"/>
      <c r="G1381" s="60"/>
    </row>
    <row r="1382" spans="1:7" s="3" customFormat="1" x14ac:dyDescent="0.25">
      <c r="A1382" s="60"/>
      <c r="B1382" s="60"/>
      <c r="E1382" s="60"/>
      <c r="F1382" s="60"/>
      <c r="G1382" s="60"/>
    </row>
    <row r="1383" spans="1:7" s="3" customFormat="1" x14ac:dyDescent="0.25">
      <c r="A1383" s="60"/>
      <c r="B1383" s="60"/>
      <c r="E1383" s="60"/>
      <c r="F1383" s="60"/>
      <c r="G1383" s="60"/>
    </row>
    <row r="1384" spans="1:7" s="3" customFormat="1" x14ac:dyDescent="0.25">
      <c r="A1384" s="60"/>
      <c r="B1384" s="60"/>
      <c r="E1384" s="60"/>
      <c r="F1384" s="60"/>
      <c r="G1384" s="60"/>
    </row>
    <row r="1385" spans="1:7" s="3" customFormat="1" x14ac:dyDescent="0.25">
      <c r="A1385" s="60"/>
      <c r="B1385" s="60"/>
      <c r="E1385" s="60"/>
      <c r="F1385" s="60"/>
      <c r="G1385" s="60"/>
    </row>
    <row r="1386" spans="1:7" s="3" customFormat="1" x14ac:dyDescent="0.25">
      <c r="A1386" s="60"/>
      <c r="B1386" s="60"/>
      <c r="E1386" s="60"/>
      <c r="F1386" s="60"/>
      <c r="G1386" s="60"/>
    </row>
    <row r="1387" spans="1:7" s="3" customFormat="1" x14ac:dyDescent="0.25">
      <c r="A1387" s="60"/>
      <c r="B1387" s="60"/>
      <c r="E1387" s="60"/>
      <c r="F1387" s="60"/>
      <c r="G1387" s="60"/>
    </row>
    <row r="1388" spans="1:7" s="3" customFormat="1" x14ac:dyDescent="0.25">
      <c r="A1388" s="60"/>
      <c r="B1388" s="60"/>
      <c r="E1388" s="60"/>
      <c r="F1388" s="60"/>
      <c r="G1388" s="60"/>
    </row>
    <row r="1389" spans="1:7" s="3" customFormat="1" x14ac:dyDescent="0.25">
      <c r="A1389" s="60"/>
      <c r="B1389" s="60"/>
      <c r="E1389" s="60"/>
      <c r="F1389" s="60"/>
      <c r="G1389" s="60"/>
    </row>
    <row r="1390" spans="1:7" s="3" customFormat="1" x14ac:dyDescent="0.25">
      <c r="A1390" s="60"/>
      <c r="B1390" s="60"/>
      <c r="E1390" s="60"/>
      <c r="F1390" s="60"/>
      <c r="G1390" s="60"/>
    </row>
    <row r="1391" spans="1:7" s="3" customFormat="1" x14ac:dyDescent="0.25">
      <c r="A1391" s="60"/>
      <c r="B1391" s="60"/>
      <c r="E1391" s="60"/>
      <c r="F1391" s="60"/>
      <c r="G1391" s="60"/>
    </row>
    <row r="1392" spans="1:7" s="3" customFormat="1" x14ac:dyDescent="0.25">
      <c r="A1392" s="60"/>
      <c r="B1392" s="60"/>
      <c r="E1392" s="60"/>
      <c r="F1392" s="60"/>
      <c r="G1392" s="60"/>
    </row>
    <row r="1393" spans="1:7" s="3" customFormat="1" x14ac:dyDescent="0.25">
      <c r="A1393" s="60"/>
      <c r="B1393" s="60"/>
      <c r="E1393" s="60"/>
      <c r="F1393" s="60"/>
      <c r="G1393" s="60"/>
    </row>
    <row r="1394" spans="1:7" s="3" customFormat="1" x14ac:dyDescent="0.25">
      <c r="A1394" s="60"/>
      <c r="B1394" s="60"/>
      <c r="E1394" s="60"/>
      <c r="F1394" s="60"/>
      <c r="G1394" s="60"/>
    </row>
    <row r="1395" spans="1:7" s="3" customFormat="1" x14ac:dyDescent="0.25">
      <c r="A1395" s="60"/>
      <c r="B1395" s="60"/>
      <c r="E1395" s="60"/>
      <c r="F1395" s="60"/>
      <c r="G1395" s="60"/>
    </row>
    <row r="1396" spans="1:7" s="3" customFormat="1" x14ac:dyDescent="0.25">
      <c r="A1396" s="60"/>
      <c r="B1396" s="60"/>
      <c r="E1396" s="60"/>
      <c r="F1396" s="60"/>
      <c r="G1396" s="60"/>
    </row>
    <row r="1397" spans="1:7" s="3" customFormat="1" x14ac:dyDescent="0.25">
      <c r="A1397" s="60"/>
      <c r="B1397" s="60"/>
      <c r="E1397" s="60"/>
      <c r="F1397" s="60"/>
      <c r="G1397" s="60"/>
    </row>
    <row r="1398" spans="1:7" s="3" customFormat="1" x14ac:dyDescent="0.25">
      <c r="A1398" s="60"/>
      <c r="B1398" s="60"/>
      <c r="E1398" s="60"/>
      <c r="F1398" s="60"/>
      <c r="G1398" s="60"/>
    </row>
    <row r="1399" spans="1:7" s="3" customFormat="1" x14ac:dyDescent="0.25">
      <c r="A1399" s="60"/>
      <c r="B1399" s="60"/>
      <c r="E1399" s="60"/>
      <c r="F1399" s="60"/>
      <c r="G1399" s="60"/>
    </row>
    <row r="1400" spans="1:7" s="3" customFormat="1" x14ac:dyDescent="0.25">
      <c r="A1400" s="60"/>
      <c r="B1400" s="60"/>
      <c r="E1400" s="60"/>
      <c r="F1400" s="60"/>
      <c r="G1400" s="60"/>
    </row>
    <row r="1401" spans="1:7" s="3" customFormat="1" x14ac:dyDescent="0.25">
      <c r="A1401" s="60"/>
      <c r="B1401" s="60"/>
      <c r="E1401" s="60"/>
      <c r="F1401" s="60"/>
      <c r="G1401" s="60"/>
    </row>
    <row r="1402" spans="1:7" s="3" customFormat="1" x14ac:dyDescent="0.25">
      <c r="A1402" s="60"/>
      <c r="B1402" s="60"/>
      <c r="E1402" s="60"/>
      <c r="F1402" s="60"/>
      <c r="G1402" s="60"/>
    </row>
    <row r="1403" spans="1:7" s="3" customFormat="1" x14ac:dyDescent="0.25">
      <c r="A1403" s="60"/>
      <c r="B1403" s="60"/>
      <c r="E1403" s="60"/>
      <c r="F1403" s="60"/>
      <c r="G1403" s="60"/>
    </row>
    <row r="1404" spans="1:7" s="3" customFormat="1" x14ac:dyDescent="0.25">
      <c r="A1404" s="60"/>
      <c r="B1404" s="60"/>
      <c r="E1404" s="60"/>
      <c r="F1404" s="60"/>
      <c r="G1404" s="60"/>
    </row>
    <row r="1405" spans="1:7" s="3" customFormat="1" x14ac:dyDescent="0.25">
      <c r="A1405" s="60"/>
      <c r="B1405" s="60"/>
      <c r="E1405" s="60"/>
      <c r="F1405" s="60"/>
      <c r="G1405" s="60"/>
    </row>
    <row r="1406" spans="1:7" s="3" customFormat="1" x14ac:dyDescent="0.25">
      <c r="A1406" s="60"/>
      <c r="B1406" s="60"/>
      <c r="E1406" s="60"/>
      <c r="F1406" s="60"/>
      <c r="G1406" s="60"/>
    </row>
    <row r="1407" spans="1:7" s="3" customFormat="1" x14ac:dyDescent="0.25">
      <c r="A1407" s="60"/>
      <c r="B1407" s="60"/>
      <c r="E1407" s="60"/>
      <c r="F1407" s="60"/>
      <c r="G1407" s="60"/>
    </row>
    <row r="1408" spans="1:7" s="3" customFormat="1" x14ac:dyDescent="0.25">
      <c r="A1408" s="60"/>
      <c r="B1408" s="60"/>
      <c r="E1408" s="60"/>
      <c r="F1408" s="60"/>
      <c r="G1408" s="60"/>
    </row>
    <row r="1409" spans="1:7" s="3" customFormat="1" x14ac:dyDescent="0.25">
      <c r="A1409" s="60"/>
      <c r="B1409" s="60"/>
      <c r="E1409" s="60"/>
      <c r="F1409" s="60"/>
      <c r="G1409" s="60"/>
    </row>
    <row r="1410" spans="1:7" s="3" customFormat="1" x14ac:dyDescent="0.25">
      <c r="A1410" s="60"/>
      <c r="B1410" s="60"/>
      <c r="E1410" s="60"/>
      <c r="F1410" s="60"/>
      <c r="G1410" s="60"/>
    </row>
    <row r="1411" spans="1:7" s="3" customFormat="1" x14ac:dyDescent="0.25">
      <c r="A1411" s="60"/>
      <c r="B1411" s="60"/>
      <c r="E1411" s="60"/>
      <c r="F1411" s="60"/>
      <c r="G1411" s="60"/>
    </row>
    <row r="1412" spans="1:7" s="3" customFormat="1" x14ac:dyDescent="0.25">
      <c r="A1412" s="60"/>
      <c r="B1412" s="60"/>
      <c r="E1412" s="60"/>
      <c r="F1412" s="60"/>
      <c r="G1412" s="60"/>
    </row>
    <row r="1413" spans="1:7" s="3" customFormat="1" x14ac:dyDescent="0.25">
      <c r="A1413" s="60"/>
      <c r="B1413" s="60"/>
      <c r="E1413" s="60"/>
      <c r="F1413" s="60"/>
      <c r="G1413" s="60"/>
    </row>
    <row r="1414" spans="1:7" s="3" customFormat="1" x14ac:dyDescent="0.25">
      <c r="A1414" s="60"/>
      <c r="B1414" s="60"/>
      <c r="E1414" s="60"/>
      <c r="F1414" s="60"/>
      <c r="G1414" s="60"/>
    </row>
    <row r="1415" spans="1:7" s="3" customFormat="1" x14ac:dyDescent="0.25">
      <c r="A1415" s="60"/>
      <c r="B1415" s="60"/>
      <c r="E1415" s="60"/>
      <c r="F1415" s="60"/>
      <c r="G1415" s="60"/>
    </row>
    <row r="1416" spans="1:7" s="3" customFormat="1" x14ac:dyDescent="0.25">
      <c r="A1416" s="60"/>
      <c r="B1416" s="60"/>
      <c r="E1416" s="60"/>
      <c r="F1416" s="60"/>
      <c r="G1416" s="60"/>
    </row>
    <row r="1417" spans="1:7" s="3" customFormat="1" x14ac:dyDescent="0.25">
      <c r="A1417" s="60"/>
      <c r="B1417" s="60"/>
      <c r="E1417" s="60"/>
      <c r="F1417" s="60"/>
      <c r="G1417" s="60"/>
    </row>
    <row r="1418" spans="1:7" s="3" customFormat="1" x14ac:dyDescent="0.25">
      <c r="A1418" s="60"/>
      <c r="B1418" s="60"/>
      <c r="E1418" s="60"/>
      <c r="F1418" s="60"/>
      <c r="G1418" s="60"/>
    </row>
    <row r="1419" spans="1:7" s="3" customFormat="1" x14ac:dyDescent="0.25">
      <c r="A1419" s="60"/>
      <c r="B1419" s="60"/>
      <c r="E1419" s="60"/>
      <c r="F1419" s="60"/>
      <c r="G1419" s="60"/>
    </row>
    <row r="1420" spans="1:7" s="3" customFormat="1" x14ac:dyDescent="0.25">
      <c r="A1420" s="60"/>
      <c r="B1420" s="60"/>
      <c r="E1420" s="60"/>
      <c r="F1420" s="60"/>
      <c r="G1420" s="60"/>
    </row>
    <row r="1421" spans="1:7" s="3" customFormat="1" x14ac:dyDescent="0.25">
      <c r="A1421" s="60"/>
      <c r="B1421" s="60"/>
      <c r="E1421" s="60"/>
      <c r="F1421" s="60"/>
      <c r="G1421" s="60"/>
    </row>
    <row r="1422" spans="1:7" s="3" customFormat="1" x14ac:dyDescent="0.25">
      <c r="A1422" s="60"/>
      <c r="B1422" s="60"/>
      <c r="E1422" s="60"/>
      <c r="F1422" s="60"/>
      <c r="G1422" s="60"/>
    </row>
    <row r="1423" spans="1:7" s="3" customFormat="1" x14ac:dyDescent="0.25">
      <c r="A1423" s="60"/>
      <c r="B1423" s="60"/>
      <c r="E1423" s="60"/>
      <c r="F1423" s="60"/>
      <c r="G1423" s="60"/>
    </row>
    <row r="1424" spans="1:7" s="3" customFormat="1" x14ac:dyDescent="0.25">
      <c r="A1424" s="60"/>
      <c r="B1424" s="60"/>
      <c r="E1424" s="60"/>
      <c r="F1424" s="60"/>
      <c r="G1424" s="60"/>
    </row>
    <row r="1425" spans="1:7" s="3" customFormat="1" x14ac:dyDescent="0.25">
      <c r="A1425" s="60"/>
      <c r="B1425" s="60"/>
      <c r="E1425" s="60"/>
      <c r="F1425" s="60"/>
      <c r="G1425" s="60"/>
    </row>
    <row r="1426" spans="1:7" s="3" customFormat="1" x14ac:dyDescent="0.25">
      <c r="A1426" s="60"/>
      <c r="B1426" s="60"/>
      <c r="E1426" s="60"/>
      <c r="F1426" s="60"/>
      <c r="G1426" s="60"/>
    </row>
    <row r="1427" spans="1:7" s="3" customFormat="1" x14ac:dyDescent="0.25">
      <c r="A1427" s="60"/>
      <c r="B1427" s="60"/>
      <c r="E1427" s="60"/>
      <c r="F1427" s="60"/>
      <c r="G1427" s="60"/>
    </row>
    <row r="1428" spans="1:7" s="3" customFormat="1" x14ac:dyDescent="0.25">
      <c r="A1428" s="60"/>
      <c r="B1428" s="60"/>
      <c r="E1428" s="60"/>
      <c r="F1428" s="60"/>
      <c r="G1428" s="60"/>
    </row>
    <row r="1429" spans="1:7" s="3" customFormat="1" x14ac:dyDescent="0.25">
      <c r="A1429" s="60"/>
      <c r="B1429" s="60"/>
      <c r="E1429" s="60"/>
      <c r="F1429" s="60"/>
      <c r="G1429" s="60"/>
    </row>
    <row r="1430" spans="1:7" s="3" customFormat="1" x14ac:dyDescent="0.25">
      <c r="A1430" s="60"/>
      <c r="B1430" s="60"/>
      <c r="E1430" s="60"/>
      <c r="F1430" s="60"/>
      <c r="G1430" s="60"/>
    </row>
    <row r="1431" spans="1:7" s="3" customFormat="1" x14ac:dyDescent="0.25">
      <c r="A1431" s="60"/>
      <c r="B1431" s="60"/>
      <c r="E1431" s="60"/>
      <c r="F1431" s="60"/>
      <c r="G1431" s="60"/>
    </row>
    <row r="1432" spans="1:7" s="3" customFormat="1" x14ac:dyDescent="0.25">
      <c r="A1432" s="60"/>
      <c r="B1432" s="60"/>
      <c r="E1432" s="60"/>
      <c r="F1432" s="60"/>
      <c r="G1432" s="60"/>
    </row>
    <row r="1433" spans="1:7" s="3" customFormat="1" x14ac:dyDescent="0.25">
      <c r="A1433" s="60"/>
      <c r="B1433" s="60"/>
      <c r="E1433" s="60"/>
      <c r="F1433" s="60"/>
      <c r="G1433" s="60"/>
    </row>
    <row r="1434" spans="1:7" s="3" customFormat="1" x14ac:dyDescent="0.25">
      <c r="A1434" s="60"/>
      <c r="B1434" s="60"/>
      <c r="E1434" s="60"/>
      <c r="F1434" s="60"/>
      <c r="G1434" s="60"/>
    </row>
    <row r="1435" spans="1:7" s="3" customFormat="1" x14ac:dyDescent="0.25">
      <c r="A1435" s="60"/>
      <c r="B1435" s="60"/>
      <c r="E1435" s="60"/>
      <c r="F1435" s="60"/>
      <c r="G1435" s="60"/>
    </row>
    <row r="1436" spans="1:7" s="3" customFormat="1" x14ac:dyDescent="0.25">
      <c r="A1436" s="60"/>
      <c r="B1436" s="60"/>
      <c r="E1436" s="60"/>
      <c r="F1436" s="60"/>
      <c r="G1436" s="60"/>
    </row>
    <row r="1437" spans="1:7" s="3" customFormat="1" x14ac:dyDescent="0.25">
      <c r="A1437" s="60"/>
      <c r="B1437" s="60"/>
      <c r="E1437" s="60"/>
      <c r="F1437" s="60"/>
      <c r="G1437" s="60"/>
    </row>
    <row r="1438" spans="1:7" s="3" customFormat="1" x14ac:dyDescent="0.25">
      <c r="A1438" s="60"/>
      <c r="B1438" s="60"/>
      <c r="E1438" s="60"/>
      <c r="F1438" s="60"/>
      <c r="G1438" s="60"/>
    </row>
    <row r="1439" spans="1:7" s="3" customFormat="1" x14ac:dyDescent="0.25">
      <c r="A1439" s="60"/>
      <c r="B1439" s="60"/>
      <c r="E1439" s="60"/>
      <c r="F1439" s="60"/>
      <c r="G1439" s="60"/>
    </row>
    <row r="1440" spans="1:7" s="3" customFormat="1" x14ac:dyDescent="0.25">
      <c r="A1440" s="60"/>
      <c r="B1440" s="60"/>
      <c r="E1440" s="60"/>
      <c r="F1440" s="60"/>
      <c r="G1440" s="60"/>
    </row>
    <row r="1441" spans="1:7" s="3" customFormat="1" x14ac:dyDescent="0.25">
      <c r="A1441" s="60"/>
      <c r="B1441" s="60"/>
      <c r="E1441" s="60"/>
      <c r="F1441" s="60"/>
      <c r="G1441" s="60"/>
    </row>
    <row r="1442" spans="1:7" s="3" customFormat="1" x14ac:dyDescent="0.25">
      <c r="A1442" s="60"/>
      <c r="B1442" s="60"/>
      <c r="E1442" s="60"/>
      <c r="F1442" s="60"/>
      <c r="G1442" s="60"/>
    </row>
    <row r="1443" spans="1:7" s="3" customFormat="1" x14ac:dyDescent="0.25">
      <c r="A1443" s="60"/>
      <c r="B1443" s="60"/>
      <c r="E1443" s="60"/>
      <c r="F1443" s="60"/>
      <c r="G1443" s="60"/>
    </row>
    <row r="1444" spans="1:7" s="3" customFormat="1" x14ac:dyDescent="0.25">
      <c r="A1444" s="60"/>
      <c r="B1444" s="60"/>
      <c r="E1444" s="60"/>
      <c r="F1444" s="60"/>
      <c r="G1444" s="60"/>
    </row>
    <row r="1445" spans="1:7" s="3" customFormat="1" x14ac:dyDescent="0.25">
      <c r="A1445" s="60"/>
      <c r="B1445" s="60"/>
      <c r="E1445" s="60"/>
      <c r="F1445" s="60"/>
      <c r="G1445" s="60"/>
    </row>
    <row r="1446" spans="1:7" s="3" customFormat="1" x14ac:dyDescent="0.25">
      <c r="A1446" s="60"/>
      <c r="B1446" s="60"/>
      <c r="E1446" s="60"/>
      <c r="F1446" s="60"/>
      <c r="G1446" s="60"/>
    </row>
    <row r="1447" spans="1:7" s="3" customFormat="1" x14ac:dyDescent="0.25">
      <c r="A1447" s="60"/>
      <c r="B1447" s="60"/>
      <c r="E1447" s="60"/>
      <c r="F1447" s="60"/>
      <c r="G1447" s="60"/>
    </row>
    <row r="1448" spans="1:7" s="3" customFormat="1" x14ac:dyDescent="0.25">
      <c r="A1448" s="60"/>
      <c r="B1448" s="60"/>
      <c r="E1448" s="60"/>
      <c r="F1448" s="60"/>
      <c r="G1448" s="60"/>
    </row>
    <row r="1449" spans="1:7" s="3" customFormat="1" x14ac:dyDescent="0.25">
      <c r="A1449" s="60"/>
      <c r="B1449" s="60"/>
      <c r="E1449" s="60"/>
      <c r="F1449" s="60"/>
      <c r="G1449" s="60"/>
    </row>
    <row r="1450" spans="1:7" s="3" customFormat="1" x14ac:dyDescent="0.25">
      <c r="A1450" s="60"/>
      <c r="B1450" s="60"/>
      <c r="E1450" s="60"/>
      <c r="F1450" s="60"/>
      <c r="G1450" s="60"/>
    </row>
    <row r="1451" spans="1:7" s="3" customFormat="1" x14ac:dyDescent="0.25">
      <c r="A1451" s="60"/>
      <c r="B1451" s="60"/>
      <c r="E1451" s="60"/>
      <c r="F1451" s="60"/>
      <c r="G1451" s="60"/>
    </row>
    <row r="1452" spans="1:7" s="3" customFormat="1" x14ac:dyDescent="0.25">
      <c r="A1452" s="60"/>
      <c r="B1452" s="60"/>
      <c r="E1452" s="60"/>
      <c r="F1452" s="60"/>
      <c r="G1452" s="60"/>
    </row>
    <row r="1453" spans="1:7" s="3" customFormat="1" x14ac:dyDescent="0.25">
      <c r="A1453" s="60"/>
      <c r="B1453" s="60"/>
      <c r="E1453" s="60"/>
      <c r="F1453" s="60"/>
      <c r="G1453" s="60"/>
    </row>
    <row r="1454" spans="1:7" s="3" customFormat="1" x14ac:dyDescent="0.25">
      <c r="A1454" s="60"/>
      <c r="B1454" s="60"/>
      <c r="E1454" s="60"/>
      <c r="F1454" s="60"/>
      <c r="G1454" s="60"/>
    </row>
    <row r="1455" spans="1:7" s="3" customFormat="1" x14ac:dyDescent="0.25">
      <c r="A1455" s="60"/>
      <c r="B1455" s="60"/>
      <c r="E1455" s="60"/>
      <c r="F1455" s="60"/>
      <c r="G1455" s="60"/>
    </row>
    <row r="1456" spans="1:7" s="3" customFormat="1" x14ac:dyDescent="0.25">
      <c r="A1456" s="60"/>
      <c r="B1456" s="60"/>
      <c r="E1456" s="60"/>
      <c r="F1456" s="60"/>
      <c r="G1456" s="60"/>
    </row>
    <row r="1457" spans="1:7" s="3" customFormat="1" x14ac:dyDescent="0.25">
      <c r="A1457" s="60"/>
      <c r="B1457" s="60"/>
      <c r="E1457" s="60"/>
      <c r="F1457" s="60"/>
      <c r="G1457" s="60"/>
    </row>
    <row r="1458" spans="1:7" s="3" customFormat="1" x14ac:dyDescent="0.25">
      <c r="A1458" s="60"/>
      <c r="B1458" s="60"/>
      <c r="E1458" s="60"/>
      <c r="F1458" s="60"/>
      <c r="G1458" s="60"/>
    </row>
    <row r="1459" spans="1:7" s="3" customFormat="1" x14ac:dyDescent="0.25">
      <c r="A1459" s="60"/>
      <c r="B1459" s="60"/>
      <c r="E1459" s="60"/>
      <c r="F1459" s="60"/>
      <c r="G1459" s="60"/>
    </row>
    <row r="1460" spans="1:7" s="3" customFormat="1" x14ac:dyDescent="0.25">
      <c r="A1460" s="60"/>
      <c r="B1460" s="60"/>
      <c r="E1460" s="60"/>
      <c r="F1460" s="60"/>
      <c r="G1460" s="60"/>
    </row>
    <row r="1461" spans="1:7" s="3" customFormat="1" x14ac:dyDescent="0.25">
      <c r="A1461" s="60"/>
      <c r="B1461" s="60"/>
      <c r="E1461" s="60"/>
      <c r="F1461" s="60"/>
      <c r="G1461" s="60"/>
    </row>
    <row r="1462" spans="1:7" s="3" customFormat="1" x14ac:dyDescent="0.25">
      <c r="A1462" s="60"/>
      <c r="B1462" s="60"/>
      <c r="E1462" s="60"/>
      <c r="F1462" s="60"/>
      <c r="G1462" s="60"/>
    </row>
    <row r="1463" spans="1:7" s="3" customFormat="1" x14ac:dyDescent="0.25">
      <c r="A1463" s="60"/>
      <c r="B1463" s="60"/>
      <c r="E1463" s="60"/>
      <c r="F1463" s="60"/>
      <c r="G1463" s="60"/>
    </row>
    <row r="1464" spans="1:7" s="3" customFormat="1" x14ac:dyDescent="0.25">
      <c r="A1464" s="60"/>
      <c r="B1464" s="60"/>
      <c r="E1464" s="60"/>
      <c r="F1464" s="60"/>
      <c r="G1464" s="60"/>
    </row>
    <row r="1465" spans="1:7" s="3" customFormat="1" x14ac:dyDescent="0.25">
      <c r="A1465" s="60"/>
      <c r="B1465" s="60"/>
      <c r="E1465" s="60"/>
      <c r="F1465" s="60"/>
      <c r="G1465" s="60"/>
    </row>
    <row r="1466" spans="1:7" s="3" customFormat="1" x14ac:dyDescent="0.25">
      <c r="A1466" s="60"/>
      <c r="B1466" s="60"/>
      <c r="E1466" s="60"/>
      <c r="F1466" s="60"/>
      <c r="G1466" s="60"/>
    </row>
    <row r="1467" spans="1:7" s="3" customFormat="1" x14ac:dyDescent="0.25">
      <c r="A1467" s="60"/>
      <c r="B1467" s="60"/>
      <c r="E1467" s="60"/>
      <c r="F1467" s="60"/>
      <c r="G1467" s="60"/>
    </row>
    <row r="1468" spans="1:7" s="3" customFormat="1" x14ac:dyDescent="0.25">
      <c r="A1468" s="60"/>
      <c r="B1468" s="60"/>
      <c r="E1468" s="60"/>
      <c r="F1468" s="60"/>
      <c r="G1468" s="60"/>
    </row>
    <row r="1469" spans="1:7" s="3" customFormat="1" x14ac:dyDescent="0.25">
      <c r="A1469" s="60"/>
      <c r="B1469" s="60"/>
      <c r="E1469" s="60"/>
      <c r="F1469" s="60"/>
      <c r="G1469" s="60"/>
    </row>
    <row r="1470" spans="1:7" s="3" customFormat="1" x14ac:dyDescent="0.25">
      <c r="A1470" s="60"/>
      <c r="B1470" s="60"/>
      <c r="E1470" s="60"/>
      <c r="F1470" s="60"/>
      <c r="G1470" s="60"/>
    </row>
    <row r="1471" spans="1:7" s="3" customFormat="1" x14ac:dyDescent="0.25">
      <c r="A1471" s="60"/>
      <c r="B1471" s="60"/>
      <c r="E1471" s="60"/>
      <c r="F1471" s="60"/>
      <c r="G1471" s="60"/>
    </row>
    <row r="1472" spans="1:7" s="3" customFormat="1" x14ac:dyDescent="0.25">
      <c r="A1472" s="60"/>
      <c r="B1472" s="60"/>
      <c r="E1472" s="60"/>
      <c r="F1472" s="60"/>
      <c r="G1472" s="60"/>
    </row>
    <row r="1473" spans="1:7" s="3" customFormat="1" x14ac:dyDescent="0.25">
      <c r="A1473" s="60"/>
      <c r="B1473" s="60"/>
      <c r="E1473" s="60"/>
      <c r="F1473" s="60"/>
      <c r="G1473" s="60"/>
    </row>
    <row r="1474" spans="1:7" s="3" customFormat="1" x14ac:dyDescent="0.25">
      <c r="A1474" s="60"/>
      <c r="B1474" s="60"/>
      <c r="E1474" s="60"/>
      <c r="F1474" s="60"/>
      <c r="G1474" s="60"/>
    </row>
    <row r="1475" spans="1:7" s="3" customFormat="1" x14ac:dyDescent="0.25">
      <c r="A1475" s="60"/>
      <c r="B1475" s="60"/>
      <c r="E1475" s="60"/>
      <c r="F1475" s="60"/>
      <c r="G1475" s="60"/>
    </row>
    <row r="1476" spans="1:7" s="3" customFormat="1" x14ac:dyDescent="0.25">
      <c r="A1476" s="60"/>
      <c r="B1476" s="60"/>
      <c r="E1476" s="60"/>
      <c r="F1476" s="60"/>
      <c r="G1476" s="60"/>
    </row>
    <row r="1477" spans="1:7" s="3" customFormat="1" x14ac:dyDescent="0.25">
      <c r="A1477" s="60"/>
      <c r="B1477" s="60"/>
      <c r="E1477" s="60"/>
      <c r="F1477" s="60"/>
      <c r="G1477" s="60"/>
    </row>
    <row r="1478" spans="1:7" s="3" customFormat="1" x14ac:dyDescent="0.25">
      <c r="A1478" s="60"/>
      <c r="B1478" s="60"/>
      <c r="E1478" s="60"/>
      <c r="F1478" s="60"/>
      <c r="G1478" s="60"/>
    </row>
    <row r="1479" spans="1:7" s="3" customFormat="1" x14ac:dyDescent="0.25">
      <c r="A1479" s="60"/>
      <c r="B1479" s="60"/>
      <c r="E1479" s="60"/>
      <c r="F1479" s="60"/>
      <c r="G1479" s="60"/>
    </row>
    <row r="1480" spans="1:7" s="3" customFormat="1" x14ac:dyDescent="0.25">
      <c r="A1480" s="60"/>
      <c r="B1480" s="60"/>
      <c r="E1480" s="60"/>
      <c r="F1480" s="60"/>
      <c r="G1480" s="60"/>
    </row>
    <row r="1481" spans="1:7" s="3" customFormat="1" x14ac:dyDescent="0.25">
      <c r="A1481" s="60"/>
      <c r="B1481" s="60"/>
      <c r="E1481" s="60"/>
      <c r="F1481" s="60"/>
      <c r="G1481" s="60"/>
    </row>
    <row r="1482" spans="1:7" s="3" customFormat="1" x14ac:dyDescent="0.25">
      <c r="A1482" s="60"/>
      <c r="B1482" s="60"/>
      <c r="E1482" s="60"/>
      <c r="F1482" s="60"/>
      <c r="G1482" s="60"/>
    </row>
    <row r="1483" spans="1:7" s="3" customFormat="1" x14ac:dyDescent="0.25">
      <c r="A1483" s="60"/>
      <c r="B1483" s="60"/>
      <c r="E1483" s="60"/>
      <c r="F1483" s="60"/>
      <c r="G1483" s="60"/>
    </row>
    <row r="1484" spans="1:7" s="3" customFormat="1" x14ac:dyDescent="0.25">
      <c r="A1484" s="60"/>
      <c r="B1484" s="60"/>
      <c r="E1484" s="60"/>
      <c r="F1484" s="60"/>
      <c r="G1484" s="60"/>
    </row>
    <row r="1485" spans="1:7" s="3" customFormat="1" x14ac:dyDescent="0.25">
      <c r="A1485" s="60"/>
      <c r="B1485" s="60"/>
      <c r="E1485" s="60"/>
      <c r="F1485" s="60"/>
      <c r="G1485" s="60"/>
    </row>
    <row r="1486" spans="1:7" s="3" customFormat="1" x14ac:dyDescent="0.25">
      <c r="A1486" s="60"/>
      <c r="B1486" s="60"/>
      <c r="E1486" s="60"/>
      <c r="F1486" s="60"/>
      <c r="G1486" s="60"/>
    </row>
    <row r="1487" spans="1:7" s="3" customFormat="1" x14ac:dyDescent="0.25">
      <c r="A1487" s="60"/>
      <c r="B1487" s="60"/>
      <c r="E1487" s="60"/>
      <c r="F1487" s="60"/>
      <c r="G1487" s="60"/>
    </row>
    <row r="1488" spans="1:7" s="3" customFormat="1" x14ac:dyDescent="0.25">
      <c r="A1488" s="60"/>
      <c r="B1488" s="60"/>
      <c r="E1488" s="60"/>
      <c r="F1488" s="60"/>
      <c r="G1488" s="60"/>
    </row>
    <row r="1489" spans="1:7" s="3" customFormat="1" x14ac:dyDescent="0.25">
      <c r="A1489" s="60"/>
      <c r="B1489" s="60"/>
      <c r="E1489" s="60"/>
      <c r="F1489" s="60"/>
      <c r="G1489" s="60"/>
    </row>
    <row r="1490" spans="1:7" s="3" customFormat="1" x14ac:dyDescent="0.25">
      <c r="A1490" s="60"/>
      <c r="B1490" s="60"/>
      <c r="E1490" s="60"/>
      <c r="F1490" s="60"/>
      <c r="G1490" s="60"/>
    </row>
    <row r="1491" spans="1:7" s="3" customFormat="1" x14ac:dyDescent="0.25">
      <c r="A1491" s="60"/>
      <c r="B1491" s="60"/>
      <c r="E1491" s="60"/>
      <c r="F1491" s="60"/>
      <c r="G1491" s="60"/>
    </row>
    <row r="1492" spans="1:7" s="3" customFormat="1" x14ac:dyDescent="0.25">
      <c r="A1492" s="60"/>
      <c r="B1492" s="60"/>
      <c r="E1492" s="60"/>
      <c r="F1492" s="60"/>
      <c r="G1492" s="60"/>
    </row>
    <row r="1493" spans="1:7" s="3" customFormat="1" x14ac:dyDescent="0.25">
      <c r="A1493" s="60"/>
      <c r="B1493" s="60"/>
      <c r="E1493" s="60"/>
      <c r="F1493" s="60"/>
      <c r="G1493" s="60"/>
    </row>
    <row r="1494" spans="1:7" s="3" customFormat="1" x14ac:dyDescent="0.25">
      <c r="A1494" s="60"/>
      <c r="B1494" s="60"/>
      <c r="E1494" s="60"/>
      <c r="F1494" s="60"/>
      <c r="G1494" s="60"/>
    </row>
    <row r="1495" spans="1:7" s="3" customFormat="1" x14ac:dyDescent="0.25">
      <c r="A1495" s="60"/>
      <c r="B1495" s="60"/>
      <c r="E1495" s="60"/>
      <c r="F1495" s="60"/>
      <c r="G1495" s="60"/>
    </row>
    <row r="1496" spans="1:7" s="3" customFormat="1" x14ac:dyDescent="0.25">
      <c r="A1496" s="60"/>
      <c r="B1496" s="60"/>
      <c r="E1496" s="60"/>
      <c r="F1496" s="60"/>
      <c r="G1496" s="60"/>
    </row>
    <row r="1497" spans="1:7" s="3" customFormat="1" x14ac:dyDescent="0.25">
      <c r="A1497" s="60"/>
      <c r="B1497" s="60"/>
      <c r="E1497" s="60"/>
      <c r="F1497" s="60"/>
      <c r="G1497" s="60"/>
    </row>
    <row r="1498" spans="1:7" s="3" customFormat="1" x14ac:dyDescent="0.25">
      <c r="A1498" s="60"/>
      <c r="B1498" s="60"/>
      <c r="E1498" s="60"/>
      <c r="F1498" s="60"/>
      <c r="G1498" s="60"/>
    </row>
    <row r="1499" spans="1:7" s="3" customFormat="1" x14ac:dyDescent="0.25">
      <c r="A1499" s="60"/>
      <c r="B1499" s="60"/>
      <c r="E1499" s="60"/>
      <c r="F1499" s="60"/>
      <c r="G1499" s="60"/>
    </row>
    <row r="1500" spans="1:7" s="3" customFormat="1" x14ac:dyDescent="0.25">
      <c r="A1500" s="60"/>
      <c r="B1500" s="60"/>
      <c r="E1500" s="60"/>
      <c r="F1500" s="60"/>
      <c r="G1500" s="60"/>
    </row>
    <row r="1501" spans="1:7" s="3" customFormat="1" x14ac:dyDescent="0.25">
      <c r="A1501" s="60"/>
      <c r="B1501" s="60"/>
      <c r="E1501" s="60"/>
      <c r="F1501" s="60"/>
      <c r="G1501" s="60"/>
    </row>
    <row r="1502" spans="1:7" s="3" customFormat="1" x14ac:dyDescent="0.25">
      <c r="A1502" s="60"/>
      <c r="B1502" s="60"/>
      <c r="E1502" s="60"/>
      <c r="F1502" s="60"/>
      <c r="G1502" s="60"/>
    </row>
    <row r="1503" spans="1:7" s="3" customFormat="1" x14ac:dyDescent="0.25">
      <c r="A1503" s="60"/>
      <c r="B1503" s="60"/>
      <c r="E1503" s="60"/>
      <c r="F1503" s="60"/>
      <c r="G1503" s="60"/>
    </row>
    <row r="1504" spans="1:7" s="3" customFormat="1" x14ac:dyDescent="0.25">
      <c r="A1504" s="60"/>
      <c r="B1504" s="60"/>
      <c r="E1504" s="60"/>
      <c r="F1504" s="60"/>
      <c r="G1504" s="60"/>
    </row>
    <row r="1505" spans="1:7" s="3" customFormat="1" x14ac:dyDescent="0.25">
      <c r="A1505" s="60"/>
      <c r="B1505" s="60"/>
      <c r="E1505" s="60"/>
      <c r="F1505" s="60"/>
      <c r="G1505" s="60"/>
    </row>
    <row r="1506" spans="1:7" s="3" customFormat="1" x14ac:dyDescent="0.25">
      <c r="A1506" s="60"/>
      <c r="B1506" s="60"/>
      <c r="E1506" s="60"/>
      <c r="F1506" s="60"/>
      <c r="G1506" s="60"/>
    </row>
    <row r="1507" spans="1:7" s="3" customFormat="1" x14ac:dyDescent="0.25">
      <c r="A1507" s="60"/>
      <c r="B1507" s="60"/>
      <c r="E1507" s="60"/>
      <c r="F1507" s="60"/>
      <c r="G1507" s="60"/>
    </row>
    <row r="1508" spans="1:7" s="3" customFormat="1" x14ac:dyDescent="0.25">
      <c r="A1508" s="60"/>
      <c r="B1508" s="60"/>
      <c r="E1508" s="60"/>
      <c r="F1508" s="60"/>
      <c r="G1508" s="60"/>
    </row>
    <row r="1509" spans="1:7" s="3" customFormat="1" x14ac:dyDescent="0.25">
      <c r="A1509" s="60"/>
      <c r="B1509" s="60"/>
      <c r="E1509" s="60"/>
      <c r="F1509" s="60"/>
      <c r="G1509" s="60"/>
    </row>
    <row r="1510" spans="1:7" s="3" customFormat="1" x14ac:dyDescent="0.25">
      <c r="A1510" s="60"/>
      <c r="B1510" s="60"/>
      <c r="E1510" s="60"/>
      <c r="F1510" s="60"/>
      <c r="G1510" s="60"/>
    </row>
    <row r="1511" spans="1:7" s="3" customFormat="1" x14ac:dyDescent="0.25">
      <c r="A1511" s="60"/>
      <c r="B1511" s="60"/>
      <c r="E1511" s="60"/>
      <c r="F1511" s="60"/>
      <c r="G1511" s="60"/>
    </row>
    <row r="1512" spans="1:7" s="3" customFormat="1" x14ac:dyDescent="0.25">
      <c r="A1512" s="60"/>
      <c r="B1512" s="60"/>
      <c r="E1512" s="60"/>
      <c r="F1512" s="60"/>
      <c r="G1512" s="60"/>
    </row>
    <row r="1513" spans="1:7" s="3" customFormat="1" x14ac:dyDescent="0.25">
      <c r="A1513" s="60"/>
      <c r="B1513" s="60"/>
      <c r="E1513" s="60"/>
      <c r="F1513" s="60"/>
      <c r="G1513" s="60"/>
    </row>
    <row r="1514" spans="1:7" s="3" customFormat="1" x14ac:dyDescent="0.25">
      <c r="A1514" s="60"/>
      <c r="B1514" s="60"/>
      <c r="E1514" s="60"/>
      <c r="F1514" s="60"/>
      <c r="G1514" s="60"/>
    </row>
    <row r="1515" spans="1:7" s="3" customFormat="1" x14ac:dyDescent="0.25">
      <c r="A1515" s="60"/>
      <c r="B1515" s="60"/>
      <c r="E1515" s="60"/>
      <c r="F1515" s="60"/>
      <c r="G1515" s="60"/>
    </row>
    <row r="1516" spans="1:7" s="3" customFormat="1" x14ac:dyDescent="0.25">
      <c r="A1516" s="60"/>
      <c r="B1516" s="60"/>
      <c r="E1516" s="60"/>
      <c r="F1516" s="60"/>
      <c r="G1516" s="60"/>
    </row>
    <row r="1517" spans="1:7" s="3" customFormat="1" x14ac:dyDescent="0.25">
      <c r="A1517" s="60"/>
      <c r="B1517" s="60"/>
      <c r="E1517" s="60"/>
      <c r="F1517" s="60"/>
      <c r="G1517" s="60"/>
    </row>
    <row r="1518" spans="1:7" s="3" customFormat="1" x14ac:dyDescent="0.25">
      <c r="A1518" s="60"/>
      <c r="B1518" s="60"/>
      <c r="E1518" s="60"/>
      <c r="F1518" s="60"/>
      <c r="G1518" s="60"/>
    </row>
    <row r="1519" spans="1:7" s="3" customFormat="1" x14ac:dyDescent="0.25">
      <c r="A1519" s="60"/>
      <c r="B1519" s="60"/>
      <c r="E1519" s="60"/>
      <c r="F1519" s="60"/>
      <c r="G1519" s="60"/>
    </row>
    <row r="1520" spans="1:7" s="3" customFormat="1" x14ac:dyDescent="0.25">
      <c r="A1520" s="60"/>
      <c r="B1520" s="60"/>
      <c r="E1520" s="60"/>
      <c r="F1520" s="60"/>
      <c r="G1520" s="60"/>
    </row>
    <row r="1521" spans="1:7" s="3" customFormat="1" x14ac:dyDescent="0.25">
      <c r="A1521" s="60"/>
      <c r="B1521" s="60"/>
      <c r="E1521" s="60"/>
      <c r="F1521" s="60"/>
      <c r="G1521" s="60"/>
    </row>
    <row r="1522" spans="1:7" s="3" customFormat="1" x14ac:dyDescent="0.25">
      <c r="A1522" s="60"/>
      <c r="B1522" s="60"/>
      <c r="E1522" s="60"/>
      <c r="F1522" s="60"/>
      <c r="G1522" s="60"/>
    </row>
    <row r="1523" spans="1:7" s="3" customFormat="1" x14ac:dyDescent="0.25">
      <c r="A1523" s="60"/>
      <c r="B1523" s="60"/>
      <c r="E1523" s="60"/>
      <c r="F1523" s="60"/>
      <c r="G1523" s="60"/>
    </row>
    <row r="1524" spans="1:7" s="3" customFormat="1" x14ac:dyDescent="0.25">
      <c r="A1524" s="60"/>
      <c r="B1524" s="60"/>
      <c r="E1524" s="60"/>
      <c r="F1524" s="60"/>
      <c r="G1524" s="60"/>
    </row>
    <row r="1525" spans="1:7" s="3" customFormat="1" x14ac:dyDescent="0.25">
      <c r="A1525" s="60"/>
      <c r="B1525" s="60"/>
      <c r="E1525" s="60"/>
      <c r="F1525" s="60"/>
      <c r="G1525" s="60"/>
    </row>
    <row r="1526" spans="1:7" s="3" customFormat="1" x14ac:dyDescent="0.25">
      <c r="A1526" s="60"/>
      <c r="B1526" s="60"/>
      <c r="E1526" s="60"/>
      <c r="F1526" s="60"/>
      <c r="G1526" s="60"/>
    </row>
    <row r="1527" spans="1:7" s="3" customFormat="1" x14ac:dyDescent="0.25">
      <c r="A1527" s="60"/>
      <c r="B1527" s="60"/>
      <c r="E1527" s="60"/>
      <c r="F1527" s="60"/>
      <c r="G1527" s="60"/>
    </row>
    <row r="1528" spans="1:7" s="3" customFormat="1" x14ac:dyDescent="0.25">
      <c r="A1528" s="60"/>
      <c r="B1528" s="60"/>
      <c r="E1528" s="60"/>
      <c r="F1528" s="60"/>
      <c r="G1528" s="60"/>
    </row>
    <row r="1529" spans="1:7" s="3" customFormat="1" x14ac:dyDescent="0.25">
      <c r="A1529" s="60"/>
      <c r="B1529" s="60"/>
      <c r="E1529" s="60"/>
      <c r="F1529" s="60"/>
      <c r="G1529" s="60"/>
    </row>
    <row r="1530" spans="1:7" s="3" customFormat="1" x14ac:dyDescent="0.25">
      <c r="A1530" s="60"/>
      <c r="B1530" s="60"/>
      <c r="E1530" s="60"/>
      <c r="F1530" s="60"/>
      <c r="G1530" s="60"/>
    </row>
    <row r="1531" spans="1:7" s="3" customFormat="1" x14ac:dyDescent="0.25">
      <c r="A1531" s="60"/>
      <c r="B1531" s="60"/>
      <c r="E1531" s="60"/>
      <c r="F1531" s="60"/>
      <c r="G1531" s="60"/>
    </row>
    <row r="1532" spans="1:7" s="3" customFormat="1" x14ac:dyDescent="0.25">
      <c r="A1532" s="60"/>
      <c r="B1532" s="60"/>
      <c r="E1532" s="60"/>
      <c r="F1532" s="60"/>
      <c r="G1532" s="60"/>
    </row>
    <row r="1533" spans="1:7" s="3" customFormat="1" x14ac:dyDescent="0.25">
      <c r="A1533" s="60"/>
      <c r="B1533" s="60"/>
      <c r="E1533" s="60"/>
      <c r="F1533" s="60"/>
      <c r="G1533" s="60"/>
    </row>
    <row r="1534" spans="1:7" s="3" customFormat="1" x14ac:dyDescent="0.25">
      <c r="A1534" s="60"/>
      <c r="B1534" s="60"/>
      <c r="E1534" s="60"/>
      <c r="F1534" s="60"/>
      <c r="G1534" s="60"/>
    </row>
    <row r="1535" spans="1:7" s="3" customFormat="1" x14ac:dyDescent="0.25">
      <c r="A1535" s="60"/>
      <c r="B1535" s="60"/>
      <c r="E1535" s="60"/>
      <c r="F1535" s="60"/>
      <c r="G1535" s="60"/>
    </row>
    <row r="1536" spans="1:7" s="3" customFormat="1" x14ac:dyDescent="0.25">
      <c r="A1536" s="60"/>
      <c r="B1536" s="60"/>
      <c r="E1536" s="60"/>
      <c r="F1536" s="60"/>
      <c r="G1536" s="60"/>
    </row>
    <row r="1537" spans="1:7" s="3" customFormat="1" x14ac:dyDescent="0.25">
      <c r="A1537" s="60"/>
      <c r="B1537" s="60"/>
      <c r="E1537" s="60"/>
      <c r="F1537" s="60"/>
      <c r="G1537" s="60"/>
    </row>
    <row r="1538" spans="1:7" s="3" customFormat="1" x14ac:dyDescent="0.25">
      <c r="A1538" s="60"/>
      <c r="B1538" s="60"/>
      <c r="E1538" s="60"/>
      <c r="F1538" s="60"/>
      <c r="G1538" s="60"/>
    </row>
    <row r="1539" spans="1:7" s="3" customFormat="1" x14ac:dyDescent="0.25">
      <c r="A1539" s="60"/>
      <c r="B1539" s="60"/>
      <c r="E1539" s="60"/>
      <c r="F1539" s="60"/>
      <c r="G1539" s="60"/>
    </row>
    <row r="1540" spans="1:7" s="3" customFormat="1" x14ac:dyDescent="0.25">
      <c r="A1540" s="60"/>
      <c r="B1540" s="60"/>
      <c r="E1540" s="60"/>
      <c r="F1540" s="60"/>
      <c r="G1540" s="60"/>
    </row>
    <row r="1541" spans="1:7" s="3" customFormat="1" x14ac:dyDescent="0.25">
      <c r="A1541" s="60"/>
      <c r="B1541" s="60"/>
      <c r="E1541" s="60"/>
      <c r="F1541" s="60"/>
      <c r="G1541" s="60"/>
    </row>
    <row r="1542" spans="1:7" s="3" customFormat="1" x14ac:dyDescent="0.25">
      <c r="A1542" s="60"/>
      <c r="B1542" s="60"/>
      <c r="E1542" s="60"/>
      <c r="F1542" s="60"/>
      <c r="G1542" s="60"/>
    </row>
    <row r="1543" spans="1:7" s="3" customFormat="1" x14ac:dyDescent="0.25">
      <c r="A1543" s="60"/>
      <c r="B1543" s="60"/>
      <c r="E1543" s="60"/>
      <c r="F1543" s="60"/>
      <c r="G1543" s="60"/>
    </row>
    <row r="1544" spans="1:7" s="3" customFormat="1" x14ac:dyDescent="0.25">
      <c r="A1544" s="60"/>
      <c r="B1544" s="60"/>
      <c r="E1544" s="60"/>
      <c r="F1544" s="60"/>
      <c r="G1544" s="60"/>
    </row>
    <row r="1545" spans="1:7" s="3" customFormat="1" x14ac:dyDescent="0.25">
      <c r="A1545" s="60"/>
      <c r="B1545" s="60"/>
      <c r="E1545" s="60"/>
      <c r="F1545" s="60"/>
      <c r="G1545" s="60"/>
    </row>
    <row r="1546" spans="1:7" s="3" customFormat="1" x14ac:dyDescent="0.25">
      <c r="A1546" s="60"/>
      <c r="B1546" s="60"/>
      <c r="E1546" s="60"/>
      <c r="F1546" s="60"/>
      <c r="G1546" s="60"/>
    </row>
    <row r="1547" spans="1:7" s="3" customFormat="1" x14ac:dyDescent="0.25">
      <c r="A1547" s="60"/>
      <c r="B1547" s="60"/>
      <c r="E1547" s="60"/>
      <c r="F1547" s="60"/>
      <c r="G1547" s="60"/>
    </row>
  </sheetData>
  <sheetProtection sheet="1" objects="1" scenarios="1"/>
  <mergeCells count="4">
    <mergeCell ref="A1:C1"/>
    <mergeCell ref="E1:G1"/>
    <mergeCell ref="I1:K1"/>
    <mergeCell ref="M1:O1"/>
  </mergeCells>
  <conditionalFormatting sqref="B3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47"/>
  <sheetViews>
    <sheetView workbookViewId="0">
      <selection activeCell="I23" sqref="I23"/>
    </sheetView>
  </sheetViews>
  <sheetFormatPr defaultRowHeight="15.75" x14ac:dyDescent="0.25"/>
  <cols>
    <col min="1" max="1" width="14.28515625" style="5" bestFit="1" customWidth="1"/>
    <col min="2" max="2" width="9.28515625" style="5" customWidth="1"/>
    <col min="3" max="3" width="7.42578125" style="5" bestFit="1" customWidth="1"/>
    <col min="4" max="4" width="3.7109375" customWidth="1"/>
    <col min="5" max="5" width="14.28515625" style="5" bestFit="1" customWidth="1"/>
    <col min="6" max="6" width="9.28515625" style="5" customWidth="1"/>
    <col min="7" max="7" width="7.42578125" style="5" bestFit="1" customWidth="1"/>
    <col min="8" max="8" width="3.7109375" customWidth="1"/>
    <col min="9" max="9" width="14.28515625" bestFit="1" customWidth="1"/>
    <col min="10" max="10" width="9.28515625" customWidth="1"/>
    <col min="11" max="11" width="7.42578125" bestFit="1" customWidth="1"/>
    <col min="12" max="12" width="3.7109375" customWidth="1"/>
    <col min="13" max="13" width="14.28515625" bestFit="1" customWidth="1"/>
    <col min="14" max="14" width="9.28515625" customWidth="1"/>
    <col min="15" max="15" width="7.42578125" bestFit="1" customWidth="1"/>
    <col min="16" max="16" width="3.7109375" customWidth="1"/>
    <col min="17" max="17" width="14.28515625" bestFit="1" customWidth="1"/>
    <col min="18" max="18" width="7.140625" bestFit="1" customWidth="1"/>
    <col min="19" max="19" width="20.42578125" bestFit="1" customWidth="1"/>
    <col min="20" max="20" width="7.42578125" bestFit="1" customWidth="1"/>
  </cols>
  <sheetData>
    <row r="1" spans="1:20" x14ac:dyDescent="0.25">
      <c r="A1" s="71" t="s">
        <v>63</v>
      </c>
      <c r="B1" s="71"/>
      <c r="C1" s="71"/>
      <c r="E1" s="71" t="s">
        <v>64</v>
      </c>
      <c r="F1" s="71"/>
      <c r="G1" s="71"/>
      <c r="I1" s="71" t="s">
        <v>65</v>
      </c>
      <c r="J1" s="71"/>
      <c r="K1" s="71"/>
      <c r="M1" s="71" t="s">
        <v>66</v>
      </c>
      <c r="N1" s="71"/>
      <c r="O1" s="71"/>
      <c r="Q1" s="71" t="s">
        <v>71</v>
      </c>
      <c r="R1" s="71"/>
      <c r="S1" s="71"/>
      <c r="T1" s="71"/>
    </row>
    <row r="2" spans="1:20" x14ac:dyDescent="0.25">
      <c r="A2" s="2" t="s">
        <v>1</v>
      </c>
      <c r="B2" s="2" t="s">
        <v>67</v>
      </c>
      <c r="C2" s="2" t="s">
        <v>68</v>
      </c>
      <c r="E2" s="2" t="s">
        <v>1</v>
      </c>
      <c r="F2" s="2" t="s">
        <v>41</v>
      </c>
      <c r="G2" s="2" t="s">
        <v>68</v>
      </c>
      <c r="I2" s="2" t="s">
        <v>1</v>
      </c>
      <c r="J2" s="2" t="s">
        <v>69</v>
      </c>
      <c r="K2" s="2" t="s">
        <v>68</v>
      </c>
      <c r="M2" s="2" t="s">
        <v>1</v>
      </c>
      <c r="N2" s="2" t="s">
        <v>70</v>
      </c>
      <c r="O2" s="2" t="s">
        <v>68</v>
      </c>
      <c r="Q2" s="2" t="s">
        <v>1</v>
      </c>
      <c r="R2" s="2" t="s">
        <v>70</v>
      </c>
      <c r="S2" s="2" t="s">
        <v>72</v>
      </c>
      <c r="T2" s="2" t="s">
        <v>68</v>
      </c>
    </row>
    <row r="3" spans="1:20" x14ac:dyDescent="0.25">
      <c r="A3" s="2" t="str">
        <f>Input_Data!A3</f>
        <v>A</v>
      </c>
      <c r="B3" s="6">
        <f>(Summary!B3-MIN(Summary!$B$3:$B$12))/(MAX(Summary!$B$3:$B$12)-MIN(Summary!$B$3:$B$12))</f>
        <v>0.42307692307692318</v>
      </c>
      <c r="C3" s="2">
        <f>RANK(B3,B$3:B$12)</f>
        <v>3</v>
      </c>
      <c r="E3" s="2" t="str">
        <f>TOPSIS!A19</f>
        <v>A</v>
      </c>
      <c r="F3" s="6">
        <f>(Summary!F3-MIN(Summary!$F$3:$F$12))/(MAX(Summary!$F$3:$F$12)-MIN(Summary!$F$3:$F$12))</f>
        <v>0.38370278516752199</v>
      </c>
      <c r="G3" s="2">
        <f>RANK(F3,F$3:F$12)</f>
        <v>6</v>
      </c>
      <c r="I3" s="2" t="str">
        <f>VIKOR!A19</f>
        <v>A</v>
      </c>
      <c r="J3" s="6">
        <f>ABS(1-(Summary!J3-MIN(Summary!$J$3:$J$12))/(MAX(Summary!$J$3:$J$12)-MIN(Summary!$J$3:$J$12)))</f>
        <v>0.50833333333333341</v>
      </c>
      <c r="K3" s="2">
        <f>RANK(J3,J$3:J$12)</f>
        <v>3</v>
      </c>
      <c r="M3" s="2" t="str">
        <f>Input_Data!A3</f>
        <v>A</v>
      </c>
      <c r="N3" s="6">
        <f>(Summary!N3-MIN(Summary!$N$3:$N$12))/(MAX(Summary!$N$3:$N$12)-MIN(Summary!$N$3:$N$12))</f>
        <v>0.52104734050905943</v>
      </c>
      <c r="O3" s="2">
        <f>RANK(N3,N$3:N$12)</f>
        <v>3</v>
      </c>
      <c r="Q3" s="2" t="str">
        <f t="shared" ref="Q3:Q12" si="0">A3</f>
        <v>A</v>
      </c>
      <c r="R3" s="6">
        <f>AVERAGE(B3,F3,J3,N3)</f>
        <v>0.45904009552170955</v>
      </c>
      <c r="S3" s="8">
        <f t="shared" ref="S3:S12" si="1">(R3-MIN($R$3:$R$12))/(MAX($R$3:$R$12)-MIN($R$3:$R$12))</f>
        <v>0.45904009552170955</v>
      </c>
      <c r="T3" s="2">
        <f t="shared" ref="T3:T12" si="2">RANK(S3,S$3:S$12)</f>
        <v>3</v>
      </c>
    </row>
    <row r="4" spans="1:20" x14ac:dyDescent="0.25">
      <c r="A4" s="2" t="str">
        <f>Input_Data!A4</f>
        <v>B</v>
      </c>
      <c r="B4" s="6">
        <f>(Summary!B4-MIN(Summary!$B$3:$B$12))/(MAX(Summary!$B$3:$B$12)-MIN(Summary!$B$3:$B$12))</f>
        <v>0.19230769230769246</v>
      </c>
      <c r="C4" s="2">
        <f t="shared" ref="C4:C12" si="3">RANK(B4,B$3:B$12)</f>
        <v>8</v>
      </c>
      <c r="E4" s="2" t="str">
        <f>TOPSIS!A20</f>
        <v>B</v>
      </c>
      <c r="F4" s="6">
        <f>(Summary!F4-MIN(Summary!$F$3:$F$12))/(MAX(Summary!$F$3:$F$12)-MIN(Summary!$F$3:$F$12))</f>
        <v>0.23792943751935838</v>
      </c>
      <c r="G4" s="2">
        <f t="shared" ref="G4:G12" si="4">RANK(F4,F$3:F$12)</f>
        <v>8</v>
      </c>
      <c r="I4" s="2" t="str">
        <f>VIKOR!A20</f>
        <v>B</v>
      </c>
      <c r="J4" s="6">
        <f>ABS(1-(Summary!J4-MIN(Summary!$J$3:$J$12))/(MAX(Summary!$J$3:$J$12)-MIN(Summary!$J$3:$J$12)))</f>
        <v>0.16785714285714293</v>
      </c>
      <c r="K4" s="2">
        <f t="shared" ref="K4:K12" si="5">RANK(J4,J$3:J$12)</f>
        <v>8</v>
      </c>
      <c r="M4" s="2" t="str">
        <f>Input_Data!A4</f>
        <v>B</v>
      </c>
      <c r="N4" s="6">
        <f>(Summary!N4-MIN(Summary!$N$3:$N$12))/(MAX(Summary!$N$3:$N$12)-MIN(Summary!$N$3:$N$12))</f>
        <v>0.14155642662226919</v>
      </c>
      <c r="O4" s="2">
        <f t="shared" ref="O4:O12" si="6">RANK(N4,N$3:N$12)</f>
        <v>8</v>
      </c>
      <c r="Q4" s="2" t="str">
        <f t="shared" si="0"/>
        <v>B</v>
      </c>
      <c r="R4" s="6">
        <f t="shared" ref="R4:R12" si="7">AVERAGE(B4,F4,J4,N4)</f>
        <v>0.18491267482661575</v>
      </c>
      <c r="S4" s="8">
        <f t="shared" si="1"/>
        <v>0.18491267482661575</v>
      </c>
      <c r="T4" s="2">
        <f t="shared" si="2"/>
        <v>8</v>
      </c>
    </row>
    <row r="5" spans="1:20" x14ac:dyDescent="0.25">
      <c r="A5" s="2" t="str">
        <f>Input_Data!A5</f>
        <v>C</v>
      </c>
      <c r="B5" s="6">
        <f>(Summary!B5-MIN(Summary!$B$3:$B$12))/(MAX(Summary!$B$3:$B$12)-MIN(Summary!$B$3:$B$12))</f>
        <v>0.61538461538461553</v>
      </c>
      <c r="C5" s="2">
        <f t="shared" si="3"/>
        <v>2</v>
      </c>
      <c r="E5" s="2" t="str">
        <f>TOPSIS!A21</f>
        <v>C</v>
      </c>
      <c r="F5" s="6">
        <f>(Summary!F5-MIN(Summary!$F$3:$F$12))/(MAX(Summary!$F$3:$F$12)-MIN(Summary!$F$3:$F$12))</f>
        <v>0.64474427552403901</v>
      </c>
      <c r="G5" s="2">
        <f t="shared" si="4"/>
        <v>2</v>
      </c>
      <c r="I5" s="2" t="str">
        <f>VIKOR!A21</f>
        <v>C</v>
      </c>
      <c r="J5" s="6">
        <f>ABS(1-(Summary!J5-MIN(Summary!$J$3:$J$12))/(MAX(Summary!$J$3:$J$12)-MIN(Summary!$J$3:$J$12)))</f>
        <v>0.72619047619047616</v>
      </c>
      <c r="K5" s="2">
        <f t="shared" si="5"/>
        <v>2</v>
      </c>
      <c r="M5" s="2" t="str">
        <f>Input_Data!A5</f>
        <v>C</v>
      </c>
      <c r="N5" s="6">
        <f>(Summary!N5-MIN(Summary!$N$3:$N$12))/(MAX(Summary!$N$3:$N$12)-MIN(Summary!$N$3:$N$12))</f>
        <v>0.5797659110433987</v>
      </c>
      <c r="O5" s="2">
        <f t="shared" si="6"/>
        <v>2</v>
      </c>
      <c r="Q5" s="2" t="str">
        <f t="shared" si="0"/>
        <v>C</v>
      </c>
      <c r="R5" s="6">
        <f t="shared" si="7"/>
        <v>0.6415213195356323</v>
      </c>
      <c r="S5" s="8">
        <f t="shared" si="1"/>
        <v>0.6415213195356323</v>
      </c>
      <c r="T5" s="2">
        <f t="shared" si="2"/>
        <v>2</v>
      </c>
    </row>
    <row r="6" spans="1:20" x14ac:dyDescent="0.25">
      <c r="A6" s="2" t="str">
        <f>Input_Data!A6</f>
        <v>D</v>
      </c>
      <c r="B6" s="6">
        <f>(Summary!B6-MIN(Summary!$B$3:$B$12))/(MAX(Summary!$B$3:$B$12)-MIN(Summary!$B$3:$B$12))</f>
        <v>1</v>
      </c>
      <c r="C6" s="2">
        <f t="shared" si="3"/>
        <v>1</v>
      </c>
      <c r="E6" s="2" t="str">
        <f>TOPSIS!A22</f>
        <v>D</v>
      </c>
      <c r="F6" s="6">
        <f>(Summary!F6-MIN(Summary!$F$3:$F$12))/(MAX(Summary!$F$3:$F$12)-MIN(Summary!$F$3:$F$12))</f>
        <v>1</v>
      </c>
      <c r="G6" s="2">
        <f t="shared" si="4"/>
        <v>1</v>
      </c>
      <c r="I6" s="2" t="str">
        <f>VIKOR!A22</f>
        <v>D</v>
      </c>
      <c r="J6" s="6">
        <f>ABS(1-(Summary!J6-MIN(Summary!$J$3:$J$12))/(MAX(Summary!$J$3:$J$12)-MIN(Summary!$J$3:$J$12)))</f>
        <v>1</v>
      </c>
      <c r="K6" s="2">
        <f t="shared" si="5"/>
        <v>1</v>
      </c>
      <c r="M6" s="2" t="str">
        <f>Input_Data!A6</f>
        <v>D</v>
      </c>
      <c r="N6" s="6">
        <f>(Summary!N6-MIN(Summary!$N$3:$N$12))/(MAX(Summary!$N$3:$N$12)-MIN(Summary!$N$3:$N$12))</f>
        <v>1</v>
      </c>
      <c r="O6" s="2">
        <f t="shared" si="6"/>
        <v>1</v>
      </c>
      <c r="Q6" s="2" t="str">
        <f t="shared" si="0"/>
        <v>D</v>
      </c>
      <c r="R6" s="6">
        <f t="shared" si="7"/>
        <v>1</v>
      </c>
      <c r="S6" s="8">
        <f t="shared" si="1"/>
        <v>1</v>
      </c>
      <c r="T6" s="2">
        <f t="shared" si="2"/>
        <v>1</v>
      </c>
    </row>
    <row r="7" spans="1:20" x14ac:dyDescent="0.25">
      <c r="A7" s="2" t="str">
        <f>Input_Data!A7</f>
        <v>E</v>
      </c>
      <c r="B7" s="6">
        <f>(Summary!B7-MIN(Summary!$B$3:$B$12))/(MAX(Summary!$B$3:$B$12)-MIN(Summary!$B$3:$B$12))</f>
        <v>0</v>
      </c>
      <c r="C7" s="2">
        <f t="shared" si="3"/>
        <v>10</v>
      </c>
      <c r="E7" s="2" t="str">
        <f>TOPSIS!A23</f>
        <v>E</v>
      </c>
      <c r="F7" s="6">
        <f>(Summary!F7-MIN(Summary!$F$3:$F$12))/(MAX(Summary!$F$3:$F$12)-MIN(Summary!$F$3:$F$12))</f>
        <v>0</v>
      </c>
      <c r="G7" s="2">
        <f t="shared" si="4"/>
        <v>10</v>
      </c>
      <c r="I7" s="2" t="str">
        <f>VIKOR!A23</f>
        <v>E</v>
      </c>
      <c r="J7" s="6">
        <f>ABS(1-(Summary!J7-MIN(Summary!$J$3:$J$12))/(MAX(Summary!$J$3:$J$12)-MIN(Summary!$J$3:$J$12)))</f>
        <v>0</v>
      </c>
      <c r="K7" s="2">
        <f t="shared" si="5"/>
        <v>10</v>
      </c>
      <c r="M7" s="2" t="str">
        <f>Input_Data!A7</f>
        <v>E</v>
      </c>
      <c r="N7" s="6">
        <f>(Summary!N7-MIN(Summary!$N$3:$N$12))/(MAX(Summary!$N$3:$N$12)-MIN(Summary!$N$3:$N$12))</f>
        <v>0</v>
      </c>
      <c r="O7" s="2">
        <f t="shared" si="6"/>
        <v>10</v>
      </c>
      <c r="Q7" s="2" t="str">
        <f t="shared" si="0"/>
        <v>E</v>
      </c>
      <c r="R7" s="6">
        <f t="shared" si="7"/>
        <v>0</v>
      </c>
      <c r="S7" s="8">
        <f t="shared" si="1"/>
        <v>0</v>
      </c>
      <c r="T7" s="2">
        <f t="shared" si="2"/>
        <v>10</v>
      </c>
    </row>
    <row r="8" spans="1:20" x14ac:dyDescent="0.25">
      <c r="A8" s="2" t="str">
        <f>Input_Data!A8</f>
        <v>F</v>
      </c>
      <c r="B8" s="6">
        <f>(Summary!B8-MIN(Summary!$B$3:$B$12))/(MAX(Summary!$B$3:$B$12)-MIN(Summary!$B$3:$B$12))</f>
        <v>0.30769230769230782</v>
      </c>
      <c r="C8" s="2">
        <f t="shared" si="3"/>
        <v>7</v>
      </c>
      <c r="E8" s="2" t="str">
        <f>TOPSIS!A24</f>
        <v>F</v>
      </c>
      <c r="F8" s="6">
        <f>(Summary!F8-MIN(Summary!$F$3:$F$12))/(MAX(Summary!$F$3:$F$12)-MIN(Summary!$F$3:$F$12))</f>
        <v>0.34854620948836362</v>
      </c>
      <c r="G8" s="2">
        <f t="shared" si="4"/>
        <v>7</v>
      </c>
      <c r="I8" s="2" t="str">
        <f>VIKOR!A24</f>
        <v>F</v>
      </c>
      <c r="J8" s="6">
        <f>ABS(1-(Summary!J8-MIN(Summary!$J$3:$J$12))/(MAX(Summary!$J$3:$J$12)-MIN(Summary!$J$3:$J$12)))</f>
        <v>0.40476190476190477</v>
      </c>
      <c r="K8" s="2">
        <f t="shared" si="5"/>
        <v>5</v>
      </c>
      <c r="M8" s="2" t="str">
        <f>Input_Data!A8</f>
        <v>F</v>
      </c>
      <c r="N8" s="6">
        <f>(Summary!N8-MIN(Summary!$N$3:$N$12))/(MAX(Summary!$N$3:$N$12)-MIN(Summary!$N$3:$N$12))</f>
        <v>0.38727872545462194</v>
      </c>
      <c r="O8" s="2">
        <f t="shared" si="6"/>
        <v>5</v>
      </c>
      <c r="Q8" s="2" t="str">
        <f t="shared" si="0"/>
        <v>F</v>
      </c>
      <c r="R8" s="6">
        <f t="shared" si="7"/>
        <v>0.36206978684929958</v>
      </c>
      <c r="S8" s="8">
        <f t="shared" si="1"/>
        <v>0.36206978684929958</v>
      </c>
      <c r="T8" s="2">
        <f t="shared" si="2"/>
        <v>7</v>
      </c>
    </row>
    <row r="9" spans="1:20" x14ac:dyDescent="0.25">
      <c r="A9" s="2" t="str">
        <f>Input_Data!A9</f>
        <v>G</v>
      </c>
      <c r="B9" s="6">
        <f>(Summary!B9-MIN(Summary!$B$3:$B$12))/(MAX(Summary!$B$3:$B$12)-MIN(Summary!$B$3:$B$12))</f>
        <v>0.38461538461538475</v>
      </c>
      <c r="C9" s="2">
        <f t="shared" si="3"/>
        <v>5</v>
      </c>
      <c r="E9" s="2" t="str">
        <f>TOPSIS!A25</f>
        <v>G</v>
      </c>
      <c r="F9" s="6">
        <f>(Summary!F9-MIN(Summary!$F$3:$F$12))/(MAX(Summary!$F$3:$F$12)-MIN(Summary!$F$3:$F$12))</f>
        <v>0.52396981260168651</v>
      </c>
      <c r="G9" s="2">
        <f t="shared" si="4"/>
        <v>3</v>
      </c>
      <c r="I9" s="2" t="str">
        <f>VIKOR!A25</f>
        <v>G</v>
      </c>
      <c r="J9" s="6">
        <f>ABS(1-(Summary!J9-MIN(Summary!$J$3:$J$12))/(MAX(Summary!$J$3:$J$12)-MIN(Summary!$J$3:$J$12)))</f>
        <v>0.3571428571428571</v>
      </c>
      <c r="K9" s="2">
        <f t="shared" si="5"/>
        <v>7</v>
      </c>
      <c r="M9" s="2" t="str">
        <f>Input_Data!A9</f>
        <v>G</v>
      </c>
      <c r="N9" s="6">
        <f>(Summary!N9-MIN(Summary!$N$3:$N$12))/(MAX(Summary!$N$3:$N$12)-MIN(Summary!$N$3:$N$12))</f>
        <v>0.36705442808867655</v>
      </c>
      <c r="O9" s="2">
        <f t="shared" si="6"/>
        <v>6</v>
      </c>
      <c r="Q9" s="2" t="str">
        <f t="shared" si="0"/>
        <v>G</v>
      </c>
      <c r="R9" s="6">
        <f t="shared" si="7"/>
        <v>0.4081956206121512</v>
      </c>
      <c r="S9" s="8">
        <f t="shared" si="1"/>
        <v>0.4081956206121512</v>
      </c>
      <c r="T9" s="2">
        <f t="shared" si="2"/>
        <v>5</v>
      </c>
    </row>
    <row r="10" spans="1:20" x14ac:dyDescent="0.25">
      <c r="A10" s="2" t="str">
        <f>Input_Data!A10</f>
        <v>H</v>
      </c>
      <c r="B10" s="6">
        <f>(Summary!B10-MIN(Summary!$B$3:$B$12))/(MAX(Summary!$B$3:$B$12)-MIN(Summary!$B$3:$B$12))</f>
        <v>0.42307692307692318</v>
      </c>
      <c r="C10" s="2">
        <f t="shared" si="3"/>
        <v>3</v>
      </c>
      <c r="E10" s="2" t="str">
        <f>TOPSIS!A26</f>
        <v>H</v>
      </c>
      <c r="F10" s="6">
        <f>(Summary!F10-MIN(Summary!$F$3:$F$12))/(MAX(Summary!$F$3:$F$12)-MIN(Summary!$F$3:$F$12))</f>
        <v>0.40732506165869697</v>
      </c>
      <c r="G10" s="2">
        <f t="shared" si="4"/>
        <v>4</v>
      </c>
      <c r="I10" s="2" t="str">
        <f>VIKOR!A26</f>
        <v>H</v>
      </c>
      <c r="J10" s="6">
        <f>ABS(1-(Summary!J10-MIN(Summary!$J$3:$J$12))/(MAX(Summary!$J$3:$J$12)-MIN(Summary!$J$3:$J$12)))</f>
        <v>0.48452380952380947</v>
      </c>
      <c r="K10" s="2">
        <f t="shared" si="5"/>
        <v>4</v>
      </c>
      <c r="M10" s="2" t="str">
        <f>Input_Data!A10</f>
        <v>H</v>
      </c>
      <c r="N10" s="6">
        <f>(Summary!N10-MIN(Summary!$N$3:$N$12))/(MAX(Summary!$N$3:$N$12)-MIN(Summary!$N$3:$N$12))</f>
        <v>0.45871087714168146</v>
      </c>
      <c r="O10" s="2">
        <f t="shared" si="6"/>
        <v>4</v>
      </c>
      <c r="Q10" s="2" t="str">
        <f t="shared" si="0"/>
        <v>H</v>
      </c>
      <c r="R10" s="6">
        <f t="shared" si="7"/>
        <v>0.44340916785027773</v>
      </c>
      <c r="S10" s="8">
        <f t="shared" si="1"/>
        <v>0.44340916785027773</v>
      </c>
      <c r="T10" s="2">
        <f t="shared" si="2"/>
        <v>4</v>
      </c>
    </row>
    <row r="11" spans="1:20" x14ac:dyDescent="0.25">
      <c r="A11" s="2" t="str">
        <f>Input_Data!A11</f>
        <v>I</v>
      </c>
      <c r="B11" s="6">
        <f>(Summary!B11-MIN(Summary!$B$3:$B$12))/(MAX(Summary!$B$3:$B$12)-MIN(Summary!$B$3:$B$12))</f>
        <v>0.34615384615384631</v>
      </c>
      <c r="C11" s="2">
        <f t="shared" si="3"/>
        <v>6</v>
      </c>
      <c r="E11" s="2" t="str">
        <f>TOPSIS!A27</f>
        <v>I</v>
      </c>
      <c r="F11" s="6">
        <f>(Summary!F11-MIN(Summary!$F$3:$F$12))/(MAX(Summary!$F$3:$F$12)-MIN(Summary!$F$3:$F$12))</f>
        <v>0.40187854207575457</v>
      </c>
      <c r="G11" s="2">
        <f t="shared" si="4"/>
        <v>5</v>
      </c>
      <c r="I11" s="2" t="str">
        <f>VIKOR!A27</f>
        <v>I</v>
      </c>
      <c r="J11" s="6">
        <f>ABS(1-(Summary!J11-MIN(Summary!$J$3:$J$12))/(MAX(Summary!$J$3:$J$12)-MIN(Summary!$J$3:$J$12)))</f>
        <v>0.38690476190476197</v>
      </c>
      <c r="K11" s="2">
        <f t="shared" si="5"/>
        <v>6</v>
      </c>
      <c r="M11" s="2" t="str">
        <f>Input_Data!A11</f>
        <v>I</v>
      </c>
      <c r="N11" s="6">
        <f>(Summary!N11-MIN(Summary!$N$3:$N$12))/(MAX(Summary!$N$3:$N$12)-MIN(Summary!$N$3:$N$12))</f>
        <v>0.36112735179270206</v>
      </c>
      <c r="O11" s="2">
        <f t="shared" si="6"/>
        <v>7</v>
      </c>
      <c r="Q11" s="2" t="str">
        <f t="shared" si="0"/>
        <v>I</v>
      </c>
      <c r="R11" s="6">
        <f t="shared" si="7"/>
        <v>0.37401612548176627</v>
      </c>
      <c r="S11" s="8">
        <f t="shared" si="1"/>
        <v>0.37401612548176627</v>
      </c>
      <c r="T11" s="2">
        <f t="shared" si="2"/>
        <v>6</v>
      </c>
    </row>
    <row r="12" spans="1:20" x14ac:dyDescent="0.25">
      <c r="A12" s="2" t="str">
        <f>Input_Data!A12</f>
        <v>J</v>
      </c>
      <c r="B12" s="6">
        <f>(Summary!B12-MIN(Summary!$B$3:$B$12))/(MAX(Summary!$B$3:$B$12)-MIN(Summary!$B$3:$B$12))</f>
        <v>0.15384615384615397</v>
      </c>
      <c r="C12" s="2">
        <f t="shared" si="3"/>
        <v>9</v>
      </c>
      <c r="E12" s="2" t="str">
        <f>TOPSIS!A28</f>
        <v>J</v>
      </c>
      <c r="F12" s="6">
        <f>(Summary!F12-MIN(Summary!$F$3:$F$12))/(MAX(Summary!$F$3:$F$12)-MIN(Summary!$F$3:$F$12))</f>
        <v>0.15501745914923645</v>
      </c>
      <c r="G12" s="2">
        <f t="shared" si="4"/>
        <v>9</v>
      </c>
      <c r="I12" s="2" t="str">
        <f>VIKOR!A28</f>
        <v>J</v>
      </c>
      <c r="J12" s="6">
        <f>ABS(1-(Summary!J12-MIN(Summary!$J$3:$J$12))/(MAX(Summary!$J$3:$J$12)-MIN(Summary!$J$3:$J$12)))</f>
        <v>3.5714285714285809E-2</v>
      </c>
      <c r="K12" s="2">
        <f t="shared" si="5"/>
        <v>9</v>
      </c>
      <c r="M12" s="2" t="str">
        <f>Input_Data!A12</f>
        <v>J</v>
      </c>
      <c r="N12" s="6">
        <f>(Summary!N12-MIN(Summary!$N$3:$N$12))/(MAX(Summary!$N$3:$N$12)-MIN(Summary!$N$3:$N$12))</f>
        <v>0.11747810588672761</v>
      </c>
      <c r="O12" s="2">
        <f t="shared" si="6"/>
        <v>9</v>
      </c>
      <c r="Q12" s="2" t="str">
        <f t="shared" si="0"/>
        <v>J</v>
      </c>
      <c r="R12" s="6">
        <f t="shared" si="7"/>
        <v>0.11551400114910096</v>
      </c>
      <c r="S12" s="8">
        <f t="shared" si="1"/>
        <v>0.11551400114910096</v>
      </c>
      <c r="T12" s="2">
        <f t="shared" si="2"/>
        <v>9</v>
      </c>
    </row>
    <row r="13" spans="1:20" x14ac:dyDescent="0.25">
      <c r="A13" s="53"/>
      <c r="B13" s="53"/>
      <c r="C13" s="53"/>
      <c r="E13" s="53"/>
      <c r="F13" s="53"/>
      <c r="G13" s="53"/>
      <c r="M13" s="41"/>
    </row>
    <row r="14" spans="1:20" x14ac:dyDescent="0.25">
      <c r="A14" s="53" t="s">
        <v>0</v>
      </c>
      <c r="B14" s="53"/>
      <c r="C14" s="53"/>
      <c r="E14" s="53"/>
      <c r="F14" s="53"/>
      <c r="G14" s="53"/>
    </row>
    <row r="15" spans="1:20" x14ac:dyDescent="0.25">
      <c r="A15" s="53" t="str">
        <f>Input_Data!G2</f>
        <v>C1</v>
      </c>
      <c r="B15" s="53" t="str">
        <f>Input_Data!H2</f>
        <v>Cost</v>
      </c>
      <c r="C15" s="53"/>
      <c r="E15" s="53"/>
      <c r="F15" s="53"/>
      <c r="G15" s="53"/>
    </row>
    <row r="16" spans="1:20" x14ac:dyDescent="0.25">
      <c r="A16" s="53" t="str">
        <f>Input_Data!G3</f>
        <v>C2</v>
      </c>
      <c r="B16" s="53" t="str">
        <f>Input_Data!H3</f>
        <v>Weather</v>
      </c>
      <c r="C16" s="53"/>
      <c r="E16" s="53"/>
      <c r="F16" s="53"/>
      <c r="G16" s="53"/>
    </row>
    <row r="17" spans="1:7" x14ac:dyDescent="0.25">
      <c r="A17" s="53" t="str">
        <f>Input_Data!G4</f>
        <v>C3</v>
      </c>
      <c r="B17" s="53" t="str">
        <f>Input_Data!H4</f>
        <v>Activities</v>
      </c>
      <c r="C17" s="53"/>
      <c r="E17" s="53"/>
      <c r="F17" s="53"/>
      <c r="G17" s="53"/>
    </row>
    <row r="18" spans="1:7" x14ac:dyDescent="0.25">
      <c r="A18" s="53" t="str">
        <f>Input_Data!G5</f>
        <v>C4</v>
      </c>
      <c r="B18" s="53" t="str">
        <f>Input_Data!H5</f>
        <v>Safety</v>
      </c>
      <c r="C18" s="53"/>
      <c r="E18" s="53"/>
      <c r="F18" s="53"/>
      <c r="G18" s="53"/>
    </row>
    <row r="19" spans="1:7" s="3" customFormat="1" x14ac:dyDescent="0.25">
      <c r="A19" s="60"/>
      <c r="B19" s="60"/>
      <c r="C19" s="60"/>
      <c r="E19" s="60"/>
      <c r="F19" s="60"/>
      <c r="G19" s="60"/>
    </row>
    <row r="20" spans="1:7" s="3" customFormat="1" x14ac:dyDescent="0.25">
      <c r="A20" s="60"/>
      <c r="B20" s="60"/>
      <c r="C20" s="60"/>
      <c r="E20" s="60"/>
      <c r="F20" s="60"/>
      <c r="G20" s="60"/>
    </row>
    <row r="21" spans="1:7" s="3" customFormat="1" x14ac:dyDescent="0.25">
      <c r="A21" s="60"/>
      <c r="B21" s="60"/>
      <c r="C21" s="60"/>
      <c r="E21" s="60"/>
      <c r="F21" s="60"/>
      <c r="G21" s="60"/>
    </row>
    <row r="22" spans="1:7" s="3" customFormat="1" x14ac:dyDescent="0.25">
      <c r="A22" s="60"/>
      <c r="B22" s="60"/>
      <c r="C22" s="60"/>
      <c r="E22" s="60"/>
      <c r="F22" s="60"/>
      <c r="G22" s="60"/>
    </row>
    <row r="23" spans="1:7" s="3" customFormat="1" x14ac:dyDescent="0.25">
      <c r="A23" s="60"/>
      <c r="B23" s="60"/>
      <c r="C23" s="60"/>
      <c r="E23" s="60"/>
      <c r="F23" s="60"/>
      <c r="G23" s="60"/>
    </row>
    <row r="24" spans="1:7" s="3" customFormat="1" x14ac:dyDescent="0.25">
      <c r="A24" s="60"/>
      <c r="B24" s="60"/>
      <c r="C24" s="60"/>
      <c r="E24" s="60"/>
      <c r="F24" s="60"/>
      <c r="G24" s="60"/>
    </row>
    <row r="25" spans="1:7" s="3" customFormat="1" x14ac:dyDescent="0.25">
      <c r="A25" s="60"/>
      <c r="B25" s="60"/>
      <c r="C25" s="60"/>
      <c r="E25" s="60"/>
      <c r="F25" s="60"/>
      <c r="G25" s="60"/>
    </row>
    <row r="26" spans="1:7" s="3" customFormat="1" x14ac:dyDescent="0.25">
      <c r="A26" s="60"/>
      <c r="B26" s="60"/>
      <c r="C26" s="60"/>
      <c r="E26" s="60"/>
      <c r="F26" s="60"/>
      <c r="G26" s="60"/>
    </row>
    <row r="27" spans="1:7" s="3" customFormat="1" x14ac:dyDescent="0.25">
      <c r="A27" s="60"/>
      <c r="B27" s="60"/>
      <c r="C27" s="60"/>
      <c r="E27" s="60"/>
      <c r="F27" s="60"/>
      <c r="G27" s="60"/>
    </row>
    <row r="28" spans="1:7" s="3" customFormat="1" x14ac:dyDescent="0.25">
      <c r="A28" s="60"/>
      <c r="B28" s="60"/>
      <c r="C28" s="60"/>
      <c r="E28" s="60"/>
      <c r="F28" s="60"/>
      <c r="G28" s="60"/>
    </row>
    <row r="29" spans="1:7" s="3" customFormat="1" x14ac:dyDescent="0.25">
      <c r="A29" s="60"/>
      <c r="B29" s="60"/>
      <c r="C29" s="60"/>
      <c r="E29" s="60"/>
      <c r="F29" s="60"/>
      <c r="G29" s="60"/>
    </row>
    <row r="30" spans="1:7" s="3" customFormat="1" x14ac:dyDescent="0.25">
      <c r="A30" s="60"/>
      <c r="B30" s="60"/>
      <c r="C30" s="60"/>
      <c r="E30" s="60"/>
      <c r="F30" s="60"/>
      <c r="G30" s="60"/>
    </row>
    <row r="31" spans="1:7" s="3" customFormat="1" x14ac:dyDescent="0.25">
      <c r="A31" s="60"/>
      <c r="B31" s="60"/>
      <c r="C31" s="60"/>
      <c r="E31" s="60"/>
      <c r="F31" s="60"/>
      <c r="G31" s="60"/>
    </row>
    <row r="32" spans="1:7" s="3" customFormat="1" x14ac:dyDescent="0.25">
      <c r="A32" s="60"/>
      <c r="B32" s="60"/>
      <c r="C32" s="60"/>
      <c r="E32" s="60"/>
      <c r="F32" s="60"/>
      <c r="G32" s="60"/>
    </row>
    <row r="33" spans="1:7" s="3" customFormat="1" x14ac:dyDescent="0.25">
      <c r="A33" s="60"/>
      <c r="B33" s="60"/>
      <c r="C33" s="60"/>
      <c r="E33" s="60"/>
      <c r="F33" s="60"/>
      <c r="G33" s="60"/>
    </row>
    <row r="34" spans="1:7" s="3" customFormat="1" x14ac:dyDescent="0.25">
      <c r="A34" s="60"/>
      <c r="B34" s="60"/>
      <c r="C34" s="60"/>
      <c r="E34" s="60"/>
      <c r="F34" s="60"/>
      <c r="G34" s="60"/>
    </row>
    <row r="35" spans="1:7" s="3" customFormat="1" x14ac:dyDescent="0.25">
      <c r="A35" s="60"/>
      <c r="B35" s="60"/>
      <c r="C35" s="60"/>
      <c r="E35" s="60"/>
      <c r="F35" s="60"/>
      <c r="G35" s="60"/>
    </row>
    <row r="36" spans="1:7" s="3" customFormat="1" x14ac:dyDescent="0.25">
      <c r="A36" s="60"/>
      <c r="B36" s="60"/>
      <c r="C36" s="60"/>
      <c r="E36" s="60"/>
      <c r="F36" s="60"/>
      <c r="G36" s="60"/>
    </row>
    <row r="37" spans="1:7" s="3" customFormat="1" x14ac:dyDescent="0.25">
      <c r="A37" s="60"/>
      <c r="B37" s="60"/>
      <c r="C37" s="60"/>
      <c r="E37" s="60"/>
      <c r="F37" s="60"/>
      <c r="G37" s="60"/>
    </row>
    <row r="38" spans="1:7" s="3" customFormat="1" x14ac:dyDescent="0.25">
      <c r="A38" s="60"/>
      <c r="B38" s="60"/>
      <c r="C38" s="60"/>
      <c r="E38" s="60"/>
      <c r="F38" s="60"/>
      <c r="G38" s="60"/>
    </row>
    <row r="39" spans="1:7" s="3" customFormat="1" x14ac:dyDescent="0.25">
      <c r="A39" s="60"/>
      <c r="B39" s="60"/>
      <c r="C39" s="60"/>
      <c r="E39" s="60"/>
      <c r="F39" s="60"/>
      <c r="G39" s="60"/>
    </row>
    <row r="40" spans="1:7" s="3" customFormat="1" x14ac:dyDescent="0.25">
      <c r="A40" s="60"/>
      <c r="B40" s="60"/>
      <c r="C40" s="60"/>
      <c r="E40" s="60"/>
      <c r="F40" s="60"/>
      <c r="G40" s="60"/>
    </row>
    <row r="41" spans="1:7" s="3" customFormat="1" x14ac:dyDescent="0.25">
      <c r="A41" s="60"/>
      <c r="B41" s="60"/>
      <c r="C41" s="60"/>
      <c r="E41" s="60"/>
      <c r="F41" s="60"/>
      <c r="G41" s="60"/>
    </row>
    <row r="42" spans="1:7" s="3" customFormat="1" x14ac:dyDescent="0.25">
      <c r="A42" s="60"/>
      <c r="B42" s="60"/>
      <c r="C42" s="60"/>
      <c r="E42" s="60"/>
      <c r="F42" s="60"/>
      <c r="G42" s="60"/>
    </row>
    <row r="43" spans="1:7" s="3" customFormat="1" x14ac:dyDescent="0.25">
      <c r="A43" s="60"/>
      <c r="B43" s="60"/>
      <c r="C43" s="60"/>
      <c r="E43" s="60"/>
      <c r="F43" s="60"/>
      <c r="G43" s="60"/>
    </row>
    <row r="44" spans="1:7" s="3" customFormat="1" x14ac:dyDescent="0.25">
      <c r="A44" s="60"/>
      <c r="B44" s="60"/>
      <c r="C44" s="60"/>
      <c r="E44" s="60"/>
      <c r="F44" s="60"/>
      <c r="G44" s="60"/>
    </row>
    <row r="45" spans="1:7" s="3" customFormat="1" x14ac:dyDescent="0.25">
      <c r="A45" s="60"/>
      <c r="B45" s="60"/>
      <c r="C45" s="60"/>
      <c r="E45" s="60"/>
      <c r="F45" s="60"/>
      <c r="G45" s="60"/>
    </row>
    <row r="46" spans="1:7" s="3" customFormat="1" x14ac:dyDescent="0.25">
      <c r="A46" s="60"/>
      <c r="B46" s="60"/>
      <c r="C46" s="60"/>
      <c r="E46" s="60"/>
      <c r="F46" s="60"/>
      <c r="G46" s="60"/>
    </row>
    <row r="47" spans="1:7" s="3" customFormat="1" x14ac:dyDescent="0.25">
      <c r="A47" s="60"/>
      <c r="B47" s="60"/>
      <c r="C47" s="60"/>
      <c r="E47" s="60"/>
      <c r="F47" s="60"/>
      <c r="G47" s="60"/>
    </row>
    <row r="48" spans="1:7" s="3" customFormat="1" x14ac:dyDescent="0.25">
      <c r="A48" s="60"/>
      <c r="B48" s="60"/>
      <c r="C48" s="60"/>
      <c r="E48" s="60"/>
      <c r="F48" s="60"/>
      <c r="G48" s="60"/>
    </row>
    <row r="49" spans="1:7" s="3" customFormat="1" x14ac:dyDescent="0.25">
      <c r="A49" s="60"/>
      <c r="B49" s="60"/>
      <c r="C49" s="60"/>
      <c r="E49" s="60"/>
      <c r="F49" s="60"/>
      <c r="G49" s="60"/>
    </row>
    <row r="50" spans="1:7" s="3" customFormat="1" x14ac:dyDescent="0.25">
      <c r="A50" s="60"/>
      <c r="B50" s="60"/>
      <c r="C50" s="60"/>
      <c r="E50" s="60"/>
      <c r="F50" s="60"/>
      <c r="G50" s="60"/>
    </row>
    <row r="51" spans="1:7" s="3" customFormat="1" x14ac:dyDescent="0.25">
      <c r="A51" s="60"/>
      <c r="B51" s="60"/>
      <c r="C51" s="60"/>
      <c r="E51" s="60"/>
      <c r="F51" s="60"/>
      <c r="G51" s="60"/>
    </row>
    <row r="52" spans="1:7" s="3" customFormat="1" x14ac:dyDescent="0.25">
      <c r="A52" s="60"/>
      <c r="B52" s="60"/>
      <c r="C52" s="60"/>
      <c r="E52" s="60"/>
      <c r="F52" s="60"/>
      <c r="G52" s="60"/>
    </row>
    <row r="53" spans="1:7" s="3" customFormat="1" x14ac:dyDescent="0.25">
      <c r="A53" s="60"/>
      <c r="B53" s="60"/>
      <c r="C53" s="60"/>
      <c r="E53" s="60"/>
      <c r="F53" s="60"/>
      <c r="G53" s="60"/>
    </row>
    <row r="54" spans="1:7" s="3" customFormat="1" x14ac:dyDescent="0.25">
      <c r="A54" s="60"/>
      <c r="B54" s="60"/>
      <c r="C54" s="60"/>
      <c r="E54" s="60"/>
      <c r="F54" s="60"/>
      <c r="G54" s="60"/>
    </row>
    <row r="55" spans="1:7" s="3" customFormat="1" x14ac:dyDescent="0.25">
      <c r="A55" s="60"/>
      <c r="B55" s="60"/>
      <c r="C55" s="60"/>
      <c r="E55" s="60"/>
      <c r="F55" s="60"/>
      <c r="G55" s="60"/>
    </row>
    <row r="56" spans="1:7" s="3" customFormat="1" x14ac:dyDescent="0.25">
      <c r="A56" s="60"/>
      <c r="B56" s="60"/>
      <c r="C56" s="60"/>
      <c r="E56" s="60"/>
      <c r="F56" s="60"/>
      <c r="G56" s="60"/>
    </row>
    <row r="57" spans="1:7" s="3" customFormat="1" x14ac:dyDescent="0.25">
      <c r="A57" s="60"/>
      <c r="B57" s="60"/>
      <c r="C57" s="60"/>
      <c r="E57" s="60"/>
      <c r="F57" s="60"/>
      <c r="G57" s="60"/>
    </row>
    <row r="58" spans="1:7" s="3" customFormat="1" x14ac:dyDescent="0.25">
      <c r="A58" s="60"/>
      <c r="B58" s="60"/>
      <c r="C58" s="60"/>
      <c r="E58" s="60"/>
      <c r="F58" s="60"/>
      <c r="G58" s="60"/>
    </row>
    <row r="59" spans="1:7" s="3" customFormat="1" x14ac:dyDescent="0.25">
      <c r="A59" s="60"/>
      <c r="B59" s="60"/>
      <c r="C59" s="60"/>
      <c r="E59" s="60"/>
      <c r="F59" s="60"/>
      <c r="G59" s="60"/>
    </row>
    <row r="60" spans="1:7" s="3" customFormat="1" x14ac:dyDescent="0.25">
      <c r="A60" s="60"/>
      <c r="B60" s="60"/>
      <c r="C60" s="60"/>
      <c r="E60" s="60"/>
      <c r="F60" s="60"/>
      <c r="G60" s="60"/>
    </row>
    <row r="61" spans="1:7" s="3" customFormat="1" x14ac:dyDescent="0.25">
      <c r="A61" s="60"/>
      <c r="B61" s="60"/>
      <c r="C61" s="60"/>
      <c r="E61" s="60"/>
      <c r="F61" s="60"/>
      <c r="G61" s="60"/>
    </row>
    <row r="62" spans="1:7" s="3" customFormat="1" x14ac:dyDescent="0.25">
      <c r="A62" s="60"/>
      <c r="B62" s="60"/>
      <c r="C62" s="60"/>
      <c r="E62" s="60"/>
      <c r="F62" s="60"/>
      <c r="G62" s="60"/>
    </row>
    <row r="63" spans="1:7" s="3" customFormat="1" x14ac:dyDescent="0.25">
      <c r="A63" s="60"/>
      <c r="B63" s="60"/>
      <c r="C63" s="60"/>
      <c r="E63" s="60"/>
      <c r="F63" s="60"/>
      <c r="G63" s="60"/>
    </row>
    <row r="64" spans="1:7" s="3" customFormat="1" x14ac:dyDescent="0.25">
      <c r="A64" s="60"/>
      <c r="B64" s="60"/>
      <c r="C64" s="60"/>
      <c r="E64" s="60"/>
      <c r="F64" s="60"/>
      <c r="G64" s="60"/>
    </row>
    <row r="65" spans="1:7" s="3" customFormat="1" x14ac:dyDescent="0.25">
      <c r="A65" s="60"/>
      <c r="B65" s="60"/>
      <c r="C65" s="60"/>
      <c r="E65" s="60"/>
      <c r="F65" s="60"/>
      <c r="G65" s="60"/>
    </row>
    <row r="66" spans="1:7" s="3" customFormat="1" x14ac:dyDescent="0.25">
      <c r="A66" s="60"/>
      <c r="B66" s="60"/>
      <c r="C66" s="60"/>
      <c r="E66" s="60"/>
      <c r="F66" s="60"/>
      <c r="G66" s="60"/>
    </row>
    <row r="67" spans="1:7" s="3" customFormat="1" x14ac:dyDescent="0.25">
      <c r="A67" s="60"/>
      <c r="B67" s="60"/>
      <c r="C67" s="60"/>
      <c r="E67" s="60"/>
      <c r="F67" s="60"/>
      <c r="G67" s="60"/>
    </row>
    <row r="68" spans="1:7" s="3" customFormat="1" x14ac:dyDescent="0.25">
      <c r="A68" s="60"/>
      <c r="B68" s="60"/>
      <c r="C68" s="60"/>
      <c r="E68" s="60"/>
      <c r="F68" s="60"/>
      <c r="G68" s="60"/>
    </row>
    <row r="69" spans="1:7" s="3" customFormat="1" x14ac:dyDescent="0.25">
      <c r="A69" s="60"/>
      <c r="B69" s="60"/>
      <c r="C69" s="60"/>
      <c r="E69" s="60"/>
      <c r="F69" s="60"/>
      <c r="G69" s="60"/>
    </row>
    <row r="70" spans="1:7" s="3" customFormat="1" x14ac:dyDescent="0.25">
      <c r="A70" s="60"/>
      <c r="B70" s="60"/>
      <c r="C70" s="60"/>
      <c r="E70" s="60"/>
      <c r="F70" s="60"/>
      <c r="G70" s="60"/>
    </row>
    <row r="71" spans="1:7" s="3" customFormat="1" x14ac:dyDescent="0.25">
      <c r="A71" s="60"/>
      <c r="B71" s="60"/>
      <c r="C71" s="60"/>
      <c r="E71" s="60"/>
      <c r="F71" s="60"/>
      <c r="G71" s="60"/>
    </row>
    <row r="72" spans="1:7" s="3" customFormat="1" x14ac:dyDescent="0.25">
      <c r="A72" s="60"/>
      <c r="B72" s="60"/>
      <c r="C72" s="60"/>
      <c r="E72" s="60"/>
      <c r="F72" s="60"/>
      <c r="G72" s="60"/>
    </row>
    <row r="73" spans="1:7" s="3" customFormat="1" x14ac:dyDescent="0.25">
      <c r="A73" s="60"/>
      <c r="B73" s="60"/>
      <c r="C73" s="60"/>
      <c r="E73" s="60"/>
      <c r="F73" s="60"/>
      <c r="G73" s="60"/>
    </row>
    <row r="74" spans="1:7" s="3" customFormat="1" x14ac:dyDescent="0.25">
      <c r="A74" s="60"/>
      <c r="B74" s="60"/>
      <c r="C74" s="60"/>
      <c r="E74" s="60"/>
      <c r="F74" s="60"/>
      <c r="G74" s="60"/>
    </row>
    <row r="75" spans="1:7" s="3" customFormat="1" x14ac:dyDescent="0.25">
      <c r="A75" s="60"/>
      <c r="B75" s="60"/>
      <c r="C75" s="60"/>
      <c r="E75" s="60"/>
      <c r="F75" s="60"/>
      <c r="G75" s="60"/>
    </row>
    <row r="76" spans="1:7" s="3" customFormat="1" x14ac:dyDescent="0.25">
      <c r="A76" s="60"/>
      <c r="B76" s="60"/>
      <c r="C76" s="60"/>
      <c r="E76" s="60"/>
      <c r="F76" s="60"/>
      <c r="G76" s="60"/>
    </row>
    <row r="77" spans="1:7" s="3" customFormat="1" x14ac:dyDescent="0.25">
      <c r="A77" s="60"/>
      <c r="B77" s="60"/>
      <c r="C77" s="60"/>
      <c r="E77" s="60"/>
      <c r="F77" s="60"/>
      <c r="G77" s="60"/>
    </row>
    <row r="78" spans="1:7" s="3" customFormat="1" x14ac:dyDescent="0.25">
      <c r="A78" s="60"/>
      <c r="B78" s="60"/>
      <c r="C78" s="60"/>
      <c r="E78" s="60"/>
      <c r="F78" s="60"/>
      <c r="G78" s="60"/>
    </row>
    <row r="79" spans="1:7" s="3" customFormat="1" x14ac:dyDescent="0.25">
      <c r="A79" s="60"/>
      <c r="B79" s="60"/>
      <c r="C79" s="60"/>
      <c r="E79" s="60"/>
      <c r="F79" s="60"/>
      <c r="G79" s="60"/>
    </row>
    <row r="80" spans="1:7" s="3" customFormat="1" x14ac:dyDescent="0.25">
      <c r="A80" s="60"/>
      <c r="B80" s="60"/>
      <c r="C80" s="60"/>
      <c r="E80" s="60"/>
      <c r="F80" s="60"/>
      <c r="G80" s="60"/>
    </row>
    <row r="81" spans="1:7" s="3" customFormat="1" x14ac:dyDescent="0.25">
      <c r="A81" s="60"/>
      <c r="B81" s="60"/>
      <c r="C81" s="60"/>
      <c r="E81" s="60"/>
      <c r="F81" s="60"/>
      <c r="G81" s="60"/>
    </row>
    <row r="82" spans="1:7" s="3" customFormat="1" x14ac:dyDescent="0.25">
      <c r="A82" s="60"/>
      <c r="B82" s="60"/>
      <c r="C82" s="60"/>
      <c r="E82" s="60"/>
      <c r="F82" s="60"/>
      <c r="G82" s="60"/>
    </row>
    <row r="83" spans="1:7" s="3" customFormat="1" x14ac:dyDescent="0.25">
      <c r="A83" s="60"/>
      <c r="B83" s="60"/>
      <c r="C83" s="60"/>
      <c r="E83" s="60"/>
      <c r="F83" s="60"/>
      <c r="G83" s="60"/>
    </row>
    <row r="84" spans="1:7" s="3" customFormat="1" x14ac:dyDescent="0.25">
      <c r="A84" s="60"/>
      <c r="B84" s="60"/>
      <c r="C84" s="60"/>
      <c r="E84" s="60"/>
      <c r="F84" s="60"/>
      <c r="G84" s="60"/>
    </row>
    <row r="85" spans="1:7" s="3" customFormat="1" x14ac:dyDescent="0.25">
      <c r="A85" s="60"/>
      <c r="B85" s="60"/>
      <c r="C85" s="60"/>
      <c r="E85" s="60"/>
      <c r="F85" s="60"/>
      <c r="G85" s="60"/>
    </row>
    <row r="86" spans="1:7" s="3" customFormat="1" x14ac:dyDescent="0.25">
      <c r="A86" s="60"/>
      <c r="B86" s="60"/>
      <c r="C86" s="60"/>
      <c r="E86" s="60"/>
      <c r="F86" s="60"/>
      <c r="G86" s="60"/>
    </row>
    <row r="87" spans="1:7" s="3" customFormat="1" x14ac:dyDescent="0.25">
      <c r="A87" s="60"/>
      <c r="B87" s="60"/>
      <c r="C87" s="60"/>
      <c r="E87" s="60"/>
      <c r="F87" s="60"/>
      <c r="G87" s="60"/>
    </row>
    <row r="88" spans="1:7" s="3" customFormat="1" x14ac:dyDescent="0.25">
      <c r="A88" s="60"/>
      <c r="B88" s="60"/>
      <c r="C88" s="60"/>
      <c r="E88" s="60"/>
      <c r="F88" s="60"/>
      <c r="G88" s="60"/>
    </row>
    <row r="89" spans="1:7" s="3" customFormat="1" x14ac:dyDescent="0.25">
      <c r="A89" s="60"/>
      <c r="B89" s="60"/>
      <c r="C89" s="60"/>
      <c r="E89" s="60"/>
      <c r="F89" s="60"/>
      <c r="G89" s="60"/>
    </row>
    <row r="90" spans="1:7" s="3" customFormat="1" x14ac:dyDescent="0.25">
      <c r="A90" s="60"/>
      <c r="B90" s="60"/>
      <c r="C90" s="60"/>
      <c r="E90" s="60"/>
      <c r="F90" s="60"/>
      <c r="G90" s="60"/>
    </row>
    <row r="91" spans="1:7" s="3" customFormat="1" x14ac:dyDescent="0.25">
      <c r="A91" s="60"/>
      <c r="B91" s="60"/>
      <c r="C91" s="60"/>
      <c r="E91" s="60"/>
      <c r="F91" s="60"/>
      <c r="G91" s="60"/>
    </row>
    <row r="92" spans="1:7" s="3" customFormat="1" x14ac:dyDescent="0.25">
      <c r="A92" s="60"/>
      <c r="B92" s="60"/>
      <c r="C92" s="60"/>
      <c r="E92" s="60"/>
      <c r="F92" s="60"/>
      <c r="G92" s="60"/>
    </row>
    <row r="93" spans="1:7" s="3" customFormat="1" x14ac:dyDescent="0.25">
      <c r="A93" s="60"/>
      <c r="B93" s="60"/>
      <c r="C93" s="60"/>
      <c r="E93" s="60"/>
      <c r="F93" s="60"/>
      <c r="G93" s="60"/>
    </row>
    <row r="94" spans="1:7" s="3" customFormat="1" x14ac:dyDescent="0.25">
      <c r="A94" s="60"/>
      <c r="B94" s="60"/>
      <c r="C94" s="60"/>
      <c r="E94" s="60"/>
      <c r="F94" s="60"/>
      <c r="G94" s="60"/>
    </row>
    <row r="95" spans="1:7" s="3" customFormat="1" x14ac:dyDescent="0.25">
      <c r="A95" s="60"/>
      <c r="B95" s="60"/>
      <c r="C95" s="60"/>
      <c r="E95" s="60"/>
      <c r="F95" s="60"/>
      <c r="G95" s="60"/>
    </row>
    <row r="96" spans="1:7" s="3" customFormat="1" x14ac:dyDescent="0.25">
      <c r="A96" s="60"/>
      <c r="B96" s="60"/>
      <c r="C96" s="60"/>
      <c r="E96" s="60"/>
      <c r="F96" s="60"/>
      <c r="G96" s="60"/>
    </row>
    <row r="97" spans="1:7" s="3" customFormat="1" x14ac:dyDescent="0.25">
      <c r="A97" s="60"/>
      <c r="B97" s="60"/>
      <c r="C97" s="60"/>
      <c r="E97" s="60"/>
      <c r="F97" s="60"/>
      <c r="G97" s="60"/>
    </row>
    <row r="98" spans="1:7" s="3" customFormat="1" x14ac:dyDescent="0.25">
      <c r="A98" s="60"/>
      <c r="B98" s="60"/>
      <c r="C98" s="60"/>
      <c r="E98" s="60"/>
      <c r="F98" s="60"/>
      <c r="G98" s="60"/>
    </row>
    <row r="99" spans="1:7" s="3" customFormat="1" x14ac:dyDescent="0.25">
      <c r="A99" s="60"/>
      <c r="B99" s="60"/>
      <c r="C99" s="60"/>
      <c r="E99" s="60"/>
      <c r="F99" s="60"/>
      <c r="G99" s="60"/>
    </row>
    <row r="100" spans="1:7" s="3" customFormat="1" x14ac:dyDescent="0.25">
      <c r="A100" s="60"/>
      <c r="B100" s="60"/>
      <c r="C100" s="60"/>
      <c r="E100" s="60"/>
      <c r="F100" s="60"/>
      <c r="G100" s="60"/>
    </row>
    <row r="101" spans="1:7" s="3" customFormat="1" x14ac:dyDescent="0.25">
      <c r="A101" s="60"/>
      <c r="B101" s="60"/>
      <c r="C101" s="60"/>
      <c r="E101" s="60"/>
      <c r="F101" s="60"/>
      <c r="G101" s="60"/>
    </row>
    <row r="102" spans="1:7" s="3" customFormat="1" x14ac:dyDescent="0.25">
      <c r="A102" s="60"/>
      <c r="B102" s="60"/>
      <c r="C102" s="60"/>
      <c r="E102" s="60"/>
      <c r="F102" s="60"/>
      <c r="G102" s="60"/>
    </row>
    <row r="103" spans="1:7" s="3" customFormat="1" x14ac:dyDescent="0.25">
      <c r="A103" s="60"/>
      <c r="B103" s="60"/>
      <c r="C103" s="60"/>
      <c r="E103" s="60"/>
      <c r="F103" s="60"/>
      <c r="G103" s="60"/>
    </row>
    <row r="104" spans="1:7" s="3" customFormat="1" x14ac:dyDescent="0.25">
      <c r="A104" s="60"/>
      <c r="B104" s="60"/>
      <c r="C104" s="60"/>
      <c r="E104" s="60"/>
      <c r="F104" s="60"/>
      <c r="G104" s="60"/>
    </row>
    <row r="105" spans="1:7" s="3" customFormat="1" x14ac:dyDescent="0.25">
      <c r="A105" s="60"/>
      <c r="B105" s="60"/>
      <c r="C105" s="60"/>
      <c r="E105" s="60"/>
      <c r="F105" s="60"/>
      <c r="G105" s="60"/>
    </row>
    <row r="106" spans="1:7" s="3" customFormat="1" x14ac:dyDescent="0.25">
      <c r="A106" s="60"/>
      <c r="B106" s="60"/>
      <c r="C106" s="60"/>
      <c r="E106" s="60"/>
      <c r="F106" s="60"/>
      <c r="G106" s="60"/>
    </row>
    <row r="107" spans="1:7" s="3" customFormat="1" x14ac:dyDescent="0.25">
      <c r="A107" s="60"/>
      <c r="B107" s="60"/>
      <c r="C107" s="60"/>
      <c r="E107" s="60"/>
      <c r="F107" s="60"/>
      <c r="G107" s="60"/>
    </row>
    <row r="108" spans="1:7" s="3" customFormat="1" x14ac:dyDescent="0.25">
      <c r="A108" s="60"/>
      <c r="B108" s="60"/>
      <c r="C108" s="60"/>
      <c r="E108" s="60"/>
      <c r="F108" s="60"/>
      <c r="G108" s="60"/>
    </row>
    <row r="109" spans="1:7" s="3" customFormat="1" x14ac:dyDescent="0.25">
      <c r="A109" s="60"/>
      <c r="B109" s="60"/>
      <c r="C109" s="60"/>
      <c r="E109" s="60"/>
      <c r="F109" s="60"/>
      <c r="G109" s="60"/>
    </row>
    <row r="110" spans="1:7" s="3" customFormat="1" x14ac:dyDescent="0.25">
      <c r="A110" s="60"/>
      <c r="B110" s="60"/>
      <c r="C110" s="60"/>
      <c r="E110" s="60"/>
      <c r="F110" s="60"/>
      <c r="G110" s="60"/>
    </row>
    <row r="111" spans="1:7" s="3" customFormat="1" x14ac:dyDescent="0.25">
      <c r="A111" s="60"/>
      <c r="B111" s="60"/>
      <c r="C111" s="60"/>
      <c r="E111" s="60"/>
      <c r="F111" s="60"/>
      <c r="G111" s="60"/>
    </row>
    <row r="112" spans="1:7" s="3" customFormat="1" x14ac:dyDescent="0.25">
      <c r="A112" s="60"/>
      <c r="B112" s="60"/>
      <c r="C112" s="60"/>
      <c r="E112" s="60"/>
      <c r="F112" s="60"/>
      <c r="G112" s="60"/>
    </row>
    <row r="113" spans="1:7" s="3" customFormat="1" x14ac:dyDescent="0.25">
      <c r="A113" s="60"/>
      <c r="B113" s="60"/>
      <c r="C113" s="60"/>
      <c r="E113" s="60"/>
      <c r="F113" s="60"/>
      <c r="G113" s="60"/>
    </row>
    <row r="114" spans="1:7" s="3" customFormat="1" x14ac:dyDescent="0.25">
      <c r="A114" s="60"/>
      <c r="B114" s="60"/>
      <c r="C114" s="60"/>
      <c r="E114" s="60"/>
      <c r="F114" s="60"/>
      <c r="G114" s="60"/>
    </row>
    <row r="115" spans="1:7" s="3" customFormat="1" x14ac:dyDescent="0.25">
      <c r="A115" s="60"/>
      <c r="B115" s="60"/>
      <c r="C115" s="60"/>
      <c r="E115" s="60"/>
      <c r="F115" s="60"/>
      <c r="G115" s="60"/>
    </row>
    <row r="116" spans="1:7" s="3" customFormat="1" x14ac:dyDescent="0.25">
      <c r="A116" s="60"/>
      <c r="B116" s="60"/>
      <c r="C116" s="60"/>
      <c r="E116" s="60"/>
      <c r="F116" s="60"/>
      <c r="G116" s="60"/>
    </row>
    <row r="117" spans="1:7" s="3" customFormat="1" x14ac:dyDescent="0.25">
      <c r="A117" s="60"/>
      <c r="B117" s="60"/>
      <c r="C117" s="60"/>
      <c r="E117" s="60"/>
      <c r="F117" s="60"/>
      <c r="G117" s="60"/>
    </row>
    <row r="118" spans="1:7" s="3" customFormat="1" x14ac:dyDescent="0.25">
      <c r="A118" s="60"/>
      <c r="B118" s="60"/>
      <c r="C118" s="60"/>
      <c r="E118" s="60"/>
      <c r="F118" s="60"/>
      <c r="G118" s="60"/>
    </row>
    <row r="119" spans="1:7" s="3" customFormat="1" x14ac:dyDescent="0.25">
      <c r="A119" s="60"/>
      <c r="B119" s="60"/>
      <c r="C119" s="60"/>
      <c r="E119" s="60"/>
      <c r="F119" s="60"/>
      <c r="G119" s="60"/>
    </row>
    <row r="120" spans="1:7" s="3" customFormat="1" x14ac:dyDescent="0.25">
      <c r="A120" s="60"/>
      <c r="B120" s="60"/>
      <c r="C120" s="60"/>
      <c r="E120" s="60"/>
      <c r="F120" s="60"/>
      <c r="G120" s="60"/>
    </row>
    <row r="121" spans="1:7" s="3" customFormat="1" x14ac:dyDescent="0.25">
      <c r="A121" s="60"/>
      <c r="B121" s="60"/>
      <c r="C121" s="60"/>
      <c r="E121" s="60"/>
      <c r="F121" s="60"/>
      <c r="G121" s="60"/>
    </row>
    <row r="122" spans="1:7" s="3" customFormat="1" x14ac:dyDescent="0.25">
      <c r="A122" s="60"/>
      <c r="B122" s="60"/>
      <c r="C122" s="60"/>
      <c r="E122" s="60"/>
      <c r="F122" s="60"/>
      <c r="G122" s="60"/>
    </row>
    <row r="123" spans="1:7" s="3" customFormat="1" x14ac:dyDescent="0.25">
      <c r="A123" s="60"/>
      <c r="B123" s="60"/>
      <c r="C123" s="60"/>
      <c r="E123" s="60"/>
      <c r="F123" s="60"/>
      <c r="G123" s="60"/>
    </row>
    <row r="124" spans="1:7" s="3" customFormat="1" x14ac:dyDescent="0.25">
      <c r="A124" s="60"/>
      <c r="B124" s="60"/>
      <c r="C124" s="60"/>
      <c r="E124" s="60"/>
      <c r="F124" s="60"/>
      <c r="G124" s="60"/>
    </row>
    <row r="125" spans="1:7" s="3" customFormat="1" x14ac:dyDescent="0.25">
      <c r="A125" s="60"/>
      <c r="B125" s="60"/>
      <c r="C125" s="60"/>
      <c r="E125" s="60"/>
      <c r="F125" s="60"/>
      <c r="G125" s="60"/>
    </row>
    <row r="126" spans="1:7" s="3" customFormat="1" x14ac:dyDescent="0.25">
      <c r="A126" s="60"/>
      <c r="B126" s="60"/>
      <c r="C126" s="60"/>
      <c r="E126" s="60"/>
      <c r="F126" s="60"/>
      <c r="G126" s="60"/>
    </row>
    <row r="127" spans="1:7" s="3" customFormat="1" x14ac:dyDescent="0.25">
      <c r="A127" s="60"/>
      <c r="B127" s="60"/>
      <c r="C127" s="60"/>
      <c r="E127" s="60"/>
      <c r="F127" s="60"/>
      <c r="G127" s="60"/>
    </row>
    <row r="128" spans="1:7" s="3" customFormat="1" x14ac:dyDescent="0.25">
      <c r="A128" s="60"/>
      <c r="B128" s="60"/>
      <c r="C128" s="60"/>
      <c r="E128" s="60"/>
      <c r="F128" s="60"/>
      <c r="G128" s="60"/>
    </row>
    <row r="129" spans="1:7" s="3" customFormat="1" x14ac:dyDescent="0.25">
      <c r="A129" s="60"/>
      <c r="B129" s="60"/>
      <c r="C129" s="60"/>
      <c r="E129" s="60"/>
      <c r="F129" s="60"/>
      <c r="G129" s="60"/>
    </row>
    <row r="130" spans="1:7" s="3" customFormat="1" x14ac:dyDescent="0.25">
      <c r="A130" s="60"/>
      <c r="B130" s="60"/>
      <c r="C130" s="60"/>
      <c r="E130" s="60"/>
      <c r="F130" s="60"/>
      <c r="G130" s="60"/>
    </row>
    <row r="131" spans="1:7" s="3" customFormat="1" x14ac:dyDescent="0.25">
      <c r="A131" s="60"/>
      <c r="B131" s="60"/>
      <c r="C131" s="60"/>
      <c r="E131" s="60"/>
      <c r="F131" s="60"/>
      <c r="G131" s="60"/>
    </row>
    <row r="132" spans="1:7" s="3" customFormat="1" x14ac:dyDescent="0.25">
      <c r="A132" s="60"/>
      <c r="B132" s="60"/>
      <c r="C132" s="60"/>
      <c r="E132" s="60"/>
      <c r="F132" s="60"/>
      <c r="G132" s="60"/>
    </row>
    <row r="133" spans="1:7" s="3" customFormat="1" x14ac:dyDescent="0.25">
      <c r="A133" s="60"/>
      <c r="B133" s="60"/>
      <c r="C133" s="60"/>
      <c r="E133" s="60"/>
      <c r="F133" s="60"/>
      <c r="G133" s="60"/>
    </row>
    <row r="134" spans="1:7" s="3" customFormat="1" x14ac:dyDescent="0.25">
      <c r="A134" s="60"/>
      <c r="B134" s="60"/>
      <c r="C134" s="60"/>
      <c r="E134" s="60"/>
      <c r="F134" s="60"/>
      <c r="G134" s="60"/>
    </row>
    <row r="135" spans="1:7" s="3" customFormat="1" x14ac:dyDescent="0.25">
      <c r="A135" s="60"/>
      <c r="B135" s="60"/>
      <c r="C135" s="60"/>
      <c r="E135" s="60"/>
      <c r="F135" s="60"/>
      <c r="G135" s="60"/>
    </row>
    <row r="136" spans="1:7" s="3" customFormat="1" x14ac:dyDescent="0.25">
      <c r="A136" s="60"/>
      <c r="B136" s="60"/>
      <c r="C136" s="60"/>
      <c r="E136" s="60"/>
      <c r="F136" s="60"/>
      <c r="G136" s="60"/>
    </row>
    <row r="137" spans="1:7" s="3" customFormat="1" x14ac:dyDescent="0.25">
      <c r="A137" s="60"/>
      <c r="B137" s="60"/>
      <c r="C137" s="60"/>
      <c r="E137" s="60"/>
      <c r="F137" s="60"/>
      <c r="G137" s="60"/>
    </row>
    <row r="138" spans="1:7" s="3" customFormat="1" x14ac:dyDescent="0.25">
      <c r="A138" s="60"/>
      <c r="B138" s="60"/>
      <c r="C138" s="60"/>
      <c r="E138" s="60"/>
      <c r="F138" s="60"/>
      <c r="G138" s="60"/>
    </row>
    <row r="139" spans="1:7" s="3" customFormat="1" x14ac:dyDescent="0.25">
      <c r="A139" s="60"/>
      <c r="B139" s="60"/>
      <c r="C139" s="60"/>
      <c r="E139" s="60"/>
      <c r="F139" s="60"/>
      <c r="G139" s="60"/>
    </row>
    <row r="140" spans="1:7" s="3" customFormat="1" x14ac:dyDescent="0.25">
      <c r="A140" s="60"/>
      <c r="B140" s="60"/>
      <c r="C140" s="60"/>
      <c r="E140" s="60"/>
      <c r="F140" s="60"/>
      <c r="G140" s="60"/>
    </row>
    <row r="141" spans="1:7" s="3" customFormat="1" x14ac:dyDescent="0.25">
      <c r="A141" s="60"/>
      <c r="B141" s="60"/>
      <c r="C141" s="60"/>
      <c r="E141" s="60"/>
      <c r="F141" s="60"/>
      <c r="G141" s="60"/>
    </row>
    <row r="142" spans="1:7" s="3" customFormat="1" x14ac:dyDescent="0.25">
      <c r="A142" s="60"/>
      <c r="B142" s="60"/>
      <c r="C142" s="60"/>
      <c r="E142" s="60"/>
      <c r="F142" s="60"/>
      <c r="G142" s="60"/>
    </row>
    <row r="143" spans="1:7" s="3" customFormat="1" x14ac:dyDescent="0.25">
      <c r="A143" s="60"/>
      <c r="B143" s="60"/>
      <c r="C143" s="60"/>
      <c r="E143" s="60"/>
      <c r="F143" s="60"/>
      <c r="G143" s="60"/>
    </row>
    <row r="144" spans="1:7" s="3" customFormat="1" x14ac:dyDescent="0.25">
      <c r="A144" s="60"/>
      <c r="B144" s="60"/>
      <c r="C144" s="60"/>
      <c r="E144" s="60"/>
      <c r="F144" s="60"/>
      <c r="G144" s="60"/>
    </row>
    <row r="145" spans="1:7" s="3" customFormat="1" x14ac:dyDescent="0.25">
      <c r="A145" s="60"/>
      <c r="B145" s="60"/>
      <c r="C145" s="60"/>
      <c r="E145" s="60"/>
      <c r="F145" s="60"/>
      <c r="G145" s="60"/>
    </row>
    <row r="146" spans="1:7" s="3" customFormat="1" x14ac:dyDescent="0.25">
      <c r="A146" s="60"/>
      <c r="B146" s="60"/>
      <c r="C146" s="60"/>
      <c r="E146" s="60"/>
      <c r="F146" s="60"/>
      <c r="G146" s="60"/>
    </row>
    <row r="147" spans="1:7" s="3" customFormat="1" x14ac:dyDescent="0.25">
      <c r="A147" s="60"/>
      <c r="B147" s="60"/>
      <c r="C147" s="60"/>
      <c r="E147" s="60"/>
      <c r="F147" s="60"/>
      <c r="G147" s="60"/>
    </row>
    <row r="148" spans="1:7" s="3" customFormat="1" x14ac:dyDescent="0.25">
      <c r="A148" s="60"/>
      <c r="B148" s="60"/>
      <c r="C148" s="60"/>
      <c r="E148" s="60"/>
      <c r="F148" s="60"/>
      <c r="G148" s="60"/>
    </row>
    <row r="149" spans="1:7" s="3" customFormat="1" x14ac:dyDescent="0.25">
      <c r="A149" s="60"/>
      <c r="B149" s="60"/>
      <c r="C149" s="60"/>
      <c r="E149" s="60"/>
      <c r="F149" s="60"/>
      <c r="G149" s="60"/>
    </row>
    <row r="150" spans="1:7" s="3" customFormat="1" x14ac:dyDescent="0.25">
      <c r="A150" s="60"/>
      <c r="B150" s="60"/>
      <c r="C150" s="60"/>
      <c r="E150" s="60"/>
      <c r="F150" s="60"/>
      <c r="G150" s="60"/>
    </row>
    <row r="151" spans="1:7" s="3" customFormat="1" x14ac:dyDescent="0.25">
      <c r="A151" s="60"/>
      <c r="B151" s="60"/>
      <c r="C151" s="60"/>
      <c r="E151" s="60"/>
      <c r="F151" s="60"/>
      <c r="G151" s="60"/>
    </row>
    <row r="152" spans="1:7" s="3" customFormat="1" x14ac:dyDescent="0.25">
      <c r="A152" s="60"/>
      <c r="B152" s="60"/>
      <c r="C152" s="60"/>
      <c r="E152" s="60"/>
      <c r="F152" s="60"/>
      <c r="G152" s="60"/>
    </row>
    <row r="153" spans="1:7" s="3" customFormat="1" x14ac:dyDescent="0.25">
      <c r="A153" s="60"/>
      <c r="B153" s="60"/>
      <c r="C153" s="60"/>
      <c r="E153" s="60"/>
      <c r="F153" s="60"/>
      <c r="G153" s="60"/>
    </row>
    <row r="154" spans="1:7" s="3" customFormat="1" x14ac:dyDescent="0.25">
      <c r="A154" s="60"/>
      <c r="B154" s="60"/>
      <c r="C154" s="60"/>
      <c r="E154" s="60"/>
      <c r="F154" s="60"/>
      <c r="G154" s="60"/>
    </row>
    <row r="155" spans="1:7" s="3" customFormat="1" x14ac:dyDescent="0.25">
      <c r="A155" s="60"/>
      <c r="B155" s="60"/>
      <c r="C155" s="60"/>
      <c r="E155" s="60"/>
      <c r="F155" s="60"/>
      <c r="G155" s="60"/>
    </row>
    <row r="156" spans="1:7" s="3" customFormat="1" x14ac:dyDescent="0.25">
      <c r="A156" s="60"/>
      <c r="B156" s="60"/>
      <c r="C156" s="60"/>
      <c r="E156" s="60"/>
      <c r="F156" s="60"/>
      <c r="G156" s="60"/>
    </row>
    <row r="157" spans="1:7" s="3" customFormat="1" x14ac:dyDescent="0.25">
      <c r="A157" s="60"/>
      <c r="B157" s="60"/>
      <c r="C157" s="60"/>
      <c r="E157" s="60"/>
      <c r="F157" s="60"/>
      <c r="G157" s="60"/>
    </row>
    <row r="158" spans="1:7" s="3" customFormat="1" x14ac:dyDescent="0.25">
      <c r="A158" s="60"/>
      <c r="B158" s="60"/>
      <c r="C158" s="60"/>
      <c r="E158" s="60"/>
      <c r="F158" s="60"/>
      <c r="G158" s="60"/>
    </row>
    <row r="159" spans="1:7" s="3" customFormat="1" x14ac:dyDescent="0.25">
      <c r="A159" s="60"/>
      <c r="B159" s="60"/>
      <c r="C159" s="60"/>
      <c r="E159" s="60"/>
      <c r="F159" s="60"/>
      <c r="G159" s="60"/>
    </row>
    <row r="160" spans="1:7" s="3" customFormat="1" x14ac:dyDescent="0.25">
      <c r="A160" s="60"/>
      <c r="B160" s="60"/>
      <c r="C160" s="60"/>
      <c r="E160" s="60"/>
      <c r="F160" s="60"/>
      <c r="G160" s="60"/>
    </row>
    <row r="161" spans="1:7" s="3" customFormat="1" x14ac:dyDescent="0.25">
      <c r="A161" s="60"/>
      <c r="B161" s="60"/>
      <c r="C161" s="60"/>
      <c r="E161" s="60"/>
      <c r="F161" s="60"/>
      <c r="G161" s="60"/>
    </row>
    <row r="162" spans="1:7" s="3" customFormat="1" x14ac:dyDescent="0.25">
      <c r="A162" s="60"/>
      <c r="B162" s="60"/>
      <c r="C162" s="60"/>
      <c r="E162" s="60"/>
      <c r="F162" s="60"/>
      <c r="G162" s="60"/>
    </row>
    <row r="163" spans="1:7" s="3" customFormat="1" x14ac:dyDescent="0.25">
      <c r="A163" s="60"/>
      <c r="B163" s="60"/>
      <c r="C163" s="60"/>
      <c r="E163" s="60"/>
      <c r="F163" s="60"/>
      <c r="G163" s="60"/>
    </row>
    <row r="164" spans="1:7" s="3" customFormat="1" x14ac:dyDescent="0.25">
      <c r="A164" s="60"/>
      <c r="B164" s="60"/>
      <c r="C164" s="60"/>
      <c r="E164" s="60"/>
      <c r="F164" s="60"/>
      <c r="G164" s="60"/>
    </row>
    <row r="165" spans="1:7" s="3" customFormat="1" x14ac:dyDescent="0.25">
      <c r="A165" s="60"/>
      <c r="B165" s="60"/>
      <c r="C165" s="60"/>
      <c r="E165" s="60"/>
      <c r="F165" s="60"/>
      <c r="G165" s="60"/>
    </row>
    <row r="166" spans="1:7" s="3" customFormat="1" x14ac:dyDescent="0.25">
      <c r="A166" s="60"/>
      <c r="B166" s="60"/>
      <c r="C166" s="60"/>
      <c r="E166" s="60"/>
      <c r="F166" s="60"/>
      <c r="G166" s="60"/>
    </row>
    <row r="167" spans="1:7" s="3" customFormat="1" x14ac:dyDescent="0.25">
      <c r="A167" s="60"/>
      <c r="B167" s="60"/>
      <c r="C167" s="60"/>
      <c r="E167" s="60"/>
      <c r="F167" s="60"/>
      <c r="G167" s="60"/>
    </row>
    <row r="168" spans="1:7" s="3" customFormat="1" x14ac:dyDescent="0.25">
      <c r="A168" s="60"/>
      <c r="B168" s="60"/>
      <c r="C168" s="60"/>
      <c r="E168" s="60"/>
      <c r="F168" s="60"/>
      <c r="G168" s="60"/>
    </row>
    <row r="169" spans="1:7" s="3" customFormat="1" x14ac:dyDescent="0.25">
      <c r="A169" s="60"/>
      <c r="B169" s="60"/>
      <c r="C169" s="60"/>
      <c r="E169" s="60"/>
      <c r="F169" s="60"/>
      <c r="G169" s="60"/>
    </row>
    <row r="170" spans="1:7" s="3" customFormat="1" x14ac:dyDescent="0.25">
      <c r="A170" s="60"/>
      <c r="B170" s="60"/>
      <c r="C170" s="60"/>
      <c r="E170" s="60"/>
      <c r="F170" s="60"/>
      <c r="G170" s="60"/>
    </row>
    <row r="171" spans="1:7" s="3" customFormat="1" x14ac:dyDescent="0.25">
      <c r="A171" s="60"/>
      <c r="B171" s="60"/>
      <c r="C171" s="60"/>
      <c r="E171" s="60"/>
      <c r="F171" s="60"/>
      <c r="G171" s="60"/>
    </row>
    <row r="172" spans="1:7" s="3" customFormat="1" x14ac:dyDescent="0.25">
      <c r="A172" s="60"/>
      <c r="B172" s="60"/>
      <c r="C172" s="60"/>
      <c r="E172" s="60"/>
      <c r="F172" s="60"/>
      <c r="G172" s="60"/>
    </row>
    <row r="173" spans="1:7" s="3" customFormat="1" x14ac:dyDescent="0.25">
      <c r="A173" s="60"/>
      <c r="B173" s="60"/>
      <c r="C173" s="60"/>
      <c r="E173" s="60"/>
      <c r="F173" s="60"/>
      <c r="G173" s="60"/>
    </row>
    <row r="174" spans="1:7" s="3" customFormat="1" x14ac:dyDescent="0.25">
      <c r="A174" s="60"/>
      <c r="B174" s="60"/>
      <c r="C174" s="60"/>
      <c r="E174" s="60"/>
      <c r="F174" s="60"/>
      <c r="G174" s="60"/>
    </row>
    <row r="175" spans="1:7" s="3" customFormat="1" x14ac:dyDescent="0.25">
      <c r="A175" s="60"/>
      <c r="B175" s="60"/>
      <c r="C175" s="60"/>
      <c r="E175" s="60"/>
      <c r="F175" s="60"/>
      <c r="G175" s="60"/>
    </row>
    <row r="176" spans="1:7" s="3" customFormat="1" x14ac:dyDescent="0.25">
      <c r="A176" s="60"/>
      <c r="B176" s="60"/>
      <c r="C176" s="60"/>
      <c r="E176" s="60"/>
      <c r="F176" s="60"/>
      <c r="G176" s="60"/>
    </row>
    <row r="177" spans="1:7" s="3" customFormat="1" x14ac:dyDescent="0.25">
      <c r="A177" s="60"/>
      <c r="B177" s="60"/>
      <c r="C177" s="60"/>
      <c r="E177" s="60"/>
      <c r="F177" s="60"/>
      <c r="G177" s="60"/>
    </row>
    <row r="178" spans="1:7" s="3" customFormat="1" x14ac:dyDescent="0.25">
      <c r="A178" s="60"/>
      <c r="B178" s="60"/>
      <c r="C178" s="60"/>
      <c r="E178" s="60"/>
      <c r="F178" s="60"/>
      <c r="G178" s="60"/>
    </row>
    <row r="179" spans="1:7" s="3" customFormat="1" x14ac:dyDescent="0.25">
      <c r="A179" s="60"/>
      <c r="B179" s="60"/>
      <c r="C179" s="60"/>
      <c r="E179" s="60"/>
      <c r="F179" s="60"/>
      <c r="G179" s="60"/>
    </row>
    <row r="180" spans="1:7" s="3" customFormat="1" x14ac:dyDescent="0.25">
      <c r="A180" s="60"/>
      <c r="B180" s="60"/>
      <c r="C180" s="60"/>
      <c r="E180" s="60"/>
      <c r="F180" s="60"/>
      <c r="G180" s="60"/>
    </row>
    <row r="181" spans="1:7" s="3" customFormat="1" x14ac:dyDescent="0.25">
      <c r="A181" s="60"/>
      <c r="B181" s="60"/>
      <c r="C181" s="60"/>
      <c r="E181" s="60"/>
      <c r="F181" s="60"/>
      <c r="G181" s="60"/>
    </row>
    <row r="182" spans="1:7" s="3" customFormat="1" x14ac:dyDescent="0.25">
      <c r="A182" s="60"/>
      <c r="B182" s="60"/>
      <c r="C182" s="60"/>
      <c r="E182" s="60"/>
      <c r="F182" s="60"/>
      <c r="G182" s="60"/>
    </row>
    <row r="183" spans="1:7" s="3" customFormat="1" x14ac:dyDescent="0.25">
      <c r="A183" s="60"/>
      <c r="B183" s="60"/>
      <c r="C183" s="60"/>
      <c r="E183" s="60"/>
      <c r="F183" s="60"/>
      <c r="G183" s="60"/>
    </row>
    <row r="184" spans="1:7" s="3" customFormat="1" x14ac:dyDescent="0.25">
      <c r="A184" s="60"/>
      <c r="B184" s="60"/>
      <c r="C184" s="60"/>
      <c r="E184" s="60"/>
      <c r="F184" s="60"/>
      <c r="G184" s="60"/>
    </row>
    <row r="185" spans="1:7" s="3" customFormat="1" x14ac:dyDescent="0.25">
      <c r="A185" s="60"/>
      <c r="B185" s="60"/>
      <c r="C185" s="60"/>
      <c r="E185" s="60"/>
      <c r="F185" s="60"/>
      <c r="G185" s="60"/>
    </row>
    <row r="186" spans="1:7" s="3" customFormat="1" x14ac:dyDescent="0.25">
      <c r="A186" s="60"/>
      <c r="B186" s="60"/>
      <c r="C186" s="60"/>
      <c r="E186" s="60"/>
      <c r="F186" s="60"/>
      <c r="G186" s="60"/>
    </row>
    <row r="187" spans="1:7" s="3" customFormat="1" x14ac:dyDescent="0.25">
      <c r="A187" s="60"/>
      <c r="B187" s="60"/>
      <c r="C187" s="60"/>
      <c r="E187" s="60"/>
      <c r="F187" s="60"/>
      <c r="G187" s="60"/>
    </row>
    <row r="188" spans="1:7" s="3" customFormat="1" x14ac:dyDescent="0.25">
      <c r="A188" s="60"/>
      <c r="B188" s="60"/>
      <c r="C188" s="60"/>
      <c r="E188" s="60"/>
      <c r="F188" s="60"/>
      <c r="G188" s="60"/>
    </row>
    <row r="189" spans="1:7" s="3" customFormat="1" x14ac:dyDescent="0.25">
      <c r="A189" s="60"/>
      <c r="B189" s="60"/>
      <c r="C189" s="60"/>
      <c r="E189" s="60"/>
      <c r="F189" s="60"/>
      <c r="G189" s="60"/>
    </row>
    <row r="190" spans="1:7" s="3" customFormat="1" x14ac:dyDescent="0.25">
      <c r="A190" s="60"/>
      <c r="B190" s="60"/>
      <c r="C190" s="60"/>
      <c r="E190" s="60"/>
      <c r="F190" s="60"/>
      <c r="G190" s="60"/>
    </row>
    <row r="191" spans="1:7" s="3" customFormat="1" x14ac:dyDescent="0.25">
      <c r="A191" s="60"/>
      <c r="B191" s="60"/>
      <c r="C191" s="60"/>
      <c r="E191" s="60"/>
      <c r="F191" s="60"/>
      <c r="G191" s="60"/>
    </row>
    <row r="192" spans="1:7" s="3" customFormat="1" x14ac:dyDescent="0.25">
      <c r="A192" s="60"/>
      <c r="B192" s="60"/>
      <c r="C192" s="60"/>
      <c r="E192" s="60"/>
      <c r="F192" s="60"/>
      <c r="G192" s="60"/>
    </row>
    <row r="193" spans="1:7" s="3" customFormat="1" x14ac:dyDescent="0.25">
      <c r="A193" s="60"/>
      <c r="B193" s="60"/>
      <c r="C193" s="60"/>
      <c r="E193" s="60"/>
      <c r="F193" s="60"/>
      <c r="G193" s="60"/>
    </row>
    <row r="194" spans="1:7" s="3" customFormat="1" x14ac:dyDescent="0.25">
      <c r="A194" s="60"/>
      <c r="B194" s="60"/>
      <c r="C194" s="60"/>
      <c r="E194" s="60"/>
      <c r="F194" s="60"/>
      <c r="G194" s="60"/>
    </row>
    <row r="195" spans="1:7" s="3" customFormat="1" x14ac:dyDescent="0.25">
      <c r="A195" s="60"/>
      <c r="B195" s="60"/>
      <c r="C195" s="60"/>
      <c r="E195" s="60"/>
      <c r="F195" s="60"/>
      <c r="G195" s="60"/>
    </row>
    <row r="196" spans="1:7" s="3" customFormat="1" x14ac:dyDescent="0.25">
      <c r="A196" s="60"/>
      <c r="B196" s="60"/>
      <c r="C196" s="60"/>
      <c r="E196" s="60"/>
      <c r="F196" s="60"/>
      <c r="G196" s="60"/>
    </row>
    <row r="197" spans="1:7" s="3" customFormat="1" x14ac:dyDescent="0.25">
      <c r="A197" s="60"/>
      <c r="B197" s="60"/>
      <c r="C197" s="60"/>
      <c r="E197" s="60"/>
      <c r="F197" s="60"/>
      <c r="G197" s="60"/>
    </row>
    <row r="198" spans="1:7" s="3" customFormat="1" x14ac:dyDescent="0.25">
      <c r="A198" s="60"/>
      <c r="B198" s="60"/>
      <c r="C198" s="60"/>
      <c r="E198" s="60"/>
      <c r="F198" s="60"/>
      <c r="G198" s="60"/>
    </row>
    <row r="199" spans="1:7" s="3" customFormat="1" x14ac:dyDescent="0.25">
      <c r="A199" s="60"/>
      <c r="B199" s="60"/>
      <c r="C199" s="60"/>
      <c r="E199" s="60"/>
      <c r="F199" s="60"/>
      <c r="G199" s="60"/>
    </row>
    <row r="200" spans="1:7" s="3" customFormat="1" x14ac:dyDescent="0.25">
      <c r="A200" s="60"/>
      <c r="B200" s="60"/>
      <c r="C200" s="60"/>
      <c r="E200" s="60"/>
      <c r="F200" s="60"/>
      <c r="G200" s="60"/>
    </row>
    <row r="201" spans="1:7" s="3" customFormat="1" x14ac:dyDescent="0.25">
      <c r="A201" s="60"/>
      <c r="B201" s="60"/>
      <c r="C201" s="60"/>
      <c r="E201" s="60"/>
      <c r="F201" s="60"/>
      <c r="G201" s="60"/>
    </row>
    <row r="202" spans="1:7" s="3" customFormat="1" x14ac:dyDescent="0.25">
      <c r="A202" s="60"/>
      <c r="B202" s="60"/>
      <c r="C202" s="60"/>
      <c r="E202" s="60"/>
      <c r="F202" s="60"/>
      <c r="G202" s="60"/>
    </row>
    <row r="203" spans="1:7" s="3" customFormat="1" x14ac:dyDescent="0.25">
      <c r="A203" s="60"/>
      <c r="B203" s="60"/>
      <c r="C203" s="60"/>
      <c r="E203" s="60"/>
      <c r="F203" s="60"/>
      <c r="G203" s="60"/>
    </row>
    <row r="204" spans="1:7" s="3" customFormat="1" x14ac:dyDescent="0.25">
      <c r="A204" s="60"/>
      <c r="B204" s="60"/>
      <c r="C204" s="60"/>
      <c r="E204" s="60"/>
      <c r="F204" s="60"/>
      <c r="G204" s="60"/>
    </row>
    <row r="205" spans="1:7" s="3" customFormat="1" x14ac:dyDescent="0.25">
      <c r="A205" s="60"/>
      <c r="B205" s="60"/>
      <c r="C205" s="60"/>
      <c r="E205" s="60"/>
      <c r="F205" s="60"/>
      <c r="G205" s="60"/>
    </row>
    <row r="206" spans="1:7" s="3" customFormat="1" x14ac:dyDescent="0.25">
      <c r="A206" s="60"/>
      <c r="B206" s="60"/>
      <c r="C206" s="60"/>
      <c r="E206" s="60"/>
      <c r="F206" s="60"/>
      <c r="G206" s="60"/>
    </row>
    <row r="207" spans="1:7" s="3" customFormat="1" x14ac:dyDescent="0.25">
      <c r="A207" s="60"/>
      <c r="B207" s="60"/>
      <c r="C207" s="60"/>
      <c r="E207" s="60"/>
      <c r="F207" s="60"/>
      <c r="G207" s="60"/>
    </row>
    <row r="208" spans="1:7" s="3" customFormat="1" x14ac:dyDescent="0.25">
      <c r="A208" s="60"/>
      <c r="B208" s="60"/>
      <c r="C208" s="60"/>
      <c r="E208" s="60"/>
      <c r="F208" s="60"/>
      <c r="G208" s="60"/>
    </row>
    <row r="209" spans="1:7" s="3" customFormat="1" x14ac:dyDescent="0.25">
      <c r="A209" s="60"/>
      <c r="B209" s="60"/>
      <c r="C209" s="60"/>
      <c r="E209" s="60"/>
      <c r="F209" s="60"/>
      <c r="G209" s="60"/>
    </row>
    <row r="210" spans="1:7" s="3" customFormat="1" x14ac:dyDescent="0.25">
      <c r="A210" s="60"/>
      <c r="B210" s="60"/>
      <c r="C210" s="60"/>
      <c r="E210" s="60"/>
      <c r="F210" s="60"/>
      <c r="G210" s="60"/>
    </row>
    <row r="211" spans="1:7" s="3" customFormat="1" x14ac:dyDescent="0.25">
      <c r="A211" s="60"/>
      <c r="B211" s="60"/>
      <c r="C211" s="60"/>
      <c r="E211" s="60"/>
      <c r="F211" s="60"/>
      <c r="G211" s="60"/>
    </row>
    <row r="212" spans="1:7" s="3" customFormat="1" x14ac:dyDescent="0.25">
      <c r="A212" s="60"/>
      <c r="B212" s="60"/>
      <c r="C212" s="60"/>
      <c r="E212" s="60"/>
      <c r="F212" s="60"/>
      <c r="G212" s="60"/>
    </row>
    <row r="213" spans="1:7" s="3" customFormat="1" x14ac:dyDescent="0.25">
      <c r="A213" s="60"/>
      <c r="B213" s="60"/>
      <c r="C213" s="60"/>
      <c r="E213" s="60"/>
      <c r="F213" s="60"/>
      <c r="G213" s="60"/>
    </row>
    <row r="214" spans="1:7" s="3" customFormat="1" x14ac:dyDescent="0.25">
      <c r="A214" s="60"/>
      <c r="B214" s="60"/>
      <c r="C214" s="60"/>
      <c r="E214" s="60"/>
      <c r="F214" s="60"/>
      <c r="G214" s="60"/>
    </row>
    <row r="215" spans="1:7" s="3" customFormat="1" x14ac:dyDescent="0.25">
      <c r="A215" s="60"/>
      <c r="B215" s="60"/>
      <c r="C215" s="60"/>
      <c r="E215" s="60"/>
      <c r="F215" s="60"/>
      <c r="G215" s="60"/>
    </row>
    <row r="216" spans="1:7" s="3" customFormat="1" x14ac:dyDescent="0.25">
      <c r="A216" s="60"/>
      <c r="B216" s="60"/>
      <c r="C216" s="60"/>
      <c r="E216" s="60"/>
      <c r="F216" s="60"/>
      <c r="G216" s="60"/>
    </row>
    <row r="217" spans="1:7" s="3" customFormat="1" x14ac:dyDescent="0.25">
      <c r="A217" s="60"/>
      <c r="B217" s="60"/>
      <c r="C217" s="60"/>
      <c r="E217" s="60"/>
      <c r="F217" s="60"/>
      <c r="G217" s="60"/>
    </row>
    <row r="218" spans="1:7" s="3" customFormat="1" x14ac:dyDescent="0.25">
      <c r="A218" s="60"/>
      <c r="B218" s="60"/>
      <c r="C218" s="60"/>
      <c r="E218" s="60"/>
      <c r="F218" s="60"/>
      <c r="G218" s="60"/>
    </row>
    <row r="219" spans="1:7" s="3" customFormat="1" x14ac:dyDescent="0.25">
      <c r="A219" s="60"/>
      <c r="B219" s="60"/>
      <c r="C219" s="60"/>
      <c r="E219" s="60"/>
      <c r="F219" s="60"/>
      <c r="G219" s="60"/>
    </row>
    <row r="220" spans="1:7" s="3" customFormat="1" x14ac:dyDescent="0.25">
      <c r="A220" s="60"/>
      <c r="B220" s="60"/>
      <c r="C220" s="60"/>
      <c r="E220" s="60"/>
      <c r="F220" s="60"/>
      <c r="G220" s="60"/>
    </row>
    <row r="221" spans="1:7" s="3" customFormat="1" x14ac:dyDescent="0.25">
      <c r="A221" s="60"/>
      <c r="B221" s="60"/>
      <c r="C221" s="60"/>
      <c r="E221" s="60"/>
      <c r="F221" s="60"/>
      <c r="G221" s="60"/>
    </row>
    <row r="222" spans="1:7" s="3" customFormat="1" x14ac:dyDescent="0.25">
      <c r="A222" s="60"/>
      <c r="B222" s="60"/>
      <c r="C222" s="60"/>
      <c r="E222" s="60"/>
      <c r="F222" s="60"/>
      <c r="G222" s="60"/>
    </row>
    <row r="223" spans="1:7" s="3" customFormat="1" x14ac:dyDescent="0.25">
      <c r="A223" s="60"/>
      <c r="B223" s="60"/>
      <c r="C223" s="60"/>
      <c r="E223" s="60"/>
      <c r="F223" s="60"/>
      <c r="G223" s="60"/>
    </row>
    <row r="224" spans="1:7" s="3" customFormat="1" x14ac:dyDescent="0.25">
      <c r="A224" s="60"/>
      <c r="B224" s="60"/>
      <c r="C224" s="60"/>
      <c r="E224" s="60"/>
      <c r="F224" s="60"/>
      <c r="G224" s="60"/>
    </row>
    <row r="225" spans="1:7" s="3" customFormat="1" x14ac:dyDescent="0.25">
      <c r="A225" s="60"/>
      <c r="B225" s="60"/>
      <c r="C225" s="60"/>
      <c r="E225" s="60"/>
      <c r="F225" s="60"/>
      <c r="G225" s="60"/>
    </row>
    <row r="226" spans="1:7" s="3" customFormat="1" x14ac:dyDescent="0.25">
      <c r="A226" s="60"/>
      <c r="B226" s="60"/>
      <c r="C226" s="60"/>
      <c r="E226" s="60"/>
      <c r="F226" s="60"/>
      <c r="G226" s="60"/>
    </row>
    <row r="227" spans="1:7" s="3" customFormat="1" x14ac:dyDescent="0.25">
      <c r="A227" s="60"/>
      <c r="B227" s="60"/>
      <c r="C227" s="60"/>
      <c r="E227" s="60"/>
      <c r="F227" s="60"/>
      <c r="G227" s="60"/>
    </row>
    <row r="228" spans="1:7" s="3" customFormat="1" x14ac:dyDescent="0.25">
      <c r="A228" s="60"/>
      <c r="B228" s="60"/>
      <c r="C228" s="60"/>
      <c r="E228" s="60"/>
      <c r="F228" s="60"/>
      <c r="G228" s="60"/>
    </row>
    <row r="229" spans="1:7" s="3" customFormat="1" x14ac:dyDescent="0.25">
      <c r="A229" s="60"/>
      <c r="B229" s="60"/>
      <c r="C229" s="60"/>
      <c r="E229" s="60"/>
      <c r="F229" s="60"/>
      <c r="G229" s="60"/>
    </row>
    <row r="230" spans="1:7" s="3" customFormat="1" x14ac:dyDescent="0.25">
      <c r="A230" s="60"/>
      <c r="B230" s="60"/>
      <c r="C230" s="60"/>
      <c r="E230" s="60"/>
      <c r="F230" s="60"/>
      <c r="G230" s="60"/>
    </row>
    <row r="231" spans="1:7" s="3" customFormat="1" x14ac:dyDescent="0.25">
      <c r="A231" s="60"/>
      <c r="B231" s="60"/>
      <c r="C231" s="60"/>
      <c r="E231" s="60"/>
      <c r="F231" s="60"/>
      <c r="G231" s="60"/>
    </row>
    <row r="232" spans="1:7" s="3" customFormat="1" x14ac:dyDescent="0.25">
      <c r="A232" s="60"/>
      <c r="B232" s="60"/>
      <c r="C232" s="60"/>
      <c r="E232" s="60"/>
      <c r="F232" s="60"/>
      <c r="G232" s="60"/>
    </row>
    <row r="233" spans="1:7" s="3" customFormat="1" x14ac:dyDescent="0.25">
      <c r="A233" s="60"/>
      <c r="B233" s="60"/>
      <c r="C233" s="60"/>
      <c r="E233" s="60"/>
      <c r="F233" s="60"/>
      <c r="G233" s="60"/>
    </row>
    <row r="234" spans="1:7" s="3" customFormat="1" x14ac:dyDescent="0.25">
      <c r="A234" s="60"/>
      <c r="B234" s="60"/>
      <c r="C234" s="60"/>
      <c r="E234" s="60"/>
      <c r="F234" s="60"/>
      <c r="G234" s="60"/>
    </row>
    <row r="235" spans="1:7" s="3" customFormat="1" x14ac:dyDescent="0.25">
      <c r="A235" s="60"/>
      <c r="B235" s="60"/>
      <c r="C235" s="60"/>
      <c r="E235" s="60"/>
      <c r="F235" s="60"/>
      <c r="G235" s="60"/>
    </row>
    <row r="236" spans="1:7" s="3" customFormat="1" x14ac:dyDescent="0.25">
      <c r="A236" s="60"/>
      <c r="B236" s="60"/>
      <c r="C236" s="60"/>
      <c r="E236" s="60"/>
      <c r="F236" s="60"/>
      <c r="G236" s="60"/>
    </row>
    <row r="237" spans="1:7" s="3" customFormat="1" x14ac:dyDescent="0.25">
      <c r="A237" s="60"/>
      <c r="B237" s="60"/>
      <c r="C237" s="60"/>
      <c r="E237" s="60"/>
      <c r="F237" s="60"/>
      <c r="G237" s="60"/>
    </row>
    <row r="238" spans="1:7" s="3" customFormat="1" x14ac:dyDescent="0.25">
      <c r="A238" s="60"/>
      <c r="B238" s="60"/>
      <c r="C238" s="60"/>
      <c r="E238" s="60"/>
      <c r="F238" s="60"/>
      <c r="G238" s="60"/>
    </row>
    <row r="239" spans="1:7" s="3" customFormat="1" x14ac:dyDescent="0.25">
      <c r="A239" s="60"/>
      <c r="B239" s="60"/>
      <c r="C239" s="60"/>
      <c r="E239" s="60"/>
      <c r="F239" s="60"/>
      <c r="G239" s="60"/>
    </row>
    <row r="240" spans="1:7" s="3" customFormat="1" x14ac:dyDescent="0.25">
      <c r="A240" s="60"/>
      <c r="B240" s="60"/>
      <c r="C240" s="60"/>
      <c r="E240" s="60"/>
      <c r="F240" s="60"/>
      <c r="G240" s="60"/>
    </row>
    <row r="241" spans="1:7" s="3" customFormat="1" x14ac:dyDescent="0.25">
      <c r="A241" s="60"/>
      <c r="B241" s="60"/>
      <c r="C241" s="60"/>
      <c r="E241" s="60"/>
      <c r="F241" s="60"/>
      <c r="G241" s="60"/>
    </row>
    <row r="242" spans="1:7" s="3" customFormat="1" x14ac:dyDescent="0.25">
      <c r="A242" s="60"/>
      <c r="B242" s="60"/>
      <c r="C242" s="60"/>
      <c r="E242" s="60"/>
      <c r="F242" s="60"/>
      <c r="G242" s="60"/>
    </row>
    <row r="243" spans="1:7" s="3" customFormat="1" x14ac:dyDescent="0.25">
      <c r="A243" s="60"/>
      <c r="B243" s="60"/>
      <c r="C243" s="60"/>
      <c r="E243" s="60"/>
      <c r="F243" s="60"/>
      <c r="G243" s="60"/>
    </row>
    <row r="244" spans="1:7" s="3" customFormat="1" x14ac:dyDescent="0.25">
      <c r="A244" s="60"/>
      <c r="B244" s="60"/>
      <c r="C244" s="60"/>
      <c r="E244" s="60"/>
      <c r="F244" s="60"/>
      <c r="G244" s="60"/>
    </row>
    <row r="245" spans="1:7" s="3" customFormat="1" x14ac:dyDescent="0.25">
      <c r="A245" s="60"/>
      <c r="B245" s="60"/>
      <c r="C245" s="60"/>
      <c r="E245" s="60"/>
      <c r="F245" s="60"/>
      <c r="G245" s="60"/>
    </row>
    <row r="246" spans="1:7" s="3" customFormat="1" x14ac:dyDescent="0.25">
      <c r="A246" s="60"/>
      <c r="B246" s="60"/>
      <c r="C246" s="60"/>
      <c r="E246" s="60"/>
      <c r="F246" s="60"/>
      <c r="G246" s="60"/>
    </row>
    <row r="247" spans="1:7" s="3" customFormat="1" x14ac:dyDescent="0.25">
      <c r="A247" s="60"/>
      <c r="B247" s="60"/>
      <c r="C247" s="60"/>
      <c r="E247" s="60"/>
      <c r="F247" s="60"/>
      <c r="G247" s="60"/>
    </row>
    <row r="248" spans="1:7" s="3" customFormat="1" x14ac:dyDescent="0.25">
      <c r="A248" s="60"/>
      <c r="B248" s="60"/>
      <c r="C248" s="60"/>
      <c r="E248" s="60"/>
      <c r="F248" s="60"/>
      <c r="G248" s="60"/>
    </row>
    <row r="249" spans="1:7" s="3" customFormat="1" x14ac:dyDescent="0.25">
      <c r="A249" s="60"/>
      <c r="B249" s="60"/>
      <c r="C249" s="60"/>
      <c r="E249" s="60"/>
      <c r="F249" s="60"/>
      <c r="G249" s="60"/>
    </row>
    <row r="250" spans="1:7" s="3" customFormat="1" x14ac:dyDescent="0.25">
      <c r="A250" s="60"/>
      <c r="B250" s="60"/>
      <c r="C250" s="60"/>
      <c r="E250" s="60"/>
      <c r="F250" s="60"/>
      <c r="G250" s="60"/>
    </row>
    <row r="251" spans="1:7" s="3" customFormat="1" x14ac:dyDescent="0.25">
      <c r="A251" s="60"/>
      <c r="B251" s="60"/>
      <c r="C251" s="60"/>
      <c r="E251" s="60"/>
      <c r="F251" s="60"/>
      <c r="G251" s="60"/>
    </row>
    <row r="252" spans="1:7" s="3" customFormat="1" x14ac:dyDescent="0.25">
      <c r="A252" s="60"/>
      <c r="B252" s="60"/>
      <c r="C252" s="60"/>
      <c r="E252" s="60"/>
      <c r="F252" s="60"/>
      <c r="G252" s="60"/>
    </row>
    <row r="253" spans="1:7" s="3" customFormat="1" x14ac:dyDescent="0.25">
      <c r="A253" s="60"/>
      <c r="B253" s="60"/>
      <c r="C253" s="60"/>
      <c r="E253" s="60"/>
      <c r="F253" s="60"/>
      <c r="G253" s="60"/>
    </row>
    <row r="254" spans="1:7" s="3" customFormat="1" x14ac:dyDescent="0.25">
      <c r="A254" s="60"/>
      <c r="B254" s="60"/>
      <c r="C254" s="60"/>
      <c r="E254" s="60"/>
      <c r="F254" s="60"/>
      <c r="G254" s="60"/>
    </row>
    <row r="255" spans="1:7" s="3" customFormat="1" x14ac:dyDescent="0.25">
      <c r="A255" s="60"/>
      <c r="B255" s="60"/>
      <c r="C255" s="60"/>
      <c r="E255" s="60"/>
      <c r="F255" s="60"/>
      <c r="G255" s="60"/>
    </row>
    <row r="256" spans="1:7" s="3" customFormat="1" x14ac:dyDescent="0.25">
      <c r="A256" s="60"/>
      <c r="B256" s="60"/>
      <c r="C256" s="60"/>
      <c r="E256" s="60"/>
      <c r="F256" s="60"/>
      <c r="G256" s="60"/>
    </row>
    <row r="257" spans="1:7" s="3" customFormat="1" x14ac:dyDescent="0.25">
      <c r="A257" s="60"/>
      <c r="B257" s="60"/>
      <c r="C257" s="60"/>
      <c r="E257" s="60"/>
      <c r="F257" s="60"/>
      <c r="G257" s="60"/>
    </row>
    <row r="258" spans="1:7" s="3" customFormat="1" x14ac:dyDescent="0.25">
      <c r="A258" s="60"/>
      <c r="B258" s="60"/>
      <c r="C258" s="60"/>
      <c r="E258" s="60"/>
      <c r="F258" s="60"/>
      <c r="G258" s="60"/>
    </row>
    <row r="259" spans="1:7" s="3" customFormat="1" x14ac:dyDescent="0.25">
      <c r="A259" s="60"/>
      <c r="B259" s="60"/>
      <c r="C259" s="60"/>
      <c r="E259" s="60"/>
      <c r="F259" s="60"/>
      <c r="G259" s="60"/>
    </row>
    <row r="260" spans="1:7" s="3" customFormat="1" x14ac:dyDescent="0.25">
      <c r="A260" s="60"/>
      <c r="B260" s="60"/>
      <c r="C260" s="60"/>
      <c r="E260" s="60"/>
      <c r="F260" s="60"/>
      <c r="G260" s="60"/>
    </row>
    <row r="261" spans="1:7" s="3" customFormat="1" x14ac:dyDescent="0.25">
      <c r="A261" s="60"/>
      <c r="B261" s="60"/>
      <c r="C261" s="60"/>
      <c r="E261" s="60"/>
      <c r="F261" s="60"/>
      <c r="G261" s="60"/>
    </row>
    <row r="262" spans="1:7" s="3" customFormat="1" x14ac:dyDescent="0.25">
      <c r="A262" s="60"/>
      <c r="B262" s="60"/>
      <c r="C262" s="60"/>
      <c r="E262" s="60"/>
      <c r="F262" s="60"/>
      <c r="G262" s="60"/>
    </row>
    <row r="263" spans="1:7" s="3" customFormat="1" x14ac:dyDescent="0.25">
      <c r="A263" s="60"/>
      <c r="B263" s="60"/>
      <c r="C263" s="60"/>
      <c r="E263" s="60"/>
      <c r="F263" s="60"/>
      <c r="G263" s="60"/>
    </row>
    <row r="264" spans="1:7" s="3" customFormat="1" x14ac:dyDescent="0.25">
      <c r="A264" s="60"/>
      <c r="B264" s="60"/>
      <c r="C264" s="60"/>
      <c r="E264" s="60"/>
      <c r="F264" s="60"/>
      <c r="G264" s="60"/>
    </row>
    <row r="265" spans="1:7" s="3" customFormat="1" x14ac:dyDescent="0.25">
      <c r="A265" s="60"/>
      <c r="B265" s="60"/>
      <c r="C265" s="60"/>
      <c r="E265" s="60"/>
      <c r="F265" s="60"/>
      <c r="G265" s="60"/>
    </row>
    <row r="266" spans="1:7" s="3" customFormat="1" x14ac:dyDescent="0.25">
      <c r="A266" s="60"/>
      <c r="B266" s="60"/>
      <c r="C266" s="60"/>
      <c r="E266" s="60"/>
      <c r="F266" s="60"/>
      <c r="G266" s="60"/>
    </row>
    <row r="267" spans="1:7" s="3" customFormat="1" x14ac:dyDescent="0.25">
      <c r="A267" s="60"/>
      <c r="B267" s="60"/>
      <c r="C267" s="60"/>
      <c r="E267" s="60"/>
      <c r="F267" s="60"/>
      <c r="G267" s="60"/>
    </row>
    <row r="268" spans="1:7" s="3" customFormat="1" x14ac:dyDescent="0.25">
      <c r="A268" s="60"/>
      <c r="B268" s="60"/>
      <c r="C268" s="60"/>
      <c r="E268" s="60"/>
      <c r="F268" s="60"/>
      <c r="G268" s="60"/>
    </row>
    <row r="269" spans="1:7" s="3" customFormat="1" x14ac:dyDescent="0.25">
      <c r="A269" s="60"/>
      <c r="B269" s="60"/>
      <c r="C269" s="60"/>
      <c r="E269" s="60"/>
      <c r="F269" s="60"/>
      <c r="G269" s="60"/>
    </row>
    <row r="270" spans="1:7" s="3" customFormat="1" x14ac:dyDescent="0.25">
      <c r="A270" s="60"/>
      <c r="B270" s="60"/>
      <c r="C270" s="60"/>
      <c r="E270" s="60"/>
      <c r="F270" s="60"/>
      <c r="G270" s="60"/>
    </row>
    <row r="271" spans="1:7" s="3" customFormat="1" x14ac:dyDescent="0.25">
      <c r="A271" s="60"/>
      <c r="B271" s="60"/>
      <c r="C271" s="60"/>
      <c r="E271" s="60"/>
      <c r="F271" s="60"/>
      <c r="G271" s="60"/>
    </row>
    <row r="272" spans="1:7" s="3" customFormat="1" x14ac:dyDescent="0.25">
      <c r="A272" s="60"/>
      <c r="B272" s="60"/>
      <c r="C272" s="60"/>
      <c r="E272" s="60"/>
      <c r="F272" s="60"/>
      <c r="G272" s="60"/>
    </row>
    <row r="273" spans="1:7" s="3" customFormat="1" x14ac:dyDescent="0.25">
      <c r="A273" s="60"/>
      <c r="B273" s="60"/>
      <c r="C273" s="60"/>
      <c r="E273" s="60"/>
      <c r="F273" s="60"/>
      <c r="G273" s="60"/>
    </row>
    <row r="274" spans="1:7" s="3" customFormat="1" x14ac:dyDescent="0.25">
      <c r="A274" s="60"/>
      <c r="B274" s="60"/>
      <c r="C274" s="60"/>
      <c r="E274" s="60"/>
      <c r="F274" s="60"/>
      <c r="G274" s="60"/>
    </row>
    <row r="275" spans="1:7" s="3" customFormat="1" x14ac:dyDescent="0.25">
      <c r="A275" s="60"/>
      <c r="B275" s="60"/>
      <c r="C275" s="60"/>
      <c r="E275" s="60"/>
      <c r="F275" s="60"/>
      <c r="G275" s="60"/>
    </row>
    <row r="276" spans="1:7" s="3" customFormat="1" x14ac:dyDescent="0.25">
      <c r="A276" s="60"/>
      <c r="B276" s="60"/>
      <c r="C276" s="60"/>
      <c r="E276" s="60"/>
      <c r="F276" s="60"/>
      <c r="G276" s="60"/>
    </row>
    <row r="277" spans="1:7" s="3" customFormat="1" x14ac:dyDescent="0.25">
      <c r="A277" s="60"/>
      <c r="B277" s="60"/>
      <c r="C277" s="60"/>
      <c r="E277" s="60"/>
      <c r="F277" s="60"/>
      <c r="G277" s="60"/>
    </row>
    <row r="278" spans="1:7" s="3" customFormat="1" x14ac:dyDescent="0.25">
      <c r="A278" s="60"/>
      <c r="B278" s="60"/>
      <c r="C278" s="60"/>
      <c r="E278" s="60"/>
      <c r="F278" s="60"/>
      <c r="G278" s="60"/>
    </row>
    <row r="279" spans="1:7" s="3" customFormat="1" x14ac:dyDescent="0.25">
      <c r="A279" s="60"/>
      <c r="B279" s="60"/>
      <c r="C279" s="60"/>
      <c r="E279" s="60"/>
      <c r="F279" s="60"/>
      <c r="G279" s="60"/>
    </row>
    <row r="280" spans="1:7" s="3" customFormat="1" x14ac:dyDescent="0.25">
      <c r="A280" s="60"/>
      <c r="B280" s="60"/>
      <c r="C280" s="60"/>
      <c r="E280" s="60"/>
      <c r="F280" s="60"/>
      <c r="G280" s="60"/>
    </row>
    <row r="281" spans="1:7" s="3" customFormat="1" x14ac:dyDescent="0.25">
      <c r="A281" s="60"/>
      <c r="B281" s="60"/>
      <c r="C281" s="60"/>
      <c r="E281" s="60"/>
      <c r="F281" s="60"/>
      <c r="G281" s="60"/>
    </row>
    <row r="282" spans="1:7" s="3" customFormat="1" x14ac:dyDescent="0.25">
      <c r="A282" s="60"/>
      <c r="B282" s="60"/>
      <c r="C282" s="60"/>
      <c r="E282" s="60"/>
      <c r="F282" s="60"/>
      <c r="G282" s="60"/>
    </row>
    <row r="283" spans="1:7" s="3" customFormat="1" x14ac:dyDescent="0.25">
      <c r="A283" s="60"/>
      <c r="B283" s="60"/>
      <c r="C283" s="60"/>
      <c r="E283" s="60"/>
      <c r="F283" s="60"/>
      <c r="G283" s="60"/>
    </row>
    <row r="284" spans="1:7" s="3" customFormat="1" x14ac:dyDescent="0.25">
      <c r="A284" s="60"/>
      <c r="B284" s="60"/>
      <c r="C284" s="60"/>
      <c r="E284" s="60"/>
      <c r="F284" s="60"/>
      <c r="G284" s="60"/>
    </row>
    <row r="285" spans="1:7" s="3" customFormat="1" x14ac:dyDescent="0.25">
      <c r="A285" s="60"/>
      <c r="B285" s="60"/>
      <c r="C285" s="60"/>
      <c r="E285" s="60"/>
      <c r="F285" s="60"/>
      <c r="G285" s="60"/>
    </row>
    <row r="286" spans="1:7" s="3" customFormat="1" x14ac:dyDescent="0.25">
      <c r="A286" s="60"/>
      <c r="B286" s="60"/>
      <c r="C286" s="60"/>
      <c r="E286" s="60"/>
      <c r="F286" s="60"/>
      <c r="G286" s="60"/>
    </row>
    <row r="287" spans="1:7" s="3" customFormat="1" x14ac:dyDescent="0.25">
      <c r="A287" s="60"/>
      <c r="B287" s="60"/>
      <c r="C287" s="60"/>
      <c r="E287" s="60"/>
      <c r="F287" s="60"/>
      <c r="G287" s="60"/>
    </row>
    <row r="288" spans="1:7" s="3" customFormat="1" x14ac:dyDescent="0.25">
      <c r="A288" s="60"/>
      <c r="B288" s="60"/>
      <c r="C288" s="60"/>
      <c r="E288" s="60"/>
      <c r="F288" s="60"/>
      <c r="G288" s="60"/>
    </row>
    <row r="289" spans="1:7" s="3" customFormat="1" x14ac:dyDescent="0.25">
      <c r="A289" s="60"/>
      <c r="B289" s="60"/>
      <c r="C289" s="60"/>
      <c r="E289" s="60"/>
      <c r="F289" s="60"/>
      <c r="G289" s="60"/>
    </row>
    <row r="290" spans="1:7" s="3" customFormat="1" x14ac:dyDescent="0.25">
      <c r="A290" s="60"/>
      <c r="B290" s="60"/>
      <c r="C290" s="60"/>
      <c r="E290" s="60"/>
      <c r="F290" s="60"/>
      <c r="G290" s="60"/>
    </row>
    <row r="291" spans="1:7" s="3" customFormat="1" x14ac:dyDescent="0.25">
      <c r="A291" s="60"/>
      <c r="B291" s="60"/>
      <c r="C291" s="60"/>
      <c r="E291" s="60"/>
      <c r="F291" s="60"/>
      <c r="G291" s="60"/>
    </row>
    <row r="292" spans="1:7" s="3" customFormat="1" x14ac:dyDescent="0.25">
      <c r="A292" s="60"/>
      <c r="B292" s="60"/>
      <c r="C292" s="60"/>
      <c r="E292" s="60"/>
      <c r="F292" s="60"/>
      <c r="G292" s="60"/>
    </row>
    <row r="293" spans="1:7" s="3" customFormat="1" x14ac:dyDescent="0.25">
      <c r="A293" s="60"/>
      <c r="B293" s="60"/>
      <c r="C293" s="60"/>
      <c r="E293" s="60"/>
      <c r="F293" s="60"/>
      <c r="G293" s="60"/>
    </row>
    <row r="294" spans="1:7" s="3" customFormat="1" x14ac:dyDescent="0.25">
      <c r="A294" s="60"/>
      <c r="B294" s="60"/>
      <c r="C294" s="60"/>
      <c r="E294" s="60"/>
      <c r="F294" s="60"/>
      <c r="G294" s="60"/>
    </row>
    <row r="295" spans="1:7" s="3" customFormat="1" x14ac:dyDescent="0.25">
      <c r="A295" s="60"/>
      <c r="B295" s="60"/>
      <c r="C295" s="60"/>
      <c r="E295" s="60"/>
      <c r="F295" s="60"/>
      <c r="G295" s="60"/>
    </row>
    <row r="296" spans="1:7" s="3" customFormat="1" x14ac:dyDescent="0.25">
      <c r="A296" s="60"/>
      <c r="B296" s="60"/>
      <c r="C296" s="60"/>
      <c r="E296" s="60"/>
      <c r="F296" s="60"/>
      <c r="G296" s="60"/>
    </row>
    <row r="297" spans="1:7" s="3" customFormat="1" x14ac:dyDescent="0.25">
      <c r="A297" s="60"/>
      <c r="B297" s="60"/>
      <c r="C297" s="60"/>
      <c r="E297" s="60"/>
      <c r="F297" s="60"/>
      <c r="G297" s="60"/>
    </row>
    <row r="298" spans="1:7" s="3" customFormat="1" x14ac:dyDescent="0.25">
      <c r="A298" s="60"/>
      <c r="B298" s="60"/>
      <c r="C298" s="60"/>
      <c r="E298" s="60"/>
      <c r="F298" s="60"/>
      <c r="G298" s="60"/>
    </row>
    <row r="299" spans="1:7" s="3" customFormat="1" x14ac:dyDescent="0.25">
      <c r="A299" s="60"/>
      <c r="B299" s="60"/>
      <c r="C299" s="60"/>
      <c r="E299" s="60"/>
      <c r="F299" s="60"/>
      <c r="G299" s="60"/>
    </row>
    <row r="300" spans="1:7" s="3" customFormat="1" x14ac:dyDescent="0.25">
      <c r="A300" s="60"/>
      <c r="B300" s="60"/>
      <c r="C300" s="60"/>
      <c r="E300" s="60"/>
      <c r="F300" s="60"/>
      <c r="G300" s="60"/>
    </row>
    <row r="301" spans="1:7" s="3" customFormat="1" x14ac:dyDescent="0.25">
      <c r="A301" s="60"/>
      <c r="B301" s="60"/>
      <c r="C301" s="60"/>
      <c r="E301" s="60"/>
      <c r="F301" s="60"/>
      <c r="G301" s="60"/>
    </row>
    <row r="302" spans="1:7" s="3" customFormat="1" x14ac:dyDescent="0.25">
      <c r="A302" s="60"/>
      <c r="B302" s="60"/>
      <c r="C302" s="60"/>
      <c r="E302" s="60"/>
      <c r="F302" s="60"/>
      <c r="G302" s="60"/>
    </row>
    <row r="303" spans="1:7" s="3" customFormat="1" x14ac:dyDescent="0.25">
      <c r="A303" s="60"/>
      <c r="B303" s="60"/>
      <c r="C303" s="60"/>
      <c r="E303" s="60"/>
      <c r="F303" s="60"/>
      <c r="G303" s="60"/>
    </row>
    <row r="304" spans="1:7" s="3" customFormat="1" x14ac:dyDescent="0.25">
      <c r="A304" s="60"/>
      <c r="B304" s="60"/>
      <c r="C304" s="60"/>
      <c r="E304" s="60"/>
      <c r="F304" s="60"/>
      <c r="G304" s="60"/>
    </row>
    <row r="305" spans="1:7" s="3" customFormat="1" x14ac:dyDescent="0.25">
      <c r="A305" s="60"/>
      <c r="B305" s="60"/>
      <c r="C305" s="60"/>
      <c r="E305" s="60"/>
      <c r="F305" s="60"/>
      <c r="G305" s="60"/>
    </row>
    <row r="306" spans="1:7" s="3" customFormat="1" x14ac:dyDescent="0.25">
      <c r="A306" s="60"/>
      <c r="B306" s="60"/>
      <c r="C306" s="60"/>
      <c r="E306" s="60"/>
      <c r="F306" s="60"/>
      <c r="G306" s="60"/>
    </row>
    <row r="307" spans="1:7" s="3" customFormat="1" x14ac:dyDescent="0.25">
      <c r="A307" s="60"/>
      <c r="B307" s="60"/>
      <c r="C307" s="60"/>
      <c r="E307" s="60"/>
      <c r="F307" s="60"/>
      <c r="G307" s="60"/>
    </row>
    <row r="308" spans="1:7" s="3" customFormat="1" x14ac:dyDescent="0.25">
      <c r="A308" s="60"/>
      <c r="B308" s="60"/>
      <c r="C308" s="60"/>
      <c r="E308" s="60"/>
      <c r="F308" s="60"/>
      <c r="G308" s="60"/>
    </row>
    <row r="309" spans="1:7" s="3" customFormat="1" x14ac:dyDescent="0.25">
      <c r="A309" s="60"/>
      <c r="B309" s="60"/>
      <c r="C309" s="60"/>
      <c r="E309" s="60"/>
      <c r="F309" s="60"/>
      <c r="G309" s="60"/>
    </row>
    <row r="310" spans="1:7" s="3" customFormat="1" x14ac:dyDescent="0.25">
      <c r="A310" s="60"/>
      <c r="B310" s="60"/>
      <c r="C310" s="60"/>
      <c r="E310" s="60"/>
      <c r="F310" s="60"/>
      <c r="G310" s="60"/>
    </row>
    <row r="311" spans="1:7" s="3" customFormat="1" x14ac:dyDescent="0.25">
      <c r="A311" s="60"/>
      <c r="B311" s="60"/>
      <c r="C311" s="60"/>
      <c r="E311" s="60"/>
      <c r="F311" s="60"/>
      <c r="G311" s="60"/>
    </row>
    <row r="312" spans="1:7" s="3" customFormat="1" x14ac:dyDescent="0.25">
      <c r="A312" s="60"/>
      <c r="B312" s="60"/>
      <c r="C312" s="60"/>
      <c r="E312" s="60"/>
      <c r="F312" s="60"/>
      <c r="G312" s="60"/>
    </row>
    <row r="313" spans="1:7" s="3" customFormat="1" x14ac:dyDescent="0.25">
      <c r="A313" s="60"/>
      <c r="B313" s="60"/>
      <c r="C313" s="60"/>
      <c r="E313" s="60"/>
      <c r="F313" s="60"/>
      <c r="G313" s="60"/>
    </row>
    <row r="314" spans="1:7" s="3" customFormat="1" x14ac:dyDescent="0.25">
      <c r="A314" s="60"/>
      <c r="B314" s="60"/>
      <c r="C314" s="60"/>
      <c r="E314" s="60"/>
      <c r="F314" s="60"/>
      <c r="G314" s="60"/>
    </row>
    <row r="315" spans="1:7" s="3" customFormat="1" x14ac:dyDescent="0.25">
      <c r="A315" s="60"/>
      <c r="B315" s="60"/>
      <c r="C315" s="60"/>
      <c r="E315" s="60"/>
      <c r="F315" s="60"/>
      <c r="G315" s="60"/>
    </row>
    <row r="316" spans="1:7" s="3" customFormat="1" x14ac:dyDescent="0.25">
      <c r="A316" s="60"/>
      <c r="B316" s="60"/>
      <c r="C316" s="60"/>
      <c r="E316" s="60"/>
      <c r="F316" s="60"/>
      <c r="G316" s="60"/>
    </row>
    <row r="317" spans="1:7" s="3" customFormat="1" x14ac:dyDescent="0.25">
      <c r="A317" s="60"/>
      <c r="B317" s="60"/>
      <c r="C317" s="60"/>
      <c r="E317" s="60"/>
      <c r="F317" s="60"/>
      <c r="G317" s="60"/>
    </row>
    <row r="318" spans="1:7" s="3" customFormat="1" x14ac:dyDescent="0.25">
      <c r="A318" s="60"/>
      <c r="B318" s="60"/>
      <c r="C318" s="60"/>
      <c r="E318" s="60"/>
      <c r="F318" s="60"/>
      <c r="G318" s="60"/>
    </row>
    <row r="319" spans="1:7" s="3" customFormat="1" x14ac:dyDescent="0.25">
      <c r="A319" s="60"/>
      <c r="B319" s="60"/>
      <c r="C319" s="60"/>
      <c r="E319" s="60"/>
      <c r="F319" s="60"/>
      <c r="G319" s="60"/>
    </row>
    <row r="320" spans="1:7" s="3" customFormat="1" x14ac:dyDescent="0.25">
      <c r="A320" s="60"/>
      <c r="B320" s="60"/>
      <c r="C320" s="60"/>
      <c r="E320" s="60"/>
      <c r="F320" s="60"/>
      <c r="G320" s="60"/>
    </row>
    <row r="321" spans="1:7" s="3" customFormat="1" x14ac:dyDescent="0.25">
      <c r="A321" s="60"/>
      <c r="B321" s="60"/>
      <c r="C321" s="60"/>
      <c r="E321" s="60"/>
      <c r="F321" s="60"/>
      <c r="G321" s="60"/>
    </row>
    <row r="322" spans="1:7" s="3" customFormat="1" x14ac:dyDescent="0.25">
      <c r="A322" s="60"/>
      <c r="B322" s="60"/>
      <c r="C322" s="60"/>
      <c r="E322" s="60"/>
      <c r="F322" s="60"/>
      <c r="G322" s="60"/>
    </row>
    <row r="323" spans="1:7" s="3" customFormat="1" x14ac:dyDescent="0.25">
      <c r="A323" s="60"/>
      <c r="B323" s="60"/>
      <c r="C323" s="60"/>
      <c r="E323" s="60"/>
      <c r="F323" s="60"/>
      <c r="G323" s="60"/>
    </row>
    <row r="324" spans="1:7" s="3" customFormat="1" x14ac:dyDescent="0.25">
      <c r="A324" s="60"/>
      <c r="B324" s="60"/>
      <c r="C324" s="60"/>
      <c r="E324" s="60"/>
      <c r="F324" s="60"/>
      <c r="G324" s="60"/>
    </row>
    <row r="325" spans="1:7" s="3" customFormat="1" x14ac:dyDescent="0.25">
      <c r="A325" s="60"/>
      <c r="B325" s="60"/>
      <c r="C325" s="60"/>
      <c r="E325" s="60"/>
      <c r="F325" s="60"/>
      <c r="G325" s="60"/>
    </row>
    <row r="326" spans="1:7" s="3" customFormat="1" x14ac:dyDescent="0.25">
      <c r="A326" s="60"/>
      <c r="B326" s="60"/>
      <c r="C326" s="60"/>
      <c r="E326" s="60"/>
      <c r="F326" s="60"/>
      <c r="G326" s="60"/>
    </row>
    <row r="327" spans="1:7" s="3" customFormat="1" x14ac:dyDescent="0.25">
      <c r="A327" s="60"/>
      <c r="B327" s="60"/>
      <c r="C327" s="60"/>
      <c r="E327" s="60"/>
      <c r="F327" s="60"/>
      <c r="G327" s="60"/>
    </row>
    <row r="328" spans="1:7" s="3" customFormat="1" x14ac:dyDescent="0.25">
      <c r="A328" s="60"/>
      <c r="B328" s="60"/>
      <c r="C328" s="60"/>
      <c r="E328" s="60"/>
      <c r="F328" s="60"/>
      <c r="G328" s="60"/>
    </row>
    <row r="329" spans="1:7" s="3" customFormat="1" x14ac:dyDescent="0.25">
      <c r="A329" s="60"/>
      <c r="B329" s="60"/>
      <c r="C329" s="60"/>
      <c r="E329" s="60"/>
      <c r="F329" s="60"/>
      <c r="G329" s="60"/>
    </row>
    <row r="330" spans="1:7" s="3" customFormat="1" x14ac:dyDescent="0.25">
      <c r="A330" s="60"/>
      <c r="B330" s="60"/>
      <c r="C330" s="60"/>
      <c r="E330" s="60"/>
      <c r="F330" s="60"/>
      <c r="G330" s="60"/>
    </row>
    <row r="331" spans="1:7" s="3" customFormat="1" x14ac:dyDescent="0.25">
      <c r="A331" s="60"/>
      <c r="B331" s="60"/>
      <c r="C331" s="60"/>
      <c r="E331" s="60"/>
      <c r="F331" s="60"/>
      <c r="G331" s="60"/>
    </row>
    <row r="332" spans="1:7" s="3" customFormat="1" x14ac:dyDescent="0.25">
      <c r="A332" s="60"/>
      <c r="B332" s="60"/>
      <c r="C332" s="60"/>
      <c r="E332" s="60"/>
      <c r="F332" s="60"/>
      <c r="G332" s="60"/>
    </row>
    <row r="333" spans="1:7" s="3" customFormat="1" x14ac:dyDescent="0.25">
      <c r="A333" s="60"/>
      <c r="B333" s="60"/>
      <c r="C333" s="60"/>
      <c r="E333" s="60"/>
      <c r="F333" s="60"/>
      <c r="G333" s="60"/>
    </row>
    <row r="334" spans="1:7" s="3" customFormat="1" x14ac:dyDescent="0.25">
      <c r="A334" s="60"/>
      <c r="B334" s="60"/>
      <c r="C334" s="60"/>
      <c r="E334" s="60"/>
      <c r="F334" s="60"/>
      <c r="G334" s="60"/>
    </row>
    <row r="335" spans="1:7" s="3" customFormat="1" x14ac:dyDescent="0.25">
      <c r="A335" s="60"/>
      <c r="B335" s="60"/>
      <c r="C335" s="60"/>
      <c r="E335" s="60"/>
      <c r="F335" s="60"/>
      <c r="G335" s="60"/>
    </row>
    <row r="336" spans="1:7" s="3" customFormat="1" x14ac:dyDescent="0.25">
      <c r="A336" s="60"/>
      <c r="B336" s="60"/>
      <c r="C336" s="60"/>
      <c r="E336" s="60"/>
      <c r="F336" s="60"/>
      <c r="G336" s="60"/>
    </row>
    <row r="337" spans="1:7" s="3" customFormat="1" x14ac:dyDescent="0.25">
      <c r="A337" s="60"/>
      <c r="B337" s="60"/>
      <c r="C337" s="60"/>
      <c r="E337" s="60"/>
      <c r="F337" s="60"/>
      <c r="G337" s="60"/>
    </row>
    <row r="338" spans="1:7" s="3" customFormat="1" x14ac:dyDescent="0.25">
      <c r="A338" s="60"/>
      <c r="B338" s="60"/>
      <c r="C338" s="60"/>
      <c r="E338" s="60"/>
      <c r="F338" s="60"/>
      <c r="G338" s="60"/>
    </row>
    <row r="339" spans="1:7" s="3" customFormat="1" x14ac:dyDescent="0.25">
      <c r="A339" s="60"/>
      <c r="B339" s="60"/>
      <c r="C339" s="60"/>
      <c r="E339" s="60"/>
      <c r="F339" s="60"/>
      <c r="G339" s="60"/>
    </row>
    <row r="340" spans="1:7" s="3" customFormat="1" x14ac:dyDescent="0.25">
      <c r="A340" s="60"/>
      <c r="B340" s="60"/>
      <c r="C340" s="60"/>
      <c r="E340" s="60"/>
      <c r="F340" s="60"/>
      <c r="G340" s="60"/>
    </row>
    <row r="341" spans="1:7" s="3" customFormat="1" x14ac:dyDescent="0.25">
      <c r="A341" s="60"/>
      <c r="B341" s="60"/>
      <c r="C341" s="60"/>
      <c r="E341" s="60"/>
      <c r="F341" s="60"/>
      <c r="G341" s="60"/>
    </row>
    <row r="342" spans="1:7" s="3" customFormat="1" x14ac:dyDescent="0.25">
      <c r="A342" s="60"/>
      <c r="B342" s="60"/>
      <c r="C342" s="60"/>
      <c r="E342" s="60"/>
      <c r="F342" s="60"/>
      <c r="G342" s="60"/>
    </row>
    <row r="343" spans="1:7" s="3" customFormat="1" x14ac:dyDescent="0.25">
      <c r="A343" s="60"/>
      <c r="B343" s="60"/>
      <c r="C343" s="60"/>
      <c r="E343" s="60"/>
      <c r="F343" s="60"/>
      <c r="G343" s="60"/>
    </row>
    <row r="344" spans="1:7" s="3" customFormat="1" x14ac:dyDescent="0.25">
      <c r="A344" s="60"/>
      <c r="B344" s="60"/>
      <c r="C344" s="60"/>
      <c r="E344" s="60"/>
      <c r="F344" s="60"/>
      <c r="G344" s="60"/>
    </row>
    <row r="345" spans="1:7" s="3" customFormat="1" x14ac:dyDescent="0.25">
      <c r="A345" s="60"/>
      <c r="B345" s="60"/>
      <c r="C345" s="60"/>
      <c r="E345" s="60"/>
      <c r="F345" s="60"/>
      <c r="G345" s="60"/>
    </row>
    <row r="346" spans="1:7" s="3" customFormat="1" x14ac:dyDescent="0.25">
      <c r="A346" s="60"/>
      <c r="B346" s="60"/>
      <c r="C346" s="60"/>
      <c r="E346" s="60"/>
      <c r="F346" s="60"/>
      <c r="G346" s="60"/>
    </row>
    <row r="347" spans="1:7" s="3" customFormat="1" x14ac:dyDescent="0.25">
      <c r="A347" s="60"/>
      <c r="B347" s="60"/>
      <c r="C347" s="60"/>
      <c r="E347" s="60"/>
      <c r="F347" s="60"/>
      <c r="G347" s="60"/>
    </row>
    <row r="348" spans="1:7" s="3" customFormat="1" x14ac:dyDescent="0.25">
      <c r="A348" s="60"/>
      <c r="B348" s="60"/>
      <c r="C348" s="60"/>
      <c r="E348" s="60"/>
      <c r="F348" s="60"/>
      <c r="G348" s="60"/>
    </row>
    <row r="349" spans="1:7" s="3" customFormat="1" x14ac:dyDescent="0.25">
      <c r="A349" s="60"/>
      <c r="B349" s="60"/>
      <c r="C349" s="60"/>
      <c r="E349" s="60"/>
      <c r="F349" s="60"/>
      <c r="G349" s="60"/>
    </row>
    <row r="350" spans="1:7" s="3" customFormat="1" x14ac:dyDescent="0.25">
      <c r="A350" s="60"/>
      <c r="B350" s="60"/>
      <c r="C350" s="60"/>
      <c r="E350" s="60"/>
      <c r="F350" s="60"/>
      <c r="G350" s="60"/>
    </row>
    <row r="351" spans="1:7" s="3" customFormat="1" x14ac:dyDescent="0.25">
      <c r="A351" s="60"/>
      <c r="B351" s="60"/>
      <c r="C351" s="60"/>
      <c r="E351" s="60"/>
      <c r="F351" s="60"/>
      <c r="G351" s="60"/>
    </row>
    <row r="352" spans="1:7" s="3" customFormat="1" x14ac:dyDescent="0.25">
      <c r="A352" s="60"/>
      <c r="B352" s="60"/>
      <c r="C352" s="60"/>
      <c r="E352" s="60"/>
      <c r="F352" s="60"/>
      <c r="G352" s="60"/>
    </row>
    <row r="353" spans="1:7" s="3" customFormat="1" x14ac:dyDescent="0.25">
      <c r="A353" s="60"/>
      <c r="B353" s="60"/>
      <c r="C353" s="60"/>
      <c r="E353" s="60"/>
      <c r="F353" s="60"/>
      <c r="G353" s="60"/>
    </row>
    <row r="354" spans="1:7" s="3" customFormat="1" x14ac:dyDescent="0.25">
      <c r="A354" s="60"/>
      <c r="B354" s="60"/>
      <c r="C354" s="60"/>
      <c r="E354" s="60"/>
      <c r="F354" s="60"/>
      <c r="G354" s="60"/>
    </row>
    <row r="355" spans="1:7" s="3" customFormat="1" x14ac:dyDescent="0.25">
      <c r="A355" s="60"/>
      <c r="B355" s="60"/>
      <c r="C355" s="60"/>
      <c r="E355" s="60"/>
      <c r="F355" s="60"/>
      <c r="G355" s="60"/>
    </row>
    <row r="356" spans="1:7" s="3" customFormat="1" x14ac:dyDescent="0.25">
      <c r="A356" s="60"/>
      <c r="B356" s="60"/>
      <c r="C356" s="60"/>
      <c r="E356" s="60"/>
      <c r="F356" s="60"/>
      <c r="G356" s="60"/>
    </row>
    <row r="357" spans="1:7" s="3" customFormat="1" x14ac:dyDescent="0.25">
      <c r="A357" s="60"/>
      <c r="B357" s="60"/>
      <c r="C357" s="60"/>
      <c r="E357" s="60"/>
      <c r="F357" s="60"/>
      <c r="G357" s="60"/>
    </row>
    <row r="358" spans="1:7" s="3" customFormat="1" x14ac:dyDescent="0.25">
      <c r="A358" s="60"/>
      <c r="B358" s="60"/>
      <c r="C358" s="60"/>
      <c r="E358" s="60"/>
      <c r="F358" s="60"/>
      <c r="G358" s="60"/>
    </row>
    <row r="359" spans="1:7" s="3" customFormat="1" x14ac:dyDescent="0.25">
      <c r="A359" s="60"/>
      <c r="B359" s="60"/>
      <c r="C359" s="60"/>
      <c r="E359" s="60"/>
      <c r="F359" s="60"/>
      <c r="G359" s="60"/>
    </row>
    <row r="360" spans="1:7" s="3" customFormat="1" x14ac:dyDescent="0.25">
      <c r="A360" s="60"/>
      <c r="B360" s="60"/>
      <c r="C360" s="60"/>
      <c r="E360" s="60"/>
      <c r="F360" s="60"/>
      <c r="G360" s="60"/>
    </row>
    <row r="361" spans="1:7" s="3" customFormat="1" x14ac:dyDescent="0.25">
      <c r="A361" s="60"/>
      <c r="B361" s="60"/>
      <c r="C361" s="60"/>
      <c r="E361" s="60"/>
      <c r="F361" s="60"/>
      <c r="G361" s="60"/>
    </row>
    <row r="362" spans="1:7" s="3" customFormat="1" x14ac:dyDescent="0.25">
      <c r="A362" s="60"/>
      <c r="B362" s="60"/>
      <c r="C362" s="60"/>
      <c r="E362" s="60"/>
      <c r="F362" s="60"/>
      <c r="G362" s="60"/>
    </row>
    <row r="363" spans="1:7" s="3" customFormat="1" x14ac:dyDescent="0.25">
      <c r="A363" s="60"/>
      <c r="B363" s="60"/>
      <c r="C363" s="60"/>
      <c r="E363" s="60"/>
      <c r="F363" s="60"/>
      <c r="G363" s="60"/>
    </row>
    <row r="364" spans="1:7" s="3" customFormat="1" x14ac:dyDescent="0.25">
      <c r="A364" s="60"/>
      <c r="B364" s="60"/>
      <c r="C364" s="60"/>
      <c r="E364" s="60"/>
      <c r="F364" s="60"/>
      <c r="G364" s="60"/>
    </row>
    <row r="365" spans="1:7" s="3" customFormat="1" x14ac:dyDescent="0.25">
      <c r="A365" s="60"/>
      <c r="B365" s="60"/>
      <c r="C365" s="60"/>
      <c r="E365" s="60"/>
      <c r="F365" s="60"/>
      <c r="G365" s="60"/>
    </row>
    <row r="366" spans="1:7" s="3" customFormat="1" x14ac:dyDescent="0.25">
      <c r="A366" s="60"/>
      <c r="B366" s="60"/>
      <c r="C366" s="60"/>
      <c r="E366" s="60"/>
      <c r="F366" s="60"/>
      <c r="G366" s="60"/>
    </row>
    <row r="367" spans="1:7" s="3" customFormat="1" x14ac:dyDescent="0.25">
      <c r="A367" s="60"/>
      <c r="B367" s="60"/>
      <c r="C367" s="60"/>
      <c r="E367" s="60"/>
      <c r="F367" s="60"/>
      <c r="G367" s="60"/>
    </row>
    <row r="368" spans="1:7" s="3" customFormat="1" x14ac:dyDescent="0.25">
      <c r="A368" s="60"/>
      <c r="B368" s="60"/>
      <c r="C368" s="60"/>
      <c r="E368" s="60"/>
      <c r="F368" s="60"/>
      <c r="G368" s="60"/>
    </row>
    <row r="369" spans="1:7" s="3" customFormat="1" x14ac:dyDescent="0.25">
      <c r="A369" s="60"/>
      <c r="B369" s="60"/>
      <c r="C369" s="60"/>
      <c r="E369" s="60"/>
      <c r="F369" s="60"/>
      <c r="G369" s="60"/>
    </row>
    <row r="370" spans="1:7" s="3" customFormat="1" x14ac:dyDescent="0.25">
      <c r="A370" s="60"/>
      <c r="B370" s="60"/>
      <c r="C370" s="60"/>
      <c r="E370" s="60"/>
      <c r="F370" s="60"/>
      <c r="G370" s="60"/>
    </row>
    <row r="371" spans="1:7" s="3" customFormat="1" x14ac:dyDescent="0.25">
      <c r="A371" s="60"/>
      <c r="B371" s="60"/>
      <c r="C371" s="60"/>
      <c r="E371" s="60"/>
      <c r="F371" s="60"/>
      <c r="G371" s="60"/>
    </row>
    <row r="372" spans="1:7" s="3" customFormat="1" x14ac:dyDescent="0.25">
      <c r="A372" s="60"/>
      <c r="B372" s="60"/>
      <c r="C372" s="60"/>
      <c r="E372" s="60"/>
      <c r="F372" s="60"/>
      <c r="G372" s="60"/>
    </row>
    <row r="373" spans="1:7" s="3" customFormat="1" x14ac:dyDescent="0.25">
      <c r="A373" s="60"/>
      <c r="B373" s="60"/>
      <c r="C373" s="60"/>
      <c r="E373" s="60"/>
      <c r="F373" s="60"/>
      <c r="G373" s="60"/>
    </row>
    <row r="374" spans="1:7" s="3" customFormat="1" x14ac:dyDescent="0.25">
      <c r="A374" s="60"/>
      <c r="B374" s="60"/>
      <c r="C374" s="60"/>
      <c r="E374" s="60"/>
      <c r="F374" s="60"/>
      <c r="G374" s="60"/>
    </row>
    <row r="375" spans="1:7" s="3" customFormat="1" x14ac:dyDescent="0.25">
      <c r="A375" s="60"/>
      <c r="B375" s="60"/>
      <c r="C375" s="60"/>
      <c r="E375" s="60"/>
      <c r="F375" s="60"/>
      <c r="G375" s="60"/>
    </row>
    <row r="376" spans="1:7" s="3" customFormat="1" x14ac:dyDescent="0.25">
      <c r="A376" s="60"/>
      <c r="B376" s="60"/>
      <c r="C376" s="60"/>
      <c r="E376" s="60"/>
      <c r="F376" s="60"/>
      <c r="G376" s="60"/>
    </row>
    <row r="377" spans="1:7" s="3" customFormat="1" x14ac:dyDescent="0.25">
      <c r="A377" s="60"/>
      <c r="B377" s="60"/>
      <c r="C377" s="60"/>
      <c r="E377" s="60"/>
      <c r="F377" s="60"/>
      <c r="G377" s="60"/>
    </row>
    <row r="378" spans="1:7" s="3" customFormat="1" x14ac:dyDescent="0.25">
      <c r="A378" s="60"/>
      <c r="B378" s="60"/>
      <c r="C378" s="60"/>
      <c r="E378" s="60"/>
      <c r="F378" s="60"/>
      <c r="G378" s="60"/>
    </row>
    <row r="379" spans="1:7" s="3" customFormat="1" x14ac:dyDescent="0.25">
      <c r="A379" s="60"/>
      <c r="B379" s="60"/>
      <c r="C379" s="60"/>
      <c r="E379" s="60"/>
      <c r="F379" s="60"/>
      <c r="G379" s="60"/>
    </row>
    <row r="380" spans="1:7" s="3" customFormat="1" x14ac:dyDescent="0.25">
      <c r="A380" s="60"/>
      <c r="B380" s="60"/>
      <c r="C380" s="60"/>
      <c r="E380" s="60"/>
      <c r="F380" s="60"/>
      <c r="G380" s="60"/>
    </row>
    <row r="381" spans="1:7" s="3" customFormat="1" x14ac:dyDescent="0.25">
      <c r="A381" s="60"/>
      <c r="B381" s="60"/>
      <c r="C381" s="60"/>
      <c r="E381" s="60"/>
      <c r="F381" s="60"/>
      <c r="G381" s="60"/>
    </row>
    <row r="382" spans="1:7" s="3" customFormat="1" x14ac:dyDescent="0.25">
      <c r="A382" s="60"/>
      <c r="B382" s="60"/>
      <c r="C382" s="60"/>
      <c r="E382" s="60"/>
      <c r="F382" s="60"/>
      <c r="G382" s="60"/>
    </row>
    <row r="383" spans="1:7" s="3" customFormat="1" x14ac:dyDescent="0.25">
      <c r="A383" s="60"/>
      <c r="B383" s="60"/>
      <c r="C383" s="60"/>
      <c r="E383" s="60"/>
      <c r="F383" s="60"/>
      <c r="G383" s="60"/>
    </row>
    <row r="384" spans="1:7" s="3" customFormat="1" x14ac:dyDescent="0.25">
      <c r="A384" s="60"/>
      <c r="B384" s="60"/>
      <c r="C384" s="60"/>
      <c r="E384" s="60"/>
      <c r="F384" s="60"/>
      <c r="G384" s="60"/>
    </row>
    <row r="385" spans="1:7" s="3" customFormat="1" x14ac:dyDescent="0.25">
      <c r="A385" s="60"/>
      <c r="B385" s="60"/>
      <c r="C385" s="60"/>
      <c r="E385" s="60"/>
      <c r="F385" s="60"/>
      <c r="G385" s="60"/>
    </row>
    <row r="386" spans="1:7" s="3" customFormat="1" x14ac:dyDescent="0.25">
      <c r="A386" s="60"/>
      <c r="B386" s="60"/>
      <c r="C386" s="60"/>
      <c r="E386" s="60"/>
      <c r="F386" s="60"/>
      <c r="G386" s="60"/>
    </row>
    <row r="387" spans="1:7" s="3" customFormat="1" x14ac:dyDescent="0.25">
      <c r="A387" s="60"/>
      <c r="B387" s="60"/>
      <c r="C387" s="60"/>
      <c r="E387" s="60"/>
      <c r="F387" s="60"/>
      <c r="G387" s="60"/>
    </row>
    <row r="388" spans="1:7" s="3" customFormat="1" x14ac:dyDescent="0.25">
      <c r="A388" s="60"/>
      <c r="B388" s="60"/>
      <c r="C388" s="60"/>
      <c r="E388" s="60"/>
      <c r="F388" s="60"/>
      <c r="G388" s="60"/>
    </row>
    <row r="389" spans="1:7" s="3" customFormat="1" x14ac:dyDescent="0.25">
      <c r="A389" s="60"/>
      <c r="B389" s="60"/>
      <c r="C389" s="60"/>
      <c r="E389" s="60"/>
      <c r="F389" s="60"/>
      <c r="G389" s="60"/>
    </row>
    <row r="390" spans="1:7" s="3" customFormat="1" x14ac:dyDescent="0.25">
      <c r="A390" s="60"/>
      <c r="B390" s="60"/>
      <c r="C390" s="60"/>
      <c r="E390" s="60"/>
      <c r="F390" s="60"/>
      <c r="G390" s="60"/>
    </row>
    <row r="391" spans="1:7" s="3" customFormat="1" x14ac:dyDescent="0.25">
      <c r="A391" s="60"/>
      <c r="B391" s="60"/>
      <c r="C391" s="60"/>
      <c r="E391" s="60"/>
      <c r="F391" s="60"/>
      <c r="G391" s="60"/>
    </row>
    <row r="392" spans="1:7" s="3" customFormat="1" x14ac:dyDescent="0.25">
      <c r="A392" s="60"/>
      <c r="B392" s="60"/>
      <c r="C392" s="60"/>
      <c r="E392" s="60"/>
      <c r="F392" s="60"/>
      <c r="G392" s="60"/>
    </row>
    <row r="393" spans="1:7" s="3" customFormat="1" x14ac:dyDescent="0.25">
      <c r="A393" s="60"/>
      <c r="B393" s="60"/>
      <c r="C393" s="60"/>
      <c r="E393" s="60"/>
      <c r="F393" s="60"/>
      <c r="G393" s="60"/>
    </row>
    <row r="394" spans="1:7" s="3" customFormat="1" x14ac:dyDescent="0.25">
      <c r="A394" s="60"/>
      <c r="B394" s="60"/>
      <c r="C394" s="60"/>
      <c r="E394" s="60"/>
      <c r="F394" s="60"/>
      <c r="G394" s="60"/>
    </row>
    <row r="395" spans="1:7" s="3" customFormat="1" x14ac:dyDescent="0.25">
      <c r="A395" s="60"/>
      <c r="B395" s="60"/>
      <c r="C395" s="60"/>
      <c r="E395" s="60"/>
      <c r="F395" s="60"/>
      <c r="G395" s="60"/>
    </row>
    <row r="396" spans="1:7" s="3" customFormat="1" x14ac:dyDescent="0.25">
      <c r="A396" s="60"/>
      <c r="B396" s="60"/>
      <c r="C396" s="60"/>
      <c r="E396" s="60"/>
      <c r="F396" s="60"/>
      <c r="G396" s="60"/>
    </row>
    <row r="397" spans="1:7" s="3" customFormat="1" x14ac:dyDescent="0.25">
      <c r="A397" s="60"/>
      <c r="B397" s="60"/>
      <c r="C397" s="60"/>
      <c r="E397" s="60"/>
      <c r="F397" s="60"/>
      <c r="G397" s="60"/>
    </row>
    <row r="398" spans="1:7" s="3" customFormat="1" x14ac:dyDescent="0.25">
      <c r="A398" s="60"/>
      <c r="B398" s="60"/>
      <c r="C398" s="60"/>
      <c r="E398" s="60"/>
      <c r="F398" s="60"/>
      <c r="G398" s="60"/>
    </row>
    <row r="399" spans="1:7" s="3" customFormat="1" x14ac:dyDescent="0.25">
      <c r="A399" s="60"/>
      <c r="B399" s="60"/>
      <c r="C399" s="60"/>
      <c r="E399" s="60"/>
      <c r="F399" s="60"/>
      <c r="G399" s="60"/>
    </row>
    <row r="400" spans="1:7" s="3" customFormat="1" x14ac:dyDescent="0.25">
      <c r="A400" s="60"/>
      <c r="B400" s="60"/>
      <c r="C400" s="60"/>
      <c r="E400" s="60"/>
      <c r="F400" s="60"/>
      <c r="G400" s="60"/>
    </row>
    <row r="401" spans="1:7" s="3" customFormat="1" x14ac:dyDescent="0.25">
      <c r="A401" s="60"/>
      <c r="B401" s="60"/>
      <c r="C401" s="60"/>
      <c r="E401" s="60"/>
      <c r="F401" s="60"/>
      <c r="G401" s="60"/>
    </row>
    <row r="402" spans="1:7" s="3" customFormat="1" x14ac:dyDescent="0.25">
      <c r="A402" s="60"/>
      <c r="B402" s="60"/>
      <c r="C402" s="60"/>
      <c r="E402" s="60"/>
      <c r="F402" s="60"/>
      <c r="G402" s="60"/>
    </row>
    <row r="403" spans="1:7" s="3" customFormat="1" x14ac:dyDescent="0.25">
      <c r="A403" s="60"/>
      <c r="B403" s="60"/>
      <c r="C403" s="60"/>
      <c r="E403" s="60"/>
      <c r="F403" s="60"/>
      <c r="G403" s="60"/>
    </row>
    <row r="404" spans="1:7" s="3" customFormat="1" x14ac:dyDescent="0.25">
      <c r="A404" s="60"/>
      <c r="B404" s="60"/>
      <c r="C404" s="60"/>
      <c r="E404" s="60"/>
      <c r="F404" s="60"/>
      <c r="G404" s="60"/>
    </row>
    <row r="405" spans="1:7" s="3" customFormat="1" x14ac:dyDescent="0.25">
      <c r="A405" s="60"/>
      <c r="B405" s="60"/>
      <c r="C405" s="60"/>
      <c r="E405" s="60"/>
      <c r="F405" s="60"/>
      <c r="G405" s="60"/>
    </row>
    <row r="406" spans="1:7" s="3" customFormat="1" x14ac:dyDescent="0.25">
      <c r="A406" s="60"/>
      <c r="B406" s="60"/>
      <c r="C406" s="60"/>
      <c r="E406" s="60"/>
      <c r="F406" s="60"/>
      <c r="G406" s="60"/>
    </row>
    <row r="407" spans="1:7" s="3" customFormat="1" x14ac:dyDescent="0.25">
      <c r="A407" s="60"/>
      <c r="B407" s="60"/>
      <c r="C407" s="60"/>
      <c r="E407" s="60"/>
      <c r="F407" s="60"/>
      <c r="G407" s="60"/>
    </row>
    <row r="408" spans="1:7" s="3" customFormat="1" x14ac:dyDescent="0.25">
      <c r="A408" s="60"/>
      <c r="B408" s="60"/>
      <c r="C408" s="60"/>
      <c r="E408" s="60"/>
      <c r="F408" s="60"/>
      <c r="G408" s="60"/>
    </row>
    <row r="409" spans="1:7" s="3" customFormat="1" x14ac:dyDescent="0.25">
      <c r="A409" s="60"/>
      <c r="B409" s="60"/>
      <c r="C409" s="60"/>
      <c r="E409" s="60"/>
      <c r="F409" s="60"/>
      <c r="G409" s="60"/>
    </row>
    <row r="410" spans="1:7" s="3" customFormat="1" x14ac:dyDescent="0.25">
      <c r="A410" s="60"/>
      <c r="B410" s="60"/>
      <c r="C410" s="60"/>
      <c r="E410" s="60"/>
      <c r="F410" s="60"/>
      <c r="G410" s="60"/>
    </row>
    <row r="411" spans="1:7" s="3" customFormat="1" x14ac:dyDescent="0.25">
      <c r="A411" s="60"/>
      <c r="B411" s="60"/>
      <c r="C411" s="60"/>
      <c r="E411" s="60"/>
      <c r="F411" s="60"/>
      <c r="G411" s="60"/>
    </row>
    <row r="412" spans="1:7" s="3" customFormat="1" x14ac:dyDescent="0.25">
      <c r="A412" s="60"/>
      <c r="B412" s="60"/>
      <c r="C412" s="60"/>
      <c r="E412" s="60"/>
      <c r="F412" s="60"/>
      <c r="G412" s="60"/>
    </row>
    <row r="413" spans="1:7" s="3" customFormat="1" x14ac:dyDescent="0.25">
      <c r="A413" s="60"/>
      <c r="B413" s="60"/>
      <c r="C413" s="60"/>
      <c r="E413" s="60"/>
      <c r="F413" s="60"/>
      <c r="G413" s="60"/>
    </row>
    <row r="414" spans="1:7" s="3" customFormat="1" x14ac:dyDescent="0.25">
      <c r="A414" s="60"/>
      <c r="B414" s="60"/>
      <c r="C414" s="60"/>
      <c r="E414" s="60"/>
      <c r="F414" s="60"/>
      <c r="G414" s="60"/>
    </row>
    <row r="415" spans="1:7" s="3" customFormat="1" x14ac:dyDescent="0.25">
      <c r="A415" s="60"/>
      <c r="B415" s="60"/>
      <c r="C415" s="60"/>
      <c r="E415" s="60"/>
      <c r="F415" s="60"/>
      <c r="G415" s="60"/>
    </row>
    <row r="416" spans="1:7" s="3" customFormat="1" x14ac:dyDescent="0.25">
      <c r="A416" s="60"/>
      <c r="B416" s="60"/>
      <c r="C416" s="60"/>
      <c r="E416" s="60"/>
      <c r="F416" s="60"/>
      <c r="G416" s="60"/>
    </row>
    <row r="417" spans="1:7" s="3" customFormat="1" x14ac:dyDescent="0.25">
      <c r="A417" s="60"/>
      <c r="B417" s="60"/>
      <c r="C417" s="60"/>
      <c r="E417" s="60"/>
      <c r="F417" s="60"/>
      <c r="G417" s="60"/>
    </row>
    <row r="418" spans="1:7" s="3" customFormat="1" x14ac:dyDescent="0.25">
      <c r="A418" s="60"/>
      <c r="B418" s="60"/>
      <c r="C418" s="60"/>
      <c r="E418" s="60"/>
      <c r="F418" s="60"/>
      <c r="G418" s="60"/>
    </row>
    <row r="419" spans="1:7" s="3" customFormat="1" x14ac:dyDescent="0.25">
      <c r="A419" s="60"/>
      <c r="B419" s="60"/>
      <c r="C419" s="60"/>
      <c r="E419" s="60"/>
      <c r="F419" s="60"/>
      <c r="G419" s="60"/>
    </row>
    <row r="420" spans="1:7" s="3" customFormat="1" x14ac:dyDescent="0.25">
      <c r="A420" s="60"/>
      <c r="B420" s="60"/>
      <c r="C420" s="60"/>
      <c r="E420" s="60"/>
      <c r="F420" s="60"/>
      <c r="G420" s="60"/>
    </row>
    <row r="421" spans="1:7" s="3" customFormat="1" x14ac:dyDescent="0.25">
      <c r="A421" s="60"/>
      <c r="B421" s="60"/>
      <c r="C421" s="60"/>
      <c r="E421" s="60"/>
      <c r="F421" s="60"/>
      <c r="G421" s="60"/>
    </row>
    <row r="422" spans="1:7" s="3" customFormat="1" x14ac:dyDescent="0.25">
      <c r="A422" s="60"/>
      <c r="B422" s="60"/>
      <c r="C422" s="60"/>
      <c r="E422" s="60"/>
      <c r="F422" s="60"/>
      <c r="G422" s="60"/>
    </row>
    <row r="423" spans="1:7" s="3" customFormat="1" x14ac:dyDescent="0.25">
      <c r="A423" s="60"/>
      <c r="B423" s="60"/>
      <c r="C423" s="60"/>
      <c r="E423" s="60"/>
      <c r="F423" s="60"/>
      <c r="G423" s="60"/>
    </row>
    <row r="424" spans="1:7" s="3" customFormat="1" x14ac:dyDescent="0.25">
      <c r="A424" s="60"/>
      <c r="B424" s="60"/>
      <c r="C424" s="60"/>
      <c r="E424" s="60"/>
      <c r="F424" s="60"/>
      <c r="G424" s="60"/>
    </row>
    <row r="425" spans="1:7" s="3" customFormat="1" x14ac:dyDescent="0.25">
      <c r="A425" s="60"/>
      <c r="B425" s="60"/>
      <c r="C425" s="60"/>
      <c r="E425" s="60"/>
      <c r="F425" s="60"/>
      <c r="G425" s="60"/>
    </row>
    <row r="426" spans="1:7" s="3" customFormat="1" x14ac:dyDescent="0.25">
      <c r="A426" s="60"/>
      <c r="B426" s="60"/>
      <c r="C426" s="60"/>
      <c r="E426" s="60"/>
      <c r="F426" s="60"/>
      <c r="G426" s="60"/>
    </row>
    <row r="427" spans="1:7" s="3" customFormat="1" x14ac:dyDescent="0.25">
      <c r="A427" s="60"/>
      <c r="B427" s="60"/>
      <c r="C427" s="60"/>
      <c r="E427" s="60"/>
      <c r="F427" s="60"/>
      <c r="G427" s="60"/>
    </row>
    <row r="428" spans="1:7" s="3" customFormat="1" x14ac:dyDescent="0.25">
      <c r="A428" s="60"/>
      <c r="B428" s="60"/>
      <c r="C428" s="60"/>
      <c r="E428" s="60"/>
      <c r="F428" s="60"/>
      <c r="G428" s="60"/>
    </row>
    <row r="429" spans="1:7" s="3" customFormat="1" x14ac:dyDescent="0.25">
      <c r="A429" s="60"/>
      <c r="B429" s="60"/>
      <c r="C429" s="60"/>
      <c r="E429" s="60"/>
      <c r="F429" s="60"/>
      <c r="G429" s="60"/>
    </row>
    <row r="430" spans="1:7" s="3" customFormat="1" x14ac:dyDescent="0.25">
      <c r="A430" s="60"/>
      <c r="B430" s="60"/>
      <c r="C430" s="60"/>
      <c r="E430" s="60"/>
      <c r="F430" s="60"/>
      <c r="G430" s="60"/>
    </row>
    <row r="431" spans="1:7" s="3" customFormat="1" x14ac:dyDescent="0.25">
      <c r="A431" s="60"/>
      <c r="B431" s="60"/>
      <c r="C431" s="60"/>
      <c r="E431" s="60"/>
      <c r="F431" s="60"/>
      <c r="G431" s="60"/>
    </row>
    <row r="432" spans="1:7" s="3" customFormat="1" x14ac:dyDescent="0.25">
      <c r="A432" s="60"/>
      <c r="B432" s="60"/>
      <c r="C432" s="60"/>
      <c r="E432" s="60"/>
      <c r="F432" s="60"/>
      <c r="G432" s="60"/>
    </row>
    <row r="433" spans="1:7" s="3" customFormat="1" x14ac:dyDescent="0.25">
      <c r="A433" s="60"/>
      <c r="B433" s="60"/>
      <c r="C433" s="60"/>
      <c r="E433" s="60"/>
      <c r="F433" s="60"/>
      <c r="G433" s="60"/>
    </row>
    <row r="434" spans="1:7" s="3" customFormat="1" x14ac:dyDescent="0.25">
      <c r="A434" s="60"/>
      <c r="B434" s="60"/>
      <c r="C434" s="60"/>
      <c r="E434" s="60"/>
      <c r="F434" s="60"/>
      <c r="G434" s="60"/>
    </row>
    <row r="435" spans="1:7" s="3" customFormat="1" x14ac:dyDescent="0.25">
      <c r="A435" s="60"/>
      <c r="B435" s="60"/>
      <c r="C435" s="60"/>
      <c r="E435" s="60"/>
      <c r="F435" s="60"/>
      <c r="G435" s="60"/>
    </row>
    <row r="436" spans="1:7" s="3" customFormat="1" x14ac:dyDescent="0.25">
      <c r="A436" s="60"/>
      <c r="B436" s="60"/>
      <c r="C436" s="60"/>
      <c r="E436" s="60"/>
      <c r="F436" s="60"/>
      <c r="G436" s="60"/>
    </row>
    <row r="437" spans="1:7" s="3" customFormat="1" x14ac:dyDescent="0.25">
      <c r="A437" s="60"/>
      <c r="B437" s="60"/>
      <c r="C437" s="60"/>
      <c r="E437" s="60"/>
      <c r="F437" s="60"/>
      <c r="G437" s="60"/>
    </row>
    <row r="438" spans="1:7" s="3" customFormat="1" x14ac:dyDescent="0.25">
      <c r="A438" s="60"/>
      <c r="B438" s="60"/>
      <c r="C438" s="60"/>
      <c r="E438" s="60"/>
      <c r="F438" s="60"/>
      <c r="G438" s="60"/>
    </row>
    <row r="439" spans="1:7" s="3" customFormat="1" x14ac:dyDescent="0.25">
      <c r="A439" s="60"/>
      <c r="B439" s="60"/>
      <c r="C439" s="60"/>
      <c r="E439" s="60"/>
      <c r="F439" s="60"/>
      <c r="G439" s="60"/>
    </row>
    <row r="440" spans="1:7" s="3" customFormat="1" x14ac:dyDescent="0.25">
      <c r="A440" s="60"/>
      <c r="B440" s="60"/>
      <c r="C440" s="60"/>
      <c r="E440" s="60"/>
      <c r="F440" s="60"/>
      <c r="G440" s="60"/>
    </row>
    <row r="441" spans="1:7" s="3" customFormat="1" x14ac:dyDescent="0.25">
      <c r="A441" s="60"/>
      <c r="B441" s="60"/>
      <c r="C441" s="60"/>
      <c r="E441" s="60"/>
      <c r="F441" s="60"/>
      <c r="G441" s="60"/>
    </row>
    <row r="442" spans="1:7" s="3" customFormat="1" x14ac:dyDescent="0.25">
      <c r="A442" s="60"/>
      <c r="B442" s="60"/>
      <c r="C442" s="60"/>
      <c r="E442" s="60"/>
      <c r="F442" s="60"/>
      <c r="G442" s="60"/>
    </row>
    <row r="443" spans="1:7" s="3" customFormat="1" x14ac:dyDescent="0.25">
      <c r="A443" s="60"/>
      <c r="B443" s="60"/>
      <c r="C443" s="60"/>
      <c r="E443" s="60"/>
      <c r="F443" s="60"/>
      <c r="G443" s="60"/>
    </row>
    <row r="444" spans="1:7" s="3" customFormat="1" x14ac:dyDescent="0.25">
      <c r="A444" s="60"/>
      <c r="B444" s="60"/>
      <c r="C444" s="60"/>
      <c r="E444" s="60"/>
      <c r="F444" s="60"/>
      <c r="G444" s="60"/>
    </row>
    <row r="445" spans="1:7" s="3" customFormat="1" x14ac:dyDescent="0.25">
      <c r="A445" s="60"/>
      <c r="B445" s="60"/>
      <c r="C445" s="60"/>
      <c r="E445" s="60"/>
      <c r="F445" s="60"/>
      <c r="G445" s="60"/>
    </row>
    <row r="446" spans="1:7" s="3" customFormat="1" x14ac:dyDescent="0.25">
      <c r="A446" s="60"/>
      <c r="B446" s="60"/>
      <c r="C446" s="60"/>
      <c r="E446" s="60"/>
      <c r="F446" s="60"/>
      <c r="G446" s="60"/>
    </row>
    <row r="447" spans="1:7" s="3" customFormat="1" x14ac:dyDescent="0.25">
      <c r="A447" s="60"/>
      <c r="B447" s="60"/>
      <c r="C447" s="60"/>
      <c r="E447" s="60"/>
      <c r="F447" s="60"/>
      <c r="G447" s="60"/>
    </row>
    <row r="448" spans="1:7" s="3" customFormat="1" x14ac:dyDescent="0.25">
      <c r="A448" s="60"/>
      <c r="B448" s="60"/>
      <c r="C448" s="60"/>
      <c r="E448" s="60"/>
      <c r="F448" s="60"/>
      <c r="G448" s="60"/>
    </row>
    <row r="449" spans="1:7" s="3" customFormat="1" x14ac:dyDescent="0.25">
      <c r="A449" s="60"/>
      <c r="B449" s="60"/>
      <c r="C449" s="60"/>
      <c r="E449" s="60"/>
      <c r="F449" s="60"/>
      <c r="G449" s="60"/>
    </row>
    <row r="450" spans="1:7" s="3" customFormat="1" x14ac:dyDescent="0.25">
      <c r="A450" s="60"/>
      <c r="B450" s="60"/>
      <c r="C450" s="60"/>
      <c r="E450" s="60"/>
      <c r="F450" s="60"/>
      <c r="G450" s="60"/>
    </row>
    <row r="451" spans="1:7" s="3" customFormat="1" x14ac:dyDescent="0.25">
      <c r="A451" s="60"/>
      <c r="B451" s="60"/>
      <c r="C451" s="60"/>
      <c r="E451" s="60"/>
      <c r="F451" s="60"/>
      <c r="G451" s="60"/>
    </row>
    <row r="452" spans="1:7" s="3" customFormat="1" x14ac:dyDescent="0.25">
      <c r="A452" s="60"/>
      <c r="B452" s="60"/>
      <c r="C452" s="60"/>
      <c r="E452" s="60"/>
      <c r="F452" s="60"/>
      <c r="G452" s="60"/>
    </row>
    <row r="453" spans="1:7" s="3" customFormat="1" x14ac:dyDescent="0.25">
      <c r="A453" s="60"/>
      <c r="B453" s="60"/>
      <c r="C453" s="60"/>
      <c r="E453" s="60"/>
      <c r="F453" s="60"/>
      <c r="G453" s="60"/>
    </row>
    <row r="454" spans="1:7" s="3" customFormat="1" x14ac:dyDescent="0.25">
      <c r="A454" s="60"/>
      <c r="B454" s="60"/>
      <c r="C454" s="60"/>
      <c r="E454" s="60"/>
      <c r="F454" s="60"/>
      <c r="G454" s="60"/>
    </row>
    <row r="455" spans="1:7" s="3" customFormat="1" x14ac:dyDescent="0.25">
      <c r="A455" s="60"/>
      <c r="B455" s="60"/>
      <c r="C455" s="60"/>
      <c r="E455" s="60"/>
      <c r="F455" s="60"/>
      <c r="G455" s="60"/>
    </row>
    <row r="456" spans="1:7" s="3" customFormat="1" x14ac:dyDescent="0.25">
      <c r="A456" s="60"/>
      <c r="B456" s="60"/>
      <c r="C456" s="60"/>
      <c r="E456" s="60"/>
      <c r="F456" s="60"/>
      <c r="G456" s="60"/>
    </row>
    <row r="457" spans="1:7" s="3" customFormat="1" x14ac:dyDescent="0.25">
      <c r="A457" s="60"/>
      <c r="B457" s="60"/>
      <c r="C457" s="60"/>
      <c r="E457" s="60"/>
      <c r="F457" s="60"/>
      <c r="G457" s="60"/>
    </row>
    <row r="458" spans="1:7" s="3" customFormat="1" x14ac:dyDescent="0.25">
      <c r="A458" s="60"/>
      <c r="B458" s="60"/>
      <c r="C458" s="60"/>
      <c r="E458" s="60"/>
      <c r="F458" s="60"/>
      <c r="G458" s="60"/>
    </row>
    <row r="459" spans="1:7" s="3" customFormat="1" x14ac:dyDescent="0.25">
      <c r="A459" s="60"/>
      <c r="B459" s="60"/>
      <c r="C459" s="60"/>
      <c r="E459" s="60"/>
      <c r="F459" s="60"/>
      <c r="G459" s="60"/>
    </row>
    <row r="460" spans="1:7" s="3" customFormat="1" x14ac:dyDescent="0.25">
      <c r="A460" s="60"/>
      <c r="B460" s="60"/>
      <c r="C460" s="60"/>
      <c r="E460" s="60"/>
      <c r="F460" s="60"/>
      <c r="G460" s="60"/>
    </row>
    <row r="461" spans="1:7" s="3" customFormat="1" x14ac:dyDescent="0.25">
      <c r="A461" s="60"/>
      <c r="B461" s="60"/>
      <c r="C461" s="60"/>
      <c r="E461" s="60"/>
      <c r="F461" s="60"/>
      <c r="G461" s="60"/>
    </row>
    <row r="462" spans="1:7" s="3" customFormat="1" x14ac:dyDescent="0.25">
      <c r="A462" s="60"/>
      <c r="B462" s="60"/>
      <c r="C462" s="60"/>
      <c r="E462" s="60"/>
      <c r="F462" s="60"/>
      <c r="G462" s="60"/>
    </row>
    <row r="463" spans="1:7" s="3" customFormat="1" x14ac:dyDescent="0.25">
      <c r="A463" s="60"/>
      <c r="B463" s="60"/>
      <c r="C463" s="60"/>
      <c r="E463" s="60"/>
      <c r="F463" s="60"/>
      <c r="G463" s="60"/>
    </row>
    <row r="464" spans="1:7" s="3" customFormat="1" x14ac:dyDescent="0.25">
      <c r="A464" s="60"/>
      <c r="B464" s="60"/>
      <c r="C464" s="60"/>
      <c r="E464" s="60"/>
      <c r="F464" s="60"/>
      <c r="G464" s="60"/>
    </row>
    <row r="465" spans="1:7" s="3" customFormat="1" x14ac:dyDescent="0.25">
      <c r="A465" s="60"/>
      <c r="B465" s="60"/>
      <c r="C465" s="60"/>
      <c r="E465" s="60"/>
      <c r="F465" s="60"/>
      <c r="G465" s="60"/>
    </row>
    <row r="466" spans="1:7" s="3" customFormat="1" x14ac:dyDescent="0.25">
      <c r="A466" s="60"/>
      <c r="B466" s="60"/>
      <c r="C466" s="60"/>
      <c r="E466" s="60"/>
      <c r="F466" s="60"/>
      <c r="G466" s="60"/>
    </row>
    <row r="467" spans="1:7" s="3" customFormat="1" x14ac:dyDescent="0.25">
      <c r="A467" s="60"/>
      <c r="B467" s="60"/>
      <c r="C467" s="60"/>
      <c r="E467" s="60"/>
      <c r="F467" s="60"/>
      <c r="G467" s="60"/>
    </row>
    <row r="468" spans="1:7" s="3" customFormat="1" x14ac:dyDescent="0.25">
      <c r="A468" s="60"/>
      <c r="B468" s="60"/>
      <c r="C468" s="60"/>
      <c r="E468" s="60"/>
      <c r="F468" s="60"/>
      <c r="G468" s="60"/>
    </row>
    <row r="469" spans="1:7" s="3" customFormat="1" x14ac:dyDescent="0.25">
      <c r="A469" s="60"/>
      <c r="B469" s="60"/>
      <c r="C469" s="60"/>
      <c r="E469" s="60"/>
      <c r="F469" s="60"/>
      <c r="G469" s="60"/>
    </row>
    <row r="470" spans="1:7" s="3" customFormat="1" x14ac:dyDescent="0.25">
      <c r="A470" s="60"/>
      <c r="B470" s="60"/>
      <c r="C470" s="60"/>
      <c r="E470" s="60"/>
      <c r="F470" s="60"/>
      <c r="G470" s="60"/>
    </row>
    <row r="471" spans="1:7" s="3" customFormat="1" x14ac:dyDescent="0.25">
      <c r="A471" s="60"/>
      <c r="B471" s="60"/>
      <c r="C471" s="60"/>
      <c r="E471" s="60"/>
      <c r="F471" s="60"/>
      <c r="G471" s="60"/>
    </row>
    <row r="472" spans="1:7" s="3" customFormat="1" x14ac:dyDescent="0.25">
      <c r="A472" s="60"/>
      <c r="B472" s="60"/>
      <c r="C472" s="60"/>
      <c r="E472" s="60"/>
      <c r="F472" s="60"/>
      <c r="G472" s="60"/>
    </row>
    <row r="473" spans="1:7" s="3" customFormat="1" x14ac:dyDescent="0.25">
      <c r="A473" s="60"/>
      <c r="B473" s="60"/>
      <c r="C473" s="60"/>
      <c r="E473" s="60"/>
      <c r="F473" s="60"/>
      <c r="G473" s="60"/>
    </row>
    <row r="474" spans="1:7" s="3" customFormat="1" x14ac:dyDescent="0.25">
      <c r="A474" s="60"/>
      <c r="B474" s="60"/>
      <c r="C474" s="60"/>
      <c r="E474" s="60"/>
      <c r="F474" s="60"/>
      <c r="G474" s="60"/>
    </row>
    <row r="475" spans="1:7" s="3" customFormat="1" x14ac:dyDescent="0.25">
      <c r="A475" s="60"/>
      <c r="B475" s="60"/>
      <c r="C475" s="60"/>
      <c r="E475" s="60"/>
      <c r="F475" s="60"/>
      <c r="G475" s="60"/>
    </row>
    <row r="476" spans="1:7" s="3" customFormat="1" x14ac:dyDescent="0.25">
      <c r="A476" s="60"/>
      <c r="B476" s="60"/>
      <c r="C476" s="60"/>
      <c r="E476" s="60"/>
      <c r="F476" s="60"/>
      <c r="G476" s="60"/>
    </row>
    <row r="477" spans="1:7" s="3" customFormat="1" x14ac:dyDescent="0.25">
      <c r="A477" s="60"/>
      <c r="B477" s="60"/>
      <c r="C477" s="60"/>
      <c r="E477" s="60"/>
      <c r="F477" s="60"/>
      <c r="G477" s="60"/>
    </row>
    <row r="478" spans="1:7" s="3" customFormat="1" x14ac:dyDescent="0.25">
      <c r="A478" s="60"/>
      <c r="B478" s="60"/>
      <c r="C478" s="60"/>
      <c r="E478" s="60"/>
      <c r="F478" s="60"/>
      <c r="G478" s="60"/>
    </row>
    <row r="479" spans="1:7" s="3" customFormat="1" x14ac:dyDescent="0.25">
      <c r="A479" s="60"/>
      <c r="B479" s="60"/>
      <c r="C479" s="60"/>
      <c r="E479" s="60"/>
      <c r="F479" s="60"/>
      <c r="G479" s="60"/>
    </row>
    <row r="480" spans="1:7" s="3" customFormat="1" x14ac:dyDescent="0.25">
      <c r="A480" s="60"/>
      <c r="B480" s="60"/>
      <c r="C480" s="60"/>
      <c r="E480" s="60"/>
      <c r="F480" s="60"/>
      <c r="G480" s="60"/>
    </row>
    <row r="481" spans="1:7" s="3" customFormat="1" x14ac:dyDescent="0.25">
      <c r="A481" s="60"/>
      <c r="B481" s="60"/>
      <c r="C481" s="60"/>
      <c r="E481" s="60"/>
      <c r="F481" s="60"/>
      <c r="G481" s="60"/>
    </row>
    <row r="482" spans="1:7" s="3" customFormat="1" x14ac:dyDescent="0.25">
      <c r="A482" s="60"/>
      <c r="B482" s="60"/>
      <c r="C482" s="60"/>
      <c r="E482" s="60"/>
      <c r="F482" s="60"/>
      <c r="G482" s="60"/>
    </row>
    <row r="483" spans="1:7" s="3" customFormat="1" x14ac:dyDescent="0.25">
      <c r="A483" s="60"/>
      <c r="B483" s="60"/>
      <c r="C483" s="60"/>
      <c r="E483" s="60"/>
      <c r="F483" s="60"/>
      <c r="G483" s="60"/>
    </row>
    <row r="484" spans="1:7" s="3" customFormat="1" x14ac:dyDescent="0.25">
      <c r="A484" s="60"/>
      <c r="B484" s="60"/>
      <c r="C484" s="60"/>
      <c r="E484" s="60"/>
      <c r="F484" s="60"/>
      <c r="G484" s="60"/>
    </row>
    <row r="485" spans="1:7" s="3" customFormat="1" x14ac:dyDescent="0.25">
      <c r="A485" s="60"/>
      <c r="B485" s="60"/>
      <c r="C485" s="60"/>
      <c r="E485" s="60"/>
      <c r="F485" s="60"/>
      <c r="G485" s="60"/>
    </row>
    <row r="486" spans="1:7" s="3" customFormat="1" x14ac:dyDescent="0.25">
      <c r="A486" s="60"/>
      <c r="B486" s="60"/>
      <c r="C486" s="60"/>
      <c r="E486" s="60"/>
      <c r="F486" s="60"/>
      <c r="G486" s="60"/>
    </row>
    <row r="487" spans="1:7" s="3" customFormat="1" x14ac:dyDescent="0.25">
      <c r="A487" s="60"/>
      <c r="B487" s="60"/>
      <c r="C487" s="60"/>
      <c r="E487" s="60"/>
      <c r="F487" s="60"/>
      <c r="G487" s="60"/>
    </row>
    <row r="488" spans="1:7" s="3" customFormat="1" x14ac:dyDescent="0.25">
      <c r="A488" s="60"/>
      <c r="B488" s="60"/>
      <c r="C488" s="60"/>
      <c r="E488" s="60"/>
      <c r="F488" s="60"/>
      <c r="G488" s="60"/>
    </row>
    <row r="489" spans="1:7" s="3" customFormat="1" x14ac:dyDescent="0.25">
      <c r="A489" s="60"/>
      <c r="B489" s="60"/>
      <c r="C489" s="60"/>
      <c r="E489" s="60"/>
      <c r="F489" s="60"/>
      <c r="G489" s="60"/>
    </row>
    <row r="490" spans="1:7" s="3" customFormat="1" x14ac:dyDescent="0.25">
      <c r="A490" s="60"/>
      <c r="B490" s="60"/>
      <c r="C490" s="60"/>
      <c r="E490" s="60"/>
      <c r="F490" s="60"/>
      <c r="G490" s="60"/>
    </row>
    <row r="491" spans="1:7" s="3" customFormat="1" x14ac:dyDescent="0.25">
      <c r="A491" s="60"/>
      <c r="B491" s="60"/>
      <c r="C491" s="60"/>
      <c r="E491" s="60"/>
      <c r="F491" s="60"/>
      <c r="G491" s="60"/>
    </row>
    <row r="492" spans="1:7" s="3" customFormat="1" x14ac:dyDescent="0.25">
      <c r="A492" s="60"/>
      <c r="B492" s="60"/>
      <c r="C492" s="60"/>
      <c r="E492" s="60"/>
      <c r="F492" s="60"/>
      <c r="G492" s="60"/>
    </row>
    <row r="493" spans="1:7" s="3" customFormat="1" x14ac:dyDescent="0.25">
      <c r="A493" s="60"/>
      <c r="B493" s="60"/>
      <c r="C493" s="60"/>
      <c r="E493" s="60"/>
      <c r="F493" s="60"/>
      <c r="G493" s="60"/>
    </row>
    <row r="494" spans="1:7" s="3" customFormat="1" x14ac:dyDescent="0.25">
      <c r="A494" s="60"/>
      <c r="B494" s="60"/>
      <c r="C494" s="60"/>
      <c r="E494" s="60"/>
      <c r="F494" s="60"/>
      <c r="G494" s="60"/>
    </row>
    <row r="495" spans="1:7" s="3" customFormat="1" x14ac:dyDescent="0.25">
      <c r="A495" s="60"/>
      <c r="B495" s="60"/>
      <c r="C495" s="60"/>
      <c r="E495" s="60"/>
      <c r="F495" s="60"/>
      <c r="G495" s="60"/>
    </row>
    <row r="496" spans="1:7" s="3" customFormat="1" x14ac:dyDescent="0.25">
      <c r="A496" s="60"/>
      <c r="B496" s="60"/>
      <c r="C496" s="60"/>
      <c r="E496" s="60"/>
      <c r="F496" s="60"/>
      <c r="G496" s="60"/>
    </row>
    <row r="497" spans="1:7" s="3" customFormat="1" x14ac:dyDescent="0.25">
      <c r="A497" s="60"/>
      <c r="B497" s="60"/>
      <c r="C497" s="60"/>
      <c r="E497" s="60"/>
      <c r="F497" s="60"/>
      <c r="G497" s="60"/>
    </row>
    <row r="498" spans="1:7" s="3" customFormat="1" x14ac:dyDescent="0.25">
      <c r="A498" s="60"/>
      <c r="B498" s="60"/>
      <c r="C498" s="60"/>
      <c r="E498" s="60"/>
      <c r="F498" s="60"/>
      <c r="G498" s="60"/>
    </row>
    <row r="499" spans="1:7" s="3" customFormat="1" x14ac:dyDescent="0.25">
      <c r="A499" s="60"/>
      <c r="B499" s="60"/>
      <c r="C499" s="60"/>
      <c r="E499" s="60"/>
      <c r="F499" s="60"/>
      <c r="G499" s="60"/>
    </row>
    <row r="500" spans="1:7" s="3" customFormat="1" x14ac:dyDescent="0.25">
      <c r="A500" s="60"/>
      <c r="B500" s="60"/>
      <c r="C500" s="60"/>
      <c r="E500" s="60"/>
      <c r="F500" s="60"/>
      <c r="G500" s="60"/>
    </row>
    <row r="501" spans="1:7" s="3" customFormat="1" x14ac:dyDescent="0.25">
      <c r="A501" s="60"/>
      <c r="B501" s="60"/>
      <c r="C501" s="60"/>
      <c r="E501" s="60"/>
      <c r="F501" s="60"/>
      <c r="G501" s="60"/>
    </row>
    <row r="502" spans="1:7" s="3" customFormat="1" x14ac:dyDescent="0.25">
      <c r="A502" s="60"/>
      <c r="B502" s="60"/>
      <c r="C502" s="60"/>
      <c r="E502" s="60"/>
      <c r="F502" s="60"/>
      <c r="G502" s="60"/>
    </row>
    <row r="503" spans="1:7" s="3" customFormat="1" x14ac:dyDescent="0.25">
      <c r="A503" s="60"/>
      <c r="B503" s="60"/>
      <c r="C503" s="60"/>
      <c r="E503" s="60"/>
      <c r="F503" s="60"/>
      <c r="G503" s="60"/>
    </row>
    <row r="504" spans="1:7" s="3" customFormat="1" x14ac:dyDescent="0.25">
      <c r="A504" s="60"/>
      <c r="B504" s="60"/>
      <c r="C504" s="60"/>
      <c r="E504" s="60"/>
      <c r="F504" s="60"/>
      <c r="G504" s="60"/>
    </row>
    <row r="505" spans="1:7" s="3" customFormat="1" x14ac:dyDescent="0.25">
      <c r="A505" s="60"/>
      <c r="B505" s="60"/>
      <c r="C505" s="60"/>
      <c r="E505" s="60"/>
      <c r="F505" s="60"/>
      <c r="G505" s="60"/>
    </row>
    <row r="506" spans="1:7" s="3" customFormat="1" x14ac:dyDescent="0.25">
      <c r="A506" s="60"/>
      <c r="B506" s="60"/>
      <c r="C506" s="60"/>
      <c r="E506" s="60"/>
      <c r="F506" s="60"/>
      <c r="G506" s="60"/>
    </row>
    <row r="507" spans="1:7" s="3" customFormat="1" x14ac:dyDescent="0.25">
      <c r="A507" s="60"/>
      <c r="B507" s="60"/>
      <c r="C507" s="60"/>
      <c r="E507" s="60"/>
      <c r="F507" s="60"/>
      <c r="G507" s="60"/>
    </row>
    <row r="508" spans="1:7" s="3" customFormat="1" x14ac:dyDescent="0.25">
      <c r="A508" s="60"/>
      <c r="B508" s="60"/>
      <c r="C508" s="60"/>
      <c r="E508" s="60"/>
      <c r="F508" s="60"/>
      <c r="G508" s="60"/>
    </row>
    <row r="509" spans="1:7" s="3" customFormat="1" x14ac:dyDescent="0.25">
      <c r="A509" s="60"/>
      <c r="B509" s="60"/>
      <c r="C509" s="60"/>
      <c r="E509" s="60"/>
      <c r="F509" s="60"/>
      <c r="G509" s="60"/>
    </row>
    <row r="510" spans="1:7" s="3" customFormat="1" x14ac:dyDescent="0.25">
      <c r="A510" s="60"/>
      <c r="B510" s="60"/>
      <c r="C510" s="60"/>
      <c r="E510" s="60"/>
      <c r="F510" s="60"/>
      <c r="G510" s="60"/>
    </row>
    <row r="511" spans="1:7" s="3" customFormat="1" x14ac:dyDescent="0.25">
      <c r="A511" s="60"/>
      <c r="B511" s="60"/>
      <c r="C511" s="60"/>
      <c r="E511" s="60"/>
      <c r="F511" s="60"/>
      <c r="G511" s="60"/>
    </row>
    <row r="512" spans="1:7" s="3" customFormat="1" x14ac:dyDescent="0.25">
      <c r="A512" s="60"/>
      <c r="B512" s="60"/>
      <c r="C512" s="60"/>
      <c r="E512" s="60"/>
      <c r="F512" s="60"/>
      <c r="G512" s="60"/>
    </row>
    <row r="513" spans="1:7" s="3" customFormat="1" x14ac:dyDescent="0.25">
      <c r="A513" s="60"/>
      <c r="B513" s="60"/>
      <c r="C513" s="60"/>
      <c r="E513" s="60"/>
      <c r="F513" s="60"/>
      <c r="G513" s="60"/>
    </row>
    <row r="514" spans="1:7" s="3" customFormat="1" x14ac:dyDescent="0.25">
      <c r="A514" s="60"/>
      <c r="B514" s="60"/>
      <c r="C514" s="60"/>
      <c r="E514" s="60"/>
      <c r="F514" s="60"/>
      <c r="G514" s="60"/>
    </row>
    <row r="515" spans="1:7" s="3" customFormat="1" x14ac:dyDescent="0.25">
      <c r="A515" s="60"/>
      <c r="B515" s="60"/>
      <c r="C515" s="60"/>
      <c r="E515" s="60"/>
      <c r="F515" s="60"/>
      <c r="G515" s="60"/>
    </row>
    <row r="516" spans="1:7" s="3" customFormat="1" x14ac:dyDescent="0.25">
      <c r="A516" s="60"/>
      <c r="B516" s="60"/>
      <c r="C516" s="60"/>
      <c r="E516" s="60"/>
      <c r="F516" s="60"/>
      <c r="G516" s="60"/>
    </row>
    <row r="517" spans="1:7" s="3" customFormat="1" x14ac:dyDescent="0.25">
      <c r="A517" s="60"/>
      <c r="B517" s="60"/>
      <c r="C517" s="60"/>
      <c r="E517" s="60"/>
      <c r="F517" s="60"/>
      <c r="G517" s="60"/>
    </row>
    <row r="518" spans="1:7" s="3" customFormat="1" x14ac:dyDescent="0.25">
      <c r="A518" s="60"/>
      <c r="B518" s="60"/>
      <c r="C518" s="60"/>
      <c r="E518" s="60"/>
      <c r="F518" s="60"/>
      <c r="G518" s="60"/>
    </row>
    <row r="519" spans="1:7" s="3" customFormat="1" x14ac:dyDescent="0.25">
      <c r="A519" s="60"/>
      <c r="B519" s="60"/>
      <c r="C519" s="60"/>
      <c r="E519" s="60"/>
      <c r="F519" s="60"/>
      <c r="G519" s="60"/>
    </row>
    <row r="520" spans="1:7" s="3" customFormat="1" x14ac:dyDescent="0.25">
      <c r="A520" s="60"/>
      <c r="B520" s="60"/>
      <c r="C520" s="60"/>
      <c r="E520" s="60"/>
      <c r="F520" s="60"/>
      <c r="G520" s="60"/>
    </row>
    <row r="521" spans="1:7" s="3" customFormat="1" x14ac:dyDescent="0.25">
      <c r="A521" s="60"/>
      <c r="B521" s="60"/>
      <c r="C521" s="60"/>
      <c r="E521" s="60"/>
      <c r="F521" s="60"/>
      <c r="G521" s="60"/>
    </row>
    <row r="522" spans="1:7" s="3" customFormat="1" x14ac:dyDescent="0.25">
      <c r="A522" s="60"/>
      <c r="B522" s="60"/>
      <c r="C522" s="60"/>
      <c r="E522" s="60"/>
      <c r="F522" s="60"/>
      <c r="G522" s="60"/>
    </row>
    <row r="523" spans="1:7" s="3" customFormat="1" x14ac:dyDescent="0.25">
      <c r="A523" s="60"/>
      <c r="B523" s="60"/>
      <c r="C523" s="60"/>
      <c r="E523" s="60"/>
      <c r="F523" s="60"/>
      <c r="G523" s="60"/>
    </row>
    <row r="524" spans="1:7" s="3" customFormat="1" x14ac:dyDescent="0.25">
      <c r="A524" s="60"/>
      <c r="B524" s="60"/>
      <c r="C524" s="60"/>
      <c r="E524" s="60"/>
      <c r="F524" s="60"/>
      <c r="G524" s="60"/>
    </row>
    <row r="525" spans="1:7" s="3" customFormat="1" x14ac:dyDescent="0.25">
      <c r="A525" s="60"/>
      <c r="B525" s="60"/>
      <c r="C525" s="60"/>
      <c r="E525" s="60"/>
      <c r="F525" s="60"/>
      <c r="G525" s="60"/>
    </row>
    <row r="526" spans="1:7" s="3" customFormat="1" x14ac:dyDescent="0.25">
      <c r="A526" s="60"/>
      <c r="B526" s="60"/>
      <c r="C526" s="60"/>
      <c r="E526" s="60"/>
      <c r="F526" s="60"/>
      <c r="G526" s="60"/>
    </row>
    <row r="527" spans="1:7" s="3" customFormat="1" x14ac:dyDescent="0.25">
      <c r="A527" s="60"/>
      <c r="B527" s="60"/>
      <c r="C527" s="60"/>
      <c r="E527" s="60"/>
      <c r="F527" s="60"/>
      <c r="G527" s="60"/>
    </row>
    <row r="528" spans="1:7" s="3" customFormat="1" x14ac:dyDescent="0.25">
      <c r="A528" s="60"/>
      <c r="B528" s="60"/>
      <c r="C528" s="60"/>
      <c r="E528" s="60"/>
      <c r="F528" s="60"/>
      <c r="G528" s="60"/>
    </row>
    <row r="529" spans="1:7" s="3" customFormat="1" x14ac:dyDescent="0.25">
      <c r="A529" s="60"/>
      <c r="B529" s="60"/>
      <c r="C529" s="60"/>
      <c r="E529" s="60"/>
      <c r="F529" s="60"/>
      <c r="G529" s="60"/>
    </row>
    <row r="530" spans="1:7" s="3" customFormat="1" x14ac:dyDescent="0.25">
      <c r="A530" s="60"/>
      <c r="B530" s="60"/>
      <c r="C530" s="60"/>
      <c r="E530" s="60"/>
      <c r="F530" s="60"/>
      <c r="G530" s="60"/>
    </row>
    <row r="531" spans="1:7" s="3" customFormat="1" x14ac:dyDescent="0.25">
      <c r="A531" s="60"/>
      <c r="B531" s="60"/>
      <c r="C531" s="60"/>
      <c r="E531" s="60"/>
      <c r="F531" s="60"/>
      <c r="G531" s="60"/>
    </row>
    <row r="532" spans="1:7" s="3" customFormat="1" x14ac:dyDescent="0.25">
      <c r="A532" s="60"/>
      <c r="B532" s="60"/>
      <c r="C532" s="60"/>
      <c r="E532" s="60"/>
      <c r="F532" s="60"/>
      <c r="G532" s="60"/>
    </row>
    <row r="533" spans="1:7" s="3" customFormat="1" x14ac:dyDescent="0.25">
      <c r="A533" s="60"/>
      <c r="B533" s="60"/>
      <c r="C533" s="60"/>
      <c r="E533" s="60"/>
      <c r="F533" s="60"/>
      <c r="G533" s="60"/>
    </row>
    <row r="534" spans="1:7" s="3" customFormat="1" x14ac:dyDescent="0.25">
      <c r="A534" s="60"/>
      <c r="B534" s="60"/>
      <c r="C534" s="60"/>
      <c r="E534" s="60"/>
      <c r="F534" s="60"/>
      <c r="G534" s="60"/>
    </row>
    <row r="535" spans="1:7" s="3" customFormat="1" x14ac:dyDescent="0.25">
      <c r="A535" s="60"/>
      <c r="B535" s="60"/>
      <c r="C535" s="60"/>
      <c r="E535" s="60"/>
      <c r="F535" s="60"/>
      <c r="G535" s="60"/>
    </row>
    <row r="536" spans="1:7" s="3" customFormat="1" x14ac:dyDescent="0.25">
      <c r="A536" s="60"/>
      <c r="B536" s="60"/>
      <c r="C536" s="60"/>
      <c r="E536" s="60"/>
      <c r="F536" s="60"/>
      <c r="G536" s="60"/>
    </row>
    <row r="537" spans="1:7" s="3" customFormat="1" x14ac:dyDescent="0.25">
      <c r="A537" s="60"/>
      <c r="B537" s="60"/>
      <c r="C537" s="60"/>
      <c r="E537" s="60"/>
      <c r="F537" s="60"/>
      <c r="G537" s="60"/>
    </row>
    <row r="538" spans="1:7" s="3" customFormat="1" x14ac:dyDescent="0.25">
      <c r="A538" s="60"/>
      <c r="B538" s="60"/>
      <c r="C538" s="60"/>
      <c r="E538" s="60"/>
      <c r="F538" s="60"/>
      <c r="G538" s="60"/>
    </row>
    <row r="539" spans="1:7" s="3" customFormat="1" x14ac:dyDescent="0.25">
      <c r="A539" s="60"/>
      <c r="B539" s="60"/>
      <c r="C539" s="60"/>
      <c r="E539" s="60"/>
      <c r="F539" s="60"/>
      <c r="G539" s="60"/>
    </row>
    <row r="540" spans="1:7" s="3" customFormat="1" x14ac:dyDescent="0.25">
      <c r="A540" s="60"/>
      <c r="B540" s="60"/>
      <c r="C540" s="60"/>
      <c r="E540" s="60"/>
      <c r="F540" s="60"/>
      <c r="G540" s="60"/>
    </row>
    <row r="541" spans="1:7" s="3" customFormat="1" x14ac:dyDescent="0.25">
      <c r="A541" s="60"/>
      <c r="B541" s="60"/>
      <c r="C541" s="60"/>
      <c r="E541" s="60"/>
      <c r="F541" s="60"/>
      <c r="G541" s="60"/>
    </row>
    <row r="542" spans="1:7" s="3" customFormat="1" x14ac:dyDescent="0.25">
      <c r="A542" s="60"/>
      <c r="B542" s="60"/>
      <c r="C542" s="60"/>
      <c r="E542" s="60"/>
      <c r="F542" s="60"/>
      <c r="G542" s="60"/>
    </row>
    <row r="543" spans="1:7" s="3" customFormat="1" x14ac:dyDescent="0.25">
      <c r="A543" s="60"/>
      <c r="B543" s="60"/>
      <c r="C543" s="60"/>
      <c r="E543" s="60"/>
      <c r="F543" s="60"/>
      <c r="G543" s="60"/>
    </row>
    <row r="544" spans="1:7" s="3" customFormat="1" x14ac:dyDescent="0.25">
      <c r="A544" s="60"/>
      <c r="B544" s="60"/>
      <c r="C544" s="60"/>
      <c r="E544" s="60"/>
      <c r="F544" s="60"/>
      <c r="G544" s="60"/>
    </row>
    <row r="545" spans="1:7" s="3" customFormat="1" x14ac:dyDescent="0.25">
      <c r="A545" s="60"/>
      <c r="B545" s="60"/>
      <c r="C545" s="60"/>
      <c r="E545" s="60"/>
      <c r="F545" s="60"/>
      <c r="G545" s="60"/>
    </row>
    <row r="546" spans="1:7" s="3" customFormat="1" x14ac:dyDescent="0.25">
      <c r="A546" s="60"/>
      <c r="B546" s="60"/>
      <c r="C546" s="60"/>
      <c r="E546" s="60"/>
      <c r="F546" s="60"/>
      <c r="G546" s="60"/>
    </row>
    <row r="547" spans="1:7" s="3" customFormat="1" x14ac:dyDescent="0.25">
      <c r="A547" s="60"/>
      <c r="B547" s="60"/>
      <c r="C547" s="60"/>
      <c r="E547" s="60"/>
      <c r="F547" s="60"/>
      <c r="G547" s="60"/>
    </row>
    <row r="548" spans="1:7" s="3" customFormat="1" x14ac:dyDescent="0.25">
      <c r="A548" s="60"/>
      <c r="B548" s="60"/>
      <c r="C548" s="60"/>
      <c r="E548" s="60"/>
      <c r="F548" s="60"/>
      <c r="G548" s="60"/>
    </row>
    <row r="549" spans="1:7" s="3" customFormat="1" x14ac:dyDescent="0.25">
      <c r="A549" s="60"/>
      <c r="B549" s="60"/>
      <c r="C549" s="60"/>
      <c r="E549" s="60"/>
      <c r="F549" s="60"/>
      <c r="G549" s="60"/>
    </row>
    <row r="550" spans="1:7" s="3" customFormat="1" x14ac:dyDescent="0.25">
      <c r="A550" s="60"/>
      <c r="B550" s="60"/>
      <c r="C550" s="60"/>
      <c r="E550" s="60"/>
      <c r="F550" s="60"/>
      <c r="G550" s="60"/>
    </row>
    <row r="551" spans="1:7" s="3" customFormat="1" x14ac:dyDescent="0.25">
      <c r="A551" s="60"/>
      <c r="B551" s="60"/>
      <c r="C551" s="60"/>
      <c r="E551" s="60"/>
      <c r="F551" s="60"/>
      <c r="G551" s="60"/>
    </row>
    <row r="552" spans="1:7" s="3" customFormat="1" x14ac:dyDescent="0.25">
      <c r="A552" s="60"/>
      <c r="B552" s="60"/>
      <c r="C552" s="60"/>
      <c r="E552" s="60"/>
      <c r="F552" s="60"/>
      <c r="G552" s="60"/>
    </row>
    <row r="553" spans="1:7" s="3" customFormat="1" x14ac:dyDescent="0.25">
      <c r="A553" s="60"/>
      <c r="B553" s="60"/>
      <c r="C553" s="60"/>
      <c r="E553" s="60"/>
      <c r="F553" s="60"/>
      <c r="G553" s="60"/>
    </row>
    <row r="554" spans="1:7" s="3" customFormat="1" x14ac:dyDescent="0.25">
      <c r="A554" s="60"/>
      <c r="B554" s="60"/>
      <c r="C554" s="60"/>
      <c r="E554" s="60"/>
      <c r="F554" s="60"/>
      <c r="G554" s="60"/>
    </row>
    <row r="555" spans="1:7" s="3" customFormat="1" x14ac:dyDescent="0.25">
      <c r="A555" s="60"/>
      <c r="B555" s="60"/>
      <c r="C555" s="60"/>
      <c r="E555" s="60"/>
      <c r="F555" s="60"/>
      <c r="G555" s="60"/>
    </row>
    <row r="556" spans="1:7" s="3" customFormat="1" x14ac:dyDescent="0.25">
      <c r="A556" s="60"/>
      <c r="B556" s="60"/>
      <c r="C556" s="60"/>
      <c r="E556" s="60"/>
      <c r="F556" s="60"/>
      <c r="G556" s="60"/>
    </row>
    <row r="557" spans="1:7" s="3" customFormat="1" x14ac:dyDescent="0.25">
      <c r="A557" s="60"/>
      <c r="B557" s="60"/>
      <c r="C557" s="60"/>
      <c r="E557" s="60"/>
      <c r="F557" s="60"/>
      <c r="G557" s="60"/>
    </row>
    <row r="558" spans="1:7" s="3" customFormat="1" x14ac:dyDescent="0.25">
      <c r="A558" s="60"/>
      <c r="B558" s="60"/>
      <c r="C558" s="60"/>
      <c r="E558" s="60"/>
      <c r="F558" s="60"/>
      <c r="G558" s="60"/>
    </row>
    <row r="559" spans="1:7" s="3" customFormat="1" x14ac:dyDescent="0.25">
      <c r="A559" s="60"/>
      <c r="B559" s="60"/>
      <c r="C559" s="60"/>
      <c r="E559" s="60"/>
      <c r="F559" s="60"/>
      <c r="G559" s="60"/>
    </row>
    <row r="560" spans="1:7" s="3" customFormat="1" x14ac:dyDescent="0.25">
      <c r="A560" s="60"/>
      <c r="B560" s="60"/>
      <c r="C560" s="60"/>
      <c r="E560" s="60"/>
      <c r="F560" s="60"/>
      <c r="G560" s="60"/>
    </row>
    <row r="561" spans="1:7" s="3" customFormat="1" x14ac:dyDescent="0.25">
      <c r="A561" s="60"/>
      <c r="B561" s="60"/>
      <c r="C561" s="60"/>
      <c r="E561" s="60"/>
      <c r="F561" s="60"/>
      <c r="G561" s="60"/>
    </row>
    <row r="562" spans="1:7" s="3" customFormat="1" x14ac:dyDescent="0.25">
      <c r="A562" s="60"/>
      <c r="B562" s="60"/>
      <c r="C562" s="60"/>
      <c r="E562" s="60"/>
      <c r="F562" s="60"/>
      <c r="G562" s="60"/>
    </row>
    <row r="563" spans="1:7" s="3" customFormat="1" x14ac:dyDescent="0.25">
      <c r="A563" s="60"/>
      <c r="B563" s="60"/>
      <c r="C563" s="60"/>
      <c r="E563" s="60"/>
      <c r="F563" s="60"/>
      <c r="G563" s="60"/>
    </row>
    <row r="564" spans="1:7" s="3" customFormat="1" x14ac:dyDescent="0.25">
      <c r="A564" s="60"/>
      <c r="B564" s="60"/>
      <c r="C564" s="60"/>
      <c r="E564" s="60"/>
      <c r="F564" s="60"/>
      <c r="G564" s="60"/>
    </row>
    <row r="565" spans="1:7" s="3" customFormat="1" x14ac:dyDescent="0.25">
      <c r="A565" s="60"/>
      <c r="B565" s="60"/>
      <c r="C565" s="60"/>
      <c r="E565" s="60"/>
      <c r="F565" s="60"/>
      <c r="G565" s="60"/>
    </row>
    <row r="566" spans="1:7" s="3" customFormat="1" x14ac:dyDescent="0.25">
      <c r="A566" s="60"/>
      <c r="B566" s="60"/>
      <c r="C566" s="60"/>
      <c r="E566" s="60"/>
      <c r="F566" s="60"/>
      <c r="G566" s="60"/>
    </row>
    <row r="567" spans="1:7" s="3" customFormat="1" x14ac:dyDescent="0.25">
      <c r="A567" s="60"/>
      <c r="B567" s="60"/>
      <c r="C567" s="60"/>
      <c r="E567" s="60"/>
      <c r="F567" s="60"/>
      <c r="G567" s="60"/>
    </row>
    <row r="568" spans="1:7" s="3" customFormat="1" x14ac:dyDescent="0.25">
      <c r="A568" s="60"/>
      <c r="B568" s="60"/>
      <c r="C568" s="60"/>
      <c r="E568" s="60"/>
      <c r="F568" s="60"/>
      <c r="G568" s="60"/>
    </row>
    <row r="569" spans="1:7" s="3" customFormat="1" x14ac:dyDescent="0.25">
      <c r="A569" s="60"/>
      <c r="B569" s="60"/>
      <c r="C569" s="60"/>
      <c r="E569" s="60"/>
      <c r="F569" s="60"/>
      <c r="G569" s="60"/>
    </row>
    <row r="570" spans="1:7" s="3" customFormat="1" x14ac:dyDescent="0.25">
      <c r="A570" s="60"/>
      <c r="B570" s="60"/>
      <c r="C570" s="60"/>
      <c r="E570" s="60"/>
      <c r="F570" s="60"/>
      <c r="G570" s="60"/>
    </row>
    <row r="571" spans="1:7" s="3" customFormat="1" x14ac:dyDescent="0.25">
      <c r="A571" s="60"/>
      <c r="B571" s="60"/>
      <c r="C571" s="60"/>
      <c r="E571" s="60"/>
      <c r="F571" s="60"/>
      <c r="G571" s="60"/>
    </row>
    <row r="572" spans="1:7" s="3" customFormat="1" x14ac:dyDescent="0.25">
      <c r="A572" s="60"/>
      <c r="B572" s="60"/>
      <c r="C572" s="60"/>
      <c r="E572" s="60"/>
      <c r="F572" s="60"/>
      <c r="G572" s="60"/>
    </row>
    <row r="573" spans="1:7" s="3" customFormat="1" x14ac:dyDescent="0.25">
      <c r="A573" s="60"/>
      <c r="B573" s="60"/>
      <c r="C573" s="60"/>
      <c r="E573" s="60"/>
      <c r="F573" s="60"/>
      <c r="G573" s="60"/>
    </row>
    <row r="574" spans="1:7" s="3" customFormat="1" x14ac:dyDescent="0.25">
      <c r="A574" s="60"/>
      <c r="B574" s="60"/>
      <c r="C574" s="60"/>
      <c r="E574" s="60"/>
      <c r="F574" s="60"/>
      <c r="G574" s="60"/>
    </row>
    <row r="575" spans="1:7" s="3" customFormat="1" x14ac:dyDescent="0.25">
      <c r="A575" s="60"/>
      <c r="B575" s="60"/>
      <c r="C575" s="60"/>
      <c r="E575" s="60"/>
      <c r="F575" s="60"/>
      <c r="G575" s="60"/>
    </row>
    <row r="576" spans="1:7" s="3" customFormat="1" x14ac:dyDescent="0.25">
      <c r="A576" s="60"/>
      <c r="B576" s="60"/>
      <c r="C576" s="60"/>
      <c r="E576" s="60"/>
      <c r="F576" s="60"/>
      <c r="G576" s="60"/>
    </row>
    <row r="577" spans="1:7" s="3" customFormat="1" x14ac:dyDescent="0.25">
      <c r="A577" s="60"/>
      <c r="B577" s="60"/>
      <c r="C577" s="60"/>
      <c r="E577" s="60"/>
      <c r="F577" s="60"/>
      <c r="G577" s="60"/>
    </row>
    <row r="578" spans="1:7" s="3" customFormat="1" x14ac:dyDescent="0.25">
      <c r="A578" s="60"/>
      <c r="B578" s="60"/>
      <c r="C578" s="60"/>
      <c r="E578" s="60"/>
      <c r="F578" s="60"/>
      <c r="G578" s="60"/>
    </row>
    <row r="579" spans="1:7" s="3" customFormat="1" x14ac:dyDescent="0.25">
      <c r="A579" s="60"/>
      <c r="B579" s="60"/>
      <c r="C579" s="60"/>
      <c r="E579" s="60"/>
      <c r="F579" s="60"/>
      <c r="G579" s="60"/>
    </row>
    <row r="580" spans="1:7" s="3" customFormat="1" x14ac:dyDescent="0.25">
      <c r="A580" s="60"/>
      <c r="B580" s="60"/>
      <c r="C580" s="60"/>
      <c r="E580" s="60"/>
      <c r="F580" s="60"/>
      <c r="G580" s="60"/>
    </row>
    <row r="581" spans="1:7" s="3" customFormat="1" x14ac:dyDescent="0.25">
      <c r="A581" s="60"/>
      <c r="B581" s="60"/>
      <c r="C581" s="60"/>
      <c r="E581" s="60"/>
      <c r="F581" s="60"/>
      <c r="G581" s="60"/>
    </row>
    <row r="582" spans="1:7" s="3" customFormat="1" x14ac:dyDescent="0.25">
      <c r="A582" s="60"/>
      <c r="B582" s="60"/>
      <c r="C582" s="60"/>
      <c r="E582" s="60"/>
      <c r="F582" s="60"/>
      <c r="G582" s="60"/>
    </row>
    <row r="583" spans="1:7" s="3" customFormat="1" x14ac:dyDescent="0.25">
      <c r="A583" s="60"/>
      <c r="B583" s="60"/>
      <c r="C583" s="60"/>
      <c r="E583" s="60"/>
      <c r="F583" s="60"/>
      <c r="G583" s="60"/>
    </row>
    <row r="584" spans="1:7" s="3" customFormat="1" x14ac:dyDescent="0.25">
      <c r="A584" s="60"/>
      <c r="B584" s="60"/>
      <c r="C584" s="60"/>
      <c r="E584" s="60"/>
      <c r="F584" s="60"/>
      <c r="G584" s="60"/>
    </row>
    <row r="585" spans="1:7" s="3" customFormat="1" x14ac:dyDescent="0.25">
      <c r="A585" s="60"/>
      <c r="B585" s="60"/>
      <c r="C585" s="60"/>
      <c r="E585" s="60"/>
      <c r="F585" s="60"/>
      <c r="G585" s="60"/>
    </row>
    <row r="586" spans="1:7" s="3" customFormat="1" x14ac:dyDescent="0.25">
      <c r="A586" s="60"/>
      <c r="B586" s="60"/>
      <c r="C586" s="60"/>
      <c r="E586" s="60"/>
      <c r="F586" s="60"/>
      <c r="G586" s="60"/>
    </row>
    <row r="587" spans="1:7" s="3" customFormat="1" x14ac:dyDescent="0.25">
      <c r="A587" s="60"/>
      <c r="B587" s="60"/>
      <c r="C587" s="60"/>
      <c r="E587" s="60"/>
      <c r="F587" s="60"/>
      <c r="G587" s="60"/>
    </row>
    <row r="588" spans="1:7" s="3" customFormat="1" x14ac:dyDescent="0.25">
      <c r="A588" s="60"/>
      <c r="B588" s="60"/>
      <c r="C588" s="60"/>
      <c r="E588" s="60"/>
      <c r="F588" s="60"/>
      <c r="G588" s="60"/>
    </row>
    <row r="589" spans="1:7" s="3" customFormat="1" x14ac:dyDescent="0.25">
      <c r="A589" s="60"/>
      <c r="B589" s="60"/>
      <c r="C589" s="60"/>
      <c r="E589" s="60"/>
      <c r="F589" s="60"/>
      <c r="G589" s="60"/>
    </row>
    <row r="590" spans="1:7" s="3" customFormat="1" x14ac:dyDescent="0.25">
      <c r="A590" s="60"/>
      <c r="B590" s="60"/>
      <c r="C590" s="60"/>
      <c r="E590" s="60"/>
      <c r="F590" s="60"/>
      <c r="G590" s="60"/>
    </row>
    <row r="591" spans="1:7" s="3" customFormat="1" x14ac:dyDescent="0.25">
      <c r="A591" s="60"/>
      <c r="B591" s="60"/>
      <c r="C591" s="60"/>
      <c r="E591" s="60"/>
      <c r="F591" s="60"/>
      <c r="G591" s="60"/>
    </row>
    <row r="592" spans="1:7" s="3" customFormat="1" x14ac:dyDescent="0.25">
      <c r="A592" s="60"/>
      <c r="B592" s="60"/>
      <c r="C592" s="60"/>
      <c r="E592" s="60"/>
      <c r="F592" s="60"/>
      <c r="G592" s="60"/>
    </row>
    <row r="593" spans="1:7" s="3" customFormat="1" x14ac:dyDescent="0.25">
      <c r="A593" s="60"/>
      <c r="B593" s="60"/>
      <c r="C593" s="60"/>
      <c r="E593" s="60"/>
      <c r="F593" s="60"/>
      <c r="G593" s="60"/>
    </row>
    <row r="594" spans="1:7" s="3" customFormat="1" x14ac:dyDescent="0.25">
      <c r="A594" s="60"/>
      <c r="B594" s="60"/>
      <c r="C594" s="60"/>
      <c r="E594" s="60"/>
      <c r="F594" s="60"/>
      <c r="G594" s="60"/>
    </row>
    <row r="595" spans="1:7" s="3" customFormat="1" x14ac:dyDescent="0.25">
      <c r="A595" s="60"/>
      <c r="B595" s="60"/>
      <c r="C595" s="60"/>
      <c r="E595" s="60"/>
      <c r="F595" s="60"/>
      <c r="G595" s="60"/>
    </row>
    <row r="596" spans="1:7" s="3" customFormat="1" x14ac:dyDescent="0.25">
      <c r="A596" s="60"/>
      <c r="B596" s="60"/>
      <c r="C596" s="60"/>
      <c r="E596" s="60"/>
      <c r="F596" s="60"/>
      <c r="G596" s="60"/>
    </row>
    <row r="597" spans="1:7" s="3" customFormat="1" x14ac:dyDescent="0.25">
      <c r="A597" s="60"/>
      <c r="B597" s="60"/>
      <c r="C597" s="60"/>
      <c r="E597" s="60"/>
      <c r="F597" s="60"/>
      <c r="G597" s="60"/>
    </row>
    <row r="598" spans="1:7" s="3" customFormat="1" x14ac:dyDescent="0.25">
      <c r="A598" s="60"/>
      <c r="B598" s="60"/>
      <c r="C598" s="60"/>
      <c r="E598" s="60"/>
      <c r="F598" s="60"/>
      <c r="G598" s="60"/>
    </row>
    <row r="599" spans="1:7" s="3" customFormat="1" x14ac:dyDescent="0.25">
      <c r="A599" s="60"/>
      <c r="B599" s="60"/>
      <c r="C599" s="60"/>
      <c r="E599" s="60"/>
      <c r="F599" s="60"/>
      <c r="G599" s="60"/>
    </row>
    <row r="600" spans="1:7" s="3" customFormat="1" x14ac:dyDescent="0.25">
      <c r="A600" s="60"/>
      <c r="B600" s="60"/>
      <c r="C600" s="60"/>
      <c r="E600" s="60"/>
      <c r="F600" s="60"/>
      <c r="G600" s="60"/>
    </row>
    <row r="601" spans="1:7" s="3" customFormat="1" x14ac:dyDescent="0.25">
      <c r="A601" s="60"/>
      <c r="B601" s="60"/>
      <c r="C601" s="60"/>
      <c r="E601" s="60"/>
      <c r="F601" s="60"/>
      <c r="G601" s="60"/>
    </row>
    <row r="602" spans="1:7" s="3" customFormat="1" x14ac:dyDescent="0.25">
      <c r="A602" s="60"/>
      <c r="B602" s="60"/>
      <c r="C602" s="60"/>
      <c r="E602" s="60"/>
      <c r="F602" s="60"/>
      <c r="G602" s="60"/>
    </row>
    <row r="603" spans="1:7" s="3" customFormat="1" x14ac:dyDescent="0.25">
      <c r="A603" s="60"/>
      <c r="B603" s="60"/>
      <c r="C603" s="60"/>
      <c r="E603" s="60"/>
      <c r="F603" s="60"/>
      <c r="G603" s="60"/>
    </row>
    <row r="604" spans="1:7" s="3" customFormat="1" x14ac:dyDescent="0.25">
      <c r="A604" s="60"/>
      <c r="B604" s="60"/>
      <c r="C604" s="60"/>
      <c r="E604" s="60"/>
      <c r="F604" s="60"/>
      <c r="G604" s="60"/>
    </row>
    <row r="605" spans="1:7" s="3" customFormat="1" x14ac:dyDescent="0.25">
      <c r="A605" s="60"/>
      <c r="B605" s="60"/>
      <c r="C605" s="60"/>
      <c r="E605" s="60"/>
      <c r="F605" s="60"/>
      <c r="G605" s="60"/>
    </row>
    <row r="606" spans="1:7" s="3" customFormat="1" x14ac:dyDescent="0.25">
      <c r="A606" s="60"/>
      <c r="B606" s="60"/>
      <c r="C606" s="60"/>
      <c r="E606" s="60"/>
      <c r="F606" s="60"/>
      <c r="G606" s="60"/>
    </row>
    <row r="607" spans="1:7" s="3" customFormat="1" x14ac:dyDescent="0.25">
      <c r="A607" s="60"/>
      <c r="B607" s="60"/>
      <c r="C607" s="60"/>
      <c r="E607" s="60"/>
      <c r="F607" s="60"/>
      <c r="G607" s="60"/>
    </row>
    <row r="608" spans="1:7" s="3" customFormat="1" x14ac:dyDescent="0.25">
      <c r="A608" s="60"/>
      <c r="B608" s="60"/>
      <c r="C608" s="60"/>
      <c r="E608" s="60"/>
      <c r="F608" s="60"/>
      <c r="G608" s="60"/>
    </row>
    <row r="609" spans="1:7" s="3" customFormat="1" x14ac:dyDescent="0.25">
      <c r="A609" s="60"/>
      <c r="B609" s="60"/>
      <c r="C609" s="60"/>
      <c r="E609" s="60"/>
      <c r="F609" s="60"/>
      <c r="G609" s="60"/>
    </row>
    <row r="610" spans="1:7" s="3" customFormat="1" x14ac:dyDescent="0.25">
      <c r="A610" s="60"/>
      <c r="B610" s="60"/>
      <c r="C610" s="60"/>
      <c r="E610" s="60"/>
      <c r="F610" s="60"/>
      <c r="G610" s="60"/>
    </row>
    <row r="611" spans="1:7" s="3" customFormat="1" x14ac:dyDescent="0.25">
      <c r="A611" s="60"/>
      <c r="B611" s="60"/>
      <c r="C611" s="60"/>
      <c r="E611" s="60"/>
      <c r="F611" s="60"/>
      <c r="G611" s="60"/>
    </row>
    <row r="612" spans="1:7" s="3" customFormat="1" x14ac:dyDescent="0.25">
      <c r="A612" s="60"/>
      <c r="B612" s="60"/>
      <c r="C612" s="60"/>
      <c r="E612" s="60"/>
      <c r="F612" s="60"/>
      <c r="G612" s="60"/>
    </row>
    <row r="613" spans="1:7" s="3" customFormat="1" x14ac:dyDescent="0.25">
      <c r="A613" s="60"/>
      <c r="B613" s="60"/>
      <c r="C613" s="60"/>
      <c r="E613" s="60"/>
      <c r="F613" s="60"/>
      <c r="G613" s="60"/>
    </row>
    <row r="614" spans="1:7" s="3" customFormat="1" x14ac:dyDescent="0.25">
      <c r="A614" s="60"/>
      <c r="B614" s="60"/>
      <c r="C614" s="60"/>
      <c r="E614" s="60"/>
      <c r="F614" s="60"/>
      <c r="G614" s="60"/>
    </row>
    <row r="615" spans="1:7" s="3" customFormat="1" x14ac:dyDescent="0.25">
      <c r="A615" s="60"/>
      <c r="B615" s="60"/>
      <c r="C615" s="60"/>
      <c r="E615" s="60"/>
      <c r="F615" s="60"/>
      <c r="G615" s="60"/>
    </row>
    <row r="616" spans="1:7" s="3" customFormat="1" x14ac:dyDescent="0.25">
      <c r="A616" s="60"/>
      <c r="B616" s="60"/>
      <c r="C616" s="60"/>
      <c r="E616" s="60"/>
      <c r="F616" s="60"/>
      <c r="G616" s="60"/>
    </row>
    <row r="617" spans="1:7" s="3" customFormat="1" x14ac:dyDescent="0.25">
      <c r="A617" s="60"/>
      <c r="B617" s="60"/>
      <c r="C617" s="60"/>
      <c r="E617" s="60"/>
      <c r="F617" s="60"/>
      <c r="G617" s="60"/>
    </row>
    <row r="618" spans="1:7" s="3" customFormat="1" x14ac:dyDescent="0.25">
      <c r="A618" s="60"/>
      <c r="B618" s="60"/>
      <c r="C618" s="60"/>
      <c r="E618" s="60"/>
      <c r="F618" s="60"/>
      <c r="G618" s="60"/>
    </row>
    <row r="619" spans="1:7" s="3" customFormat="1" x14ac:dyDescent="0.25">
      <c r="A619" s="60"/>
      <c r="B619" s="60"/>
      <c r="C619" s="60"/>
      <c r="E619" s="60"/>
      <c r="F619" s="60"/>
      <c r="G619" s="60"/>
    </row>
    <row r="620" spans="1:7" s="3" customFormat="1" x14ac:dyDescent="0.25">
      <c r="A620" s="60"/>
      <c r="B620" s="60"/>
      <c r="C620" s="60"/>
      <c r="E620" s="60"/>
      <c r="F620" s="60"/>
      <c r="G620" s="60"/>
    </row>
    <row r="621" spans="1:7" s="3" customFormat="1" x14ac:dyDescent="0.25">
      <c r="A621" s="60"/>
      <c r="B621" s="60"/>
      <c r="C621" s="60"/>
      <c r="E621" s="60"/>
      <c r="F621" s="60"/>
      <c r="G621" s="60"/>
    </row>
    <row r="622" spans="1:7" s="3" customFormat="1" x14ac:dyDescent="0.25">
      <c r="A622" s="60"/>
      <c r="B622" s="60"/>
      <c r="C622" s="60"/>
      <c r="E622" s="60"/>
      <c r="F622" s="60"/>
      <c r="G622" s="60"/>
    </row>
    <row r="623" spans="1:7" s="3" customFormat="1" x14ac:dyDescent="0.25">
      <c r="A623" s="60"/>
      <c r="B623" s="60"/>
      <c r="C623" s="60"/>
      <c r="E623" s="60"/>
      <c r="F623" s="60"/>
      <c r="G623" s="60"/>
    </row>
    <row r="624" spans="1:7" s="3" customFormat="1" x14ac:dyDescent="0.25">
      <c r="A624" s="60"/>
      <c r="B624" s="60"/>
      <c r="C624" s="60"/>
      <c r="E624" s="60"/>
      <c r="F624" s="60"/>
      <c r="G624" s="60"/>
    </row>
    <row r="625" spans="1:7" s="3" customFormat="1" x14ac:dyDescent="0.25">
      <c r="A625" s="60"/>
      <c r="B625" s="60"/>
      <c r="C625" s="60"/>
      <c r="E625" s="60"/>
      <c r="F625" s="60"/>
      <c r="G625" s="60"/>
    </row>
    <row r="626" spans="1:7" s="3" customFormat="1" x14ac:dyDescent="0.25">
      <c r="A626" s="60"/>
      <c r="B626" s="60"/>
      <c r="C626" s="60"/>
      <c r="E626" s="60"/>
      <c r="F626" s="60"/>
      <c r="G626" s="60"/>
    </row>
    <row r="627" spans="1:7" s="3" customFormat="1" x14ac:dyDescent="0.25">
      <c r="A627" s="60"/>
      <c r="B627" s="60"/>
      <c r="C627" s="60"/>
      <c r="E627" s="60"/>
      <c r="F627" s="60"/>
      <c r="G627" s="60"/>
    </row>
    <row r="628" spans="1:7" s="3" customFormat="1" x14ac:dyDescent="0.25">
      <c r="A628" s="60"/>
      <c r="B628" s="60"/>
      <c r="C628" s="60"/>
      <c r="E628" s="60"/>
      <c r="F628" s="60"/>
      <c r="G628" s="60"/>
    </row>
    <row r="629" spans="1:7" s="3" customFormat="1" x14ac:dyDescent="0.25">
      <c r="A629" s="60"/>
      <c r="B629" s="60"/>
      <c r="C629" s="60"/>
      <c r="E629" s="60"/>
      <c r="F629" s="60"/>
      <c r="G629" s="60"/>
    </row>
    <row r="630" spans="1:7" s="3" customFormat="1" x14ac:dyDescent="0.25">
      <c r="A630" s="60"/>
      <c r="B630" s="60"/>
      <c r="C630" s="60"/>
      <c r="E630" s="60"/>
      <c r="F630" s="60"/>
      <c r="G630" s="60"/>
    </row>
    <row r="631" spans="1:7" s="3" customFormat="1" x14ac:dyDescent="0.25">
      <c r="A631" s="60"/>
      <c r="B631" s="60"/>
      <c r="C631" s="60"/>
      <c r="E631" s="60"/>
      <c r="F631" s="60"/>
      <c r="G631" s="60"/>
    </row>
    <row r="632" spans="1:7" s="3" customFormat="1" x14ac:dyDescent="0.25">
      <c r="A632" s="60"/>
      <c r="B632" s="60"/>
      <c r="C632" s="60"/>
      <c r="E632" s="60"/>
      <c r="F632" s="60"/>
      <c r="G632" s="60"/>
    </row>
    <row r="633" spans="1:7" s="3" customFormat="1" x14ac:dyDescent="0.25">
      <c r="A633" s="60"/>
      <c r="B633" s="60"/>
      <c r="C633" s="60"/>
      <c r="E633" s="60"/>
      <c r="F633" s="60"/>
      <c r="G633" s="60"/>
    </row>
    <row r="634" spans="1:7" s="3" customFormat="1" x14ac:dyDescent="0.25">
      <c r="A634" s="60"/>
      <c r="B634" s="60"/>
      <c r="C634" s="60"/>
      <c r="E634" s="60"/>
      <c r="F634" s="60"/>
      <c r="G634" s="60"/>
    </row>
    <row r="635" spans="1:7" s="3" customFormat="1" x14ac:dyDescent="0.25">
      <c r="A635" s="60"/>
      <c r="B635" s="60"/>
      <c r="C635" s="60"/>
      <c r="E635" s="60"/>
      <c r="F635" s="60"/>
      <c r="G635" s="60"/>
    </row>
    <row r="636" spans="1:7" s="3" customFormat="1" x14ac:dyDescent="0.25">
      <c r="A636" s="60"/>
      <c r="B636" s="60"/>
      <c r="C636" s="60"/>
      <c r="E636" s="60"/>
      <c r="F636" s="60"/>
      <c r="G636" s="60"/>
    </row>
    <row r="637" spans="1:7" s="3" customFormat="1" x14ac:dyDescent="0.25">
      <c r="A637" s="60"/>
      <c r="B637" s="60"/>
      <c r="C637" s="60"/>
      <c r="E637" s="60"/>
      <c r="F637" s="60"/>
      <c r="G637" s="60"/>
    </row>
    <row r="638" spans="1:7" s="3" customFormat="1" x14ac:dyDescent="0.25">
      <c r="A638" s="60"/>
      <c r="B638" s="60"/>
      <c r="C638" s="60"/>
      <c r="E638" s="60"/>
      <c r="F638" s="60"/>
      <c r="G638" s="60"/>
    </row>
    <row r="639" spans="1:7" s="3" customFormat="1" x14ac:dyDescent="0.25">
      <c r="A639" s="60"/>
      <c r="B639" s="60"/>
      <c r="C639" s="60"/>
      <c r="E639" s="60"/>
      <c r="F639" s="60"/>
      <c r="G639" s="60"/>
    </row>
    <row r="640" spans="1:7" s="3" customFormat="1" x14ac:dyDescent="0.25">
      <c r="A640" s="60"/>
      <c r="B640" s="60"/>
      <c r="C640" s="60"/>
      <c r="E640" s="60"/>
      <c r="F640" s="60"/>
      <c r="G640" s="60"/>
    </row>
    <row r="641" spans="1:7" s="3" customFormat="1" x14ac:dyDescent="0.25">
      <c r="A641" s="60"/>
      <c r="B641" s="60"/>
      <c r="C641" s="60"/>
      <c r="E641" s="60"/>
      <c r="F641" s="60"/>
      <c r="G641" s="60"/>
    </row>
    <row r="642" spans="1:7" s="3" customFormat="1" x14ac:dyDescent="0.25">
      <c r="A642" s="60"/>
      <c r="B642" s="60"/>
      <c r="C642" s="60"/>
      <c r="E642" s="60"/>
      <c r="F642" s="60"/>
      <c r="G642" s="60"/>
    </row>
    <row r="643" spans="1:7" s="3" customFormat="1" x14ac:dyDescent="0.25">
      <c r="A643" s="60"/>
      <c r="B643" s="60"/>
      <c r="C643" s="60"/>
      <c r="E643" s="60"/>
      <c r="F643" s="60"/>
      <c r="G643" s="60"/>
    </row>
    <row r="644" spans="1:7" s="3" customFormat="1" x14ac:dyDescent="0.25">
      <c r="A644" s="60"/>
      <c r="B644" s="60"/>
      <c r="C644" s="60"/>
      <c r="E644" s="60"/>
      <c r="F644" s="60"/>
      <c r="G644" s="60"/>
    </row>
    <row r="645" spans="1:7" s="3" customFormat="1" x14ac:dyDescent="0.25">
      <c r="A645" s="60"/>
      <c r="B645" s="60"/>
      <c r="C645" s="60"/>
      <c r="E645" s="60"/>
      <c r="F645" s="60"/>
      <c r="G645" s="60"/>
    </row>
    <row r="646" spans="1:7" s="3" customFormat="1" x14ac:dyDescent="0.25">
      <c r="A646" s="60"/>
      <c r="B646" s="60"/>
      <c r="C646" s="60"/>
      <c r="E646" s="60"/>
      <c r="F646" s="60"/>
      <c r="G646" s="60"/>
    </row>
    <row r="647" spans="1:7" s="3" customFormat="1" x14ac:dyDescent="0.25">
      <c r="A647" s="60"/>
      <c r="B647" s="60"/>
      <c r="C647" s="60"/>
      <c r="E647" s="60"/>
      <c r="F647" s="60"/>
      <c r="G647" s="60"/>
    </row>
    <row r="648" spans="1:7" s="3" customFormat="1" x14ac:dyDescent="0.25">
      <c r="A648" s="60"/>
      <c r="B648" s="60"/>
      <c r="C648" s="60"/>
      <c r="E648" s="60"/>
      <c r="F648" s="60"/>
      <c r="G648" s="60"/>
    </row>
    <row r="649" spans="1:7" s="3" customFormat="1" x14ac:dyDescent="0.25">
      <c r="A649" s="60"/>
      <c r="B649" s="60"/>
      <c r="C649" s="60"/>
      <c r="E649" s="60"/>
      <c r="F649" s="60"/>
      <c r="G649" s="60"/>
    </row>
    <row r="650" spans="1:7" s="3" customFormat="1" x14ac:dyDescent="0.25">
      <c r="A650" s="60"/>
      <c r="B650" s="60"/>
      <c r="C650" s="60"/>
      <c r="E650" s="60"/>
      <c r="F650" s="60"/>
      <c r="G650" s="60"/>
    </row>
    <row r="651" spans="1:7" s="3" customFormat="1" x14ac:dyDescent="0.25">
      <c r="A651" s="60"/>
      <c r="B651" s="60"/>
      <c r="C651" s="60"/>
      <c r="E651" s="60"/>
      <c r="F651" s="60"/>
      <c r="G651" s="60"/>
    </row>
    <row r="652" spans="1:7" s="3" customFormat="1" x14ac:dyDescent="0.25">
      <c r="A652" s="60"/>
      <c r="B652" s="60"/>
      <c r="C652" s="60"/>
      <c r="E652" s="60"/>
      <c r="F652" s="60"/>
      <c r="G652" s="60"/>
    </row>
    <row r="653" spans="1:7" s="3" customFormat="1" x14ac:dyDescent="0.25">
      <c r="A653" s="60"/>
      <c r="B653" s="60"/>
      <c r="C653" s="60"/>
      <c r="E653" s="60"/>
      <c r="F653" s="60"/>
      <c r="G653" s="60"/>
    </row>
    <row r="654" spans="1:7" s="3" customFormat="1" x14ac:dyDescent="0.25">
      <c r="A654" s="60"/>
      <c r="B654" s="60"/>
      <c r="C654" s="60"/>
      <c r="E654" s="60"/>
      <c r="F654" s="60"/>
      <c r="G654" s="60"/>
    </row>
    <row r="655" spans="1:7" s="3" customFormat="1" x14ac:dyDescent="0.25">
      <c r="A655" s="60"/>
      <c r="B655" s="60"/>
      <c r="C655" s="60"/>
      <c r="E655" s="60"/>
      <c r="F655" s="60"/>
      <c r="G655" s="60"/>
    </row>
    <row r="656" spans="1:7" s="3" customFormat="1" x14ac:dyDescent="0.25">
      <c r="A656" s="60"/>
      <c r="B656" s="60"/>
      <c r="C656" s="60"/>
      <c r="E656" s="60"/>
      <c r="F656" s="60"/>
      <c r="G656" s="60"/>
    </row>
    <row r="657" spans="1:7" s="3" customFormat="1" x14ac:dyDescent="0.25">
      <c r="A657" s="60"/>
      <c r="B657" s="60"/>
      <c r="C657" s="60"/>
      <c r="E657" s="60"/>
      <c r="F657" s="60"/>
      <c r="G657" s="60"/>
    </row>
    <row r="658" spans="1:7" s="3" customFormat="1" x14ac:dyDescent="0.25">
      <c r="A658" s="60"/>
      <c r="B658" s="60"/>
      <c r="C658" s="60"/>
      <c r="E658" s="60"/>
      <c r="F658" s="60"/>
      <c r="G658" s="60"/>
    </row>
    <row r="659" spans="1:7" s="3" customFormat="1" x14ac:dyDescent="0.25">
      <c r="A659" s="60"/>
      <c r="B659" s="60"/>
      <c r="C659" s="60"/>
      <c r="E659" s="60"/>
      <c r="F659" s="60"/>
      <c r="G659" s="60"/>
    </row>
    <row r="660" spans="1:7" s="3" customFormat="1" x14ac:dyDescent="0.25">
      <c r="A660" s="60"/>
      <c r="B660" s="60"/>
      <c r="C660" s="60"/>
      <c r="E660" s="60"/>
      <c r="F660" s="60"/>
      <c r="G660" s="60"/>
    </row>
    <row r="661" spans="1:7" s="3" customFormat="1" x14ac:dyDescent="0.25">
      <c r="A661" s="60"/>
      <c r="B661" s="60"/>
      <c r="C661" s="60"/>
      <c r="E661" s="60"/>
      <c r="F661" s="60"/>
      <c r="G661" s="60"/>
    </row>
    <row r="662" spans="1:7" s="3" customFormat="1" x14ac:dyDescent="0.25">
      <c r="A662" s="60"/>
      <c r="B662" s="60"/>
      <c r="C662" s="60"/>
      <c r="E662" s="60"/>
      <c r="F662" s="60"/>
      <c r="G662" s="60"/>
    </row>
    <row r="663" spans="1:7" s="3" customFormat="1" x14ac:dyDescent="0.25">
      <c r="A663" s="60"/>
      <c r="B663" s="60"/>
      <c r="C663" s="60"/>
      <c r="E663" s="60"/>
      <c r="F663" s="60"/>
      <c r="G663" s="60"/>
    </row>
    <row r="664" spans="1:7" s="3" customFormat="1" x14ac:dyDescent="0.25">
      <c r="A664" s="60"/>
      <c r="B664" s="60"/>
      <c r="C664" s="60"/>
      <c r="E664" s="60"/>
      <c r="F664" s="60"/>
      <c r="G664" s="60"/>
    </row>
    <row r="665" spans="1:7" s="3" customFormat="1" x14ac:dyDescent="0.25">
      <c r="A665" s="60"/>
      <c r="B665" s="60"/>
      <c r="C665" s="60"/>
      <c r="E665" s="60"/>
      <c r="F665" s="60"/>
      <c r="G665" s="60"/>
    </row>
    <row r="666" spans="1:7" s="3" customFormat="1" x14ac:dyDescent="0.25">
      <c r="A666" s="60"/>
      <c r="B666" s="60"/>
      <c r="C666" s="60"/>
      <c r="E666" s="60"/>
      <c r="F666" s="60"/>
      <c r="G666" s="60"/>
    </row>
    <row r="667" spans="1:7" s="3" customFormat="1" x14ac:dyDescent="0.25">
      <c r="A667" s="60"/>
      <c r="B667" s="60"/>
      <c r="C667" s="60"/>
      <c r="E667" s="60"/>
      <c r="F667" s="60"/>
      <c r="G667" s="60"/>
    </row>
    <row r="668" spans="1:7" s="3" customFormat="1" x14ac:dyDescent="0.25">
      <c r="A668" s="60"/>
      <c r="B668" s="60"/>
      <c r="C668" s="60"/>
      <c r="E668" s="60"/>
      <c r="F668" s="60"/>
      <c r="G668" s="60"/>
    </row>
    <row r="669" spans="1:7" s="3" customFormat="1" x14ac:dyDescent="0.25">
      <c r="A669" s="60"/>
      <c r="B669" s="60"/>
      <c r="C669" s="60"/>
      <c r="E669" s="60"/>
      <c r="F669" s="60"/>
      <c r="G669" s="60"/>
    </row>
    <row r="670" spans="1:7" s="3" customFormat="1" x14ac:dyDescent="0.25">
      <c r="A670" s="60"/>
      <c r="B670" s="60"/>
      <c r="C670" s="60"/>
      <c r="E670" s="60"/>
      <c r="F670" s="60"/>
      <c r="G670" s="60"/>
    </row>
    <row r="671" spans="1:7" s="3" customFormat="1" x14ac:dyDescent="0.25">
      <c r="A671" s="60"/>
      <c r="B671" s="60"/>
      <c r="C671" s="60"/>
      <c r="E671" s="60"/>
      <c r="F671" s="60"/>
      <c r="G671" s="60"/>
    </row>
    <row r="672" spans="1:7" s="3" customFormat="1" x14ac:dyDescent="0.25">
      <c r="A672" s="60"/>
      <c r="B672" s="60"/>
      <c r="C672" s="60"/>
      <c r="E672" s="60"/>
      <c r="F672" s="60"/>
      <c r="G672" s="60"/>
    </row>
    <row r="673" spans="1:7" s="3" customFormat="1" x14ac:dyDescent="0.25">
      <c r="A673" s="60"/>
      <c r="B673" s="60"/>
      <c r="C673" s="60"/>
      <c r="E673" s="60"/>
      <c r="F673" s="60"/>
      <c r="G673" s="60"/>
    </row>
    <row r="674" spans="1:7" s="3" customFormat="1" x14ac:dyDescent="0.25">
      <c r="A674" s="60"/>
      <c r="B674" s="60"/>
      <c r="C674" s="60"/>
      <c r="E674" s="60"/>
      <c r="F674" s="60"/>
      <c r="G674" s="60"/>
    </row>
    <row r="675" spans="1:7" s="3" customFormat="1" x14ac:dyDescent="0.25">
      <c r="A675" s="60"/>
      <c r="B675" s="60"/>
      <c r="C675" s="60"/>
      <c r="E675" s="60"/>
      <c r="F675" s="60"/>
      <c r="G675" s="60"/>
    </row>
    <row r="676" spans="1:7" s="3" customFormat="1" x14ac:dyDescent="0.25">
      <c r="A676" s="60"/>
      <c r="B676" s="60"/>
      <c r="C676" s="60"/>
      <c r="E676" s="60"/>
      <c r="F676" s="60"/>
      <c r="G676" s="60"/>
    </row>
    <row r="677" spans="1:7" s="3" customFormat="1" x14ac:dyDescent="0.25">
      <c r="A677" s="60"/>
      <c r="B677" s="60"/>
      <c r="C677" s="60"/>
      <c r="E677" s="60"/>
      <c r="F677" s="60"/>
      <c r="G677" s="60"/>
    </row>
    <row r="678" spans="1:7" s="3" customFormat="1" x14ac:dyDescent="0.25">
      <c r="A678" s="60"/>
      <c r="B678" s="60"/>
      <c r="C678" s="60"/>
      <c r="E678" s="60"/>
      <c r="F678" s="60"/>
      <c r="G678" s="60"/>
    </row>
    <row r="679" spans="1:7" s="3" customFormat="1" x14ac:dyDescent="0.25">
      <c r="A679" s="60"/>
      <c r="B679" s="60"/>
      <c r="C679" s="60"/>
      <c r="E679" s="60"/>
      <c r="F679" s="60"/>
      <c r="G679" s="60"/>
    </row>
    <row r="680" spans="1:7" s="3" customFormat="1" x14ac:dyDescent="0.25">
      <c r="A680" s="60"/>
      <c r="B680" s="60"/>
      <c r="C680" s="60"/>
      <c r="E680" s="60"/>
      <c r="F680" s="60"/>
      <c r="G680" s="60"/>
    </row>
    <row r="681" spans="1:7" s="3" customFormat="1" x14ac:dyDescent="0.25">
      <c r="A681" s="60"/>
      <c r="B681" s="60"/>
      <c r="C681" s="60"/>
      <c r="E681" s="60"/>
      <c r="F681" s="60"/>
      <c r="G681" s="60"/>
    </row>
    <row r="682" spans="1:7" s="3" customFormat="1" x14ac:dyDescent="0.25">
      <c r="A682" s="60"/>
      <c r="B682" s="60"/>
      <c r="C682" s="60"/>
      <c r="E682" s="60"/>
      <c r="F682" s="60"/>
      <c r="G682" s="60"/>
    </row>
    <row r="683" spans="1:7" s="3" customFormat="1" x14ac:dyDescent="0.25">
      <c r="A683" s="60"/>
      <c r="B683" s="60"/>
      <c r="C683" s="60"/>
      <c r="E683" s="60"/>
      <c r="F683" s="60"/>
      <c r="G683" s="60"/>
    </row>
    <row r="684" spans="1:7" s="3" customFormat="1" x14ac:dyDescent="0.25">
      <c r="A684" s="60"/>
      <c r="B684" s="60"/>
      <c r="C684" s="60"/>
      <c r="E684" s="60"/>
      <c r="F684" s="60"/>
      <c r="G684" s="60"/>
    </row>
    <row r="685" spans="1:7" s="3" customFormat="1" x14ac:dyDescent="0.25">
      <c r="A685" s="60"/>
      <c r="B685" s="60"/>
      <c r="C685" s="60"/>
      <c r="E685" s="60"/>
      <c r="F685" s="60"/>
      <c r="G685" s="60"/>
    </row>
    <row r="686" spans="1:7" s="3" customFormat="1" x14ac:dyDescent="0.25">
      <c r="A686" s="60"/>
      <c r="B686" s="60"/>
      <c r="C686" s="60"/>
      <c r="E686" s="60"/>
      <c r="F686" s="60"/>
      <c r="G686" s="60"/>
    </row>
    <row r="687" spans="1:7" s="3" customFormat="1" x14ac:dyDescent="0.25">
      <c r="A687" s="60"/>
      <c r="B687" s="60"/>
      <c r="C687" s="60"/>
      <c r="E687" s="60"/>
      <c r="F687" s="60"/>
      <c r="G687" s="60"/>
    </row>
    <row r="688" spans="1:7" s="3" customFormat="1" x14ac:dyDescent="0.25">
      <c r="A688" s="60"/>
      <c r="B688" s="60"/>
      <c r="C688" s="60"/>
      <c r="E688" s="60"/>
      <c r="F688" s="60"/>
      <c r="G688" s="60"/>
    </row>
    <row r="689" spans="1:7" s="3" customFormat="1" x14ac:dyDescent="0.25">
      <c r="A689" s="60"/>
      <c r="B689" s="60"/>
      <c r="C689" s="60"/>
      <c r="E689" s="60"/>
      <c r="F689" s="60"/>
      <c r="G689" s="60"/>
    </row>
    <row r="690" spans="1:7" s="3" customFormat="1" x14ac:dyDescent="0.25">
      <c r="A690" s="60"/>
      <c r="B690" s="60"/>
      <c r="C690" s="60"/>
      <c r="E690" s="60"/>
      <c r="F690" s="60"/>
      <c r="G690" s="60"/>
    </row>
    <row r="691" spans="1:7" s="3" customFormat="1" x14ac:dyDescent="0.25">
      <c r="A691" s="60"/>
      <c r="B691" s="60"/>
      <c r="C691" s="60"/>
      <c r="E691" s="60"/>
      <c r="F691" s="60"/>
      <c r="G691" s="60"/>
    </row>
    <row r="692" spans="1:7" s="3" customFormat="1" x14ac:dyDescent="0.25">
      <c r="A692" s="60"/>
      <c r="B692" s="60"/>
      <c r="C692" s="60"/>
      <c r="E692" s="60"/>
      <c r="F692" s="60"/>
      <c r="G692" s="60"/>
    </row>
    <row r="693" spans="1:7" s="3" customFormat="1" x14ac:dyDescent="0.25">
      <c r="A693" s="60"/>
      <c r="B693" s="60"/>
      <c r="C693" s="60"/>
      <c r="E693" s="60"/>
      <c r="F693" s="60"/>
      <c r="G693" s="60"/>
    </row>
    <row r="694" spans="1:7" s="3" customFormat="1" x14ac:dyDescent="0.25">
      <c r="A694" s="60"/>
      <c r="B694" s="60"/>
      <c r="C694" s="60"/>
      <c r="E694" s="60"/>
      <c r="F694" s="60"/>
      <c r="G694" s="60"/>
    </row>
    <row r="695" spans="1:7" s="3" customFormat="1" x14ac:dyDescent="0.25">
      <c r="A695" s="60"/>
      <c r="B695" s="60"/>
      <c r="C695" s="60"/>
      <c r="E695" s="60"/>
      <c r="F695" s="60"/>
      <c r="G695" s="60"/>
    </row>
    <row r="696" spans="1:7" s="3" customFormat="1" x14ac:dyDescent="0.25">
      <c r="A696" s="60"/>
      <c r="B696" s="60"/>
      <c r="C696" s="60"/>
      <c r="E696" s="60"/>
      <c r="F696" s="60"/>
      <c r="G696" s="60"/>
    </row>
    <row r="697" spans="1:7" s="3" customFormat="1" x14ac:dyDescent="0.25">
      <c r="A697" s="60"/>
      <c r="B697" s="60"/>
      <c r="C697" s="60"/>
      <c r="E697" s="60"/>
      <c r="F697" s="60"/>
      <c r="G697" s="60"/>
    </row>
    <row r="698" spans="1:7" s="3" customFormat="1" x14ac:dyDescent="0.25">
      <c r="A698" s="60"/>
      <c r="B698" s="60"/>
      <c r="C698" s="60"/>
      <c r="E698" s="60"/>
      <c r="F698" s="60"/>
      <c r="G698" s="60"/>
    </row>
    <row r="699" spans="1:7" s="3" customFormat="1" x14ac:dyDescent="0.25">
      <c r="A699" s="60"/>
      <c r="B699" s="60"/>
      <c r="C699" s="60"/>
      <c r="E699" s="60"/>
      <c r="F699" s="60"/>
      <c r="G699" s="60"/>
    </row>
    <row r="700" spans="1:7" s="3" customFormat="1" x14ac:dyDescent="0.25">
      <c r="A700" s="60"/>
      <c r="B700" s="60"/>
      <c r="C700" s="60"/>
      <c r="E700" s="60"/>
      <c r="F700" s="60"/>
      <c r="G700" s="60"/>
    </row>
    <row r="701" spans="1:7" s="3" customFormat="1" x14ac:dyDescent="0.25">
      <c r="A701" s="60"/>
      <c r="B701" s="60"/>
      <c r="C701" s="60"/>
      <c r="E701" s="60"/>
      <c r="F701" s="60"/>
      <c r="G701" s="60"/>
    </row>
    <row r="702" spans="1:7" s="3" customFormat="1" x14ac:dyDescent="0.25">
      <c r="A702" s="60"/>
      <c r="B702" s="60"/>
      <c r="C702" s="60"/>
      <c r="E702" s="60"/>
      <c r="F702" s="60"/>
      <c r="G702" s="60"/>
    </row>
    <row r="703" spans="1:7" s="3" customFormat="1" x14ac:dyDescent="0.25">
      <c r="A703" s="60"/>
      <c r="B703" s="60"/>
      <c r="C703" s="60"/>
      <c r="E703" s="60"/>
      <c r="F703" s="60"/>
      <c r="G703" s="60"/>
    </row>
    <row r="704" spans="1:7" s="3" customFormat="1" x14ac:dyDescent="0.25">
      <c r="A704" s="60"/>
      <c r="B704" s="60"/>
      <c r="C704" s="60"/>
      <c r="E704" s="60"/>
      <c r="F704" s="60"/>
      <c r="G704" s="60"/>
    </row>
    <row r="705" spans="1:7" s="3" customFormat="1" x14ac:dyDescent="0.25">
      <c r="A705" s="60"/>
      <c r="B705" s="60"/>
      <c r="C705" s="60"/>
      <c r="E705" s="60"/>
      <c r="F705" s="60"/>
      <c r="G705" s="60"/>
    </row>
    <row r="706" spans="1:7" s="3" customFormat="1" x14ac:dyDescent="0.25">
      <c r="A706" s="60"/>
      <c r="B706" s="60"/>
      <c r="C706" s="60"/>
      <c r="E706" s="60"/>
      <c r="F706" s="60"/>
      <c r="G706" s="60"/>
    </row>
    <row r="707" spans="1:7" s="3" customFormat="1" x14ac:dyDescent="0.25">
      <c r="A707" s="60"/>
      <c r="B707" s="60"/>
      <c r="C707" s="60"/>
      <c r="E707" s="60"/>
      <c r="F707" s="60"/>
      <c r="G707" s="60"/>
    </row>
    <row r="708" spans="1:7" s="3" customFormat="1" x14ac:dyDescent="0.25">
      <c r="A708" s="60"/>
      <c r="B708" s="60"/>
      <c r="C708" s="60"/>
      <c r="E708" s="60"/>
      <c r="F708" s="60"/>
      <c r="G708" s="60"/>
    </row>
    <row r="709" spans="1:7" s="3" customFormat="1" x14ac:dyDescent="0.25">
      <c r="A709" s="60"/>
      <c r="B709" s="60"/>
      <c r="C709" s="60"/>
      <c r="E709" s="60"/>
      <c r="F709" s="60"/>
      <c r="G709" s="60"/>
    </row>
    <row r="710" spans="1:7" s="3" customFormat="1" x14ac:dyDescent="0.25">
      <c r="A710" s="60"/>
      <c r="B710" s="60"/>
      <c r="C710" s="60"/>
      <c r="E710" s="60"/>
      <c r="F710" s="60"/>
      <c r="G710" s="60"/>
    </row>
    <row r="711" spans="1:7" s="3" customFormat="1" x14ac:dyDescent="0.25">
      <c r="A711" s="60"/>
      <c r="B711" s="60"/>
      <c r="C711" s="60"/>
      <c r="E711" s="60"/>
      <c r="F711" s="60"/>
      <c r="G711" s="60"/>
    </row>
    <row r="712" spans="1:7" s="3" customFormat="1" x14ac:dyDescent="0.25">
      <c r="A712" s="60"/>
      <c r="B712" s="60"/>
      <c r="C712" s="60"/>
      <c r="E712" s="60"/>
      <c r="F712" s="60"/>
      <c r="G712" s="60"/>
    </row>
    <row r="713" spans="1:7" s="3" customFormat="1" x14ac:dyDescent="0.25">
      <c r="A713" s="60"/>
      <c r="B713" s="60"/>
      <c r="C713" s="60"/>
      <c r="E713" s="60"/>
      <c r="F713" s="60"/>
      <c r="G713" s="60"/>
    </row>
    <row r="714" spans="1:7" s="3" customFormat="1" x14ac:dyDescent="0.25">
      <c r="A714" s="60"/>
      <c r="B714" s="60"/>
      <c r="C714" s="60"/>
      <c r="E714" s="60"/>
      <c r="F714" s="60"/>
      <c r="G714" s="60"/>
    </row>
    <row r="715" spans="1:7" s="3" customFormat="1" x14ac:dyDescent="0.25">
      <c r="A715" s="60"/>
      <c r="B715" s="60"/>
      <c r="C715" s="60"/>
      <c r="E715" s="60"/>
      <c r="F715" s="60"/>
      <c r="G715" s="60"/>
    </row>
    <row r="716" spans="1:7" s="3" customFormat="1" x14ac:dyDescent="0.25">
      <c r="A716" s="60"/>
      <c r="B716" s="60"/>
      <c r="C716" s="60"/>
      <c r="E716" s="60"/>
      <c r="F716" s="60"/>
      <c r="G716" s="60"/>
    </row>
    <row r="717" spans="1:7" s="3" customFormat="1" x14ac:dyDescent="0.25">
      <c r="A717" s="60"/>
      <c r="B717" s="60"/>
      <c r="C717" s="60"/>
      <c r="E717" s="60"/>
      <c r="F717" s="60"/>
      <c r="G717" s="60"/>
    </row>
    <row r="718" spans="1:7" s="3" customFormat="1" x14ac:dyDescent="0.25">
      <c r="A718" s="60"/>
      <c r="B718" s="60"/>
      <c r="C718" s="60"/>
      <c r="E718" s="60"/>
      <c r="F718" s="60"/>
      <c r="G718" s="60"/>
    </row>
    <row r="719" spans="1:7" s="3" customFormat="1" x14ac:dyDescent="0.25">
      <c r="A719" s="60"/>
      <c r="B719" s="60"/>
      <c r="C719" s="60"/>
      <c r="E719" s="60"/>
      <c r="F719" s="60"/>
      <c r="G719" s="60"/>
    </row>
    <row r="720" spans="1:7" s="3" customFormat="1" x14ac:dyDescent="0.25">
      <c r="A720" s="60"/>
      <c r="B720" s="60"/>
      <c r="C720" s="60"/>
      <c r="E720" s="60"/>
      <c r="F720" s="60"/>
      <c r="G720" s="60"/>
    </row>
    <row r="721" spans="1:7" s="3" customFormat="1" x14ac:dyDescent="0.25">
      <c r="A721" s="60"/>
      <c r="B721" s="60"/>
      <c r="C721" s="60"/>
      <c r="E721" s="60"/>
      <c r="F721" s="60"/>
      <c r="G721" s="60"/>
    </row>
    <row r="722" spans="1:7" s="3" customFormat="1" x14ac:dyDescent="0.25">
      <c r="A722" s="60"/>
      <c r="B722" s="60"/>
      <c r="C722" s="60"/>
      <c r="E722" s="60"/>
      <c r="F722" s="60"/>
      <c r="G722" s="60"/>
    </row>
    <row r="723" spans="1:7" s="3" customFormat="1" x14ac:dyDescent="0.25">
      <c r="A723" s="60"/>
      <c r="B723" s="60"/>
      <c r="C723" s="60"/>
      <c r="E723" s="60"/>
      <c r="F723" s="60"/>
      <c r="G723" s="60"/>
    </row>
    <row r="724" spans="1:7" s="3" customFormat="1" x14ac:dyDescent="0.25">
      <c r="A724" s="60"/>
      <c r="B724" s="60"/>
      <c r="C724" s="60"/>
      <c r="E724" s="60"/>
      <c r="F724" s="60"/>
      <c r="G724" s="60"/>
    </row>
    <row r="725" spans="1:7" s="3" customFormat="1" x14ac:dyDescent="0.25">
      <c r="A725" s="60"/>
      <c r="B725" s="60"/>
      <c r="C725" s="60"/>
      <c r="E725" s="60"/>
      <c r="F725" s="60"/>
      <c r="G725" s="60"/>
    </row>
    <row r="726" spans="1:7" s="3" customFormat="1" x14ac:dyDescent="0.25">
      <c r="A726" s="60"/>
      <c r="B726" s="60"/>
      <c r="C726" s="60"/>
      <c r="E726" s="60"/>
      <c r="F726" s="60"/>
      <c r="G726" s="60"/>
    </row>
    <row r="727" spans="1:7" s="3" customFormat="1" x14ac:dyDescent="0.25">
      <c r="A727" s="60"/>
      <c r="B727" s="60"/>
      <c r="C727" s="60"/>
      <c r="E727" s="60"/>
      <c r="F727" s="60"/>
      <c r="G727" s="60"/>
    </row>
    <row r="728" spans="1:7" s="3" customFormat="1" x14ac:dyDescent="0.25">
      <c r="A728" s="60"/>
      <c r="B728" s="60"/>
      <c r="C728" s="60"/>
      <c r="E728" s="60"/>
      <c r="F728" s="60"/>
      <c r="G728" s="60"/>
    </row>
    <row r="729" spans="1:7" s="3" customFormat="1" x14ac:dyDescent="0.25">
      <c r="A729" s="60"/>
      <c r="B729" s="60"/>
      <c r="C729" s="60"/>
      <c r="E729" s="60"/>
      <c r="F729" s="60"/>
      <c r="G729" s="60"/>
    </row>
    <row r="730" spans="1:7" s="3" customFormat="1" x14ac:dyDescent="0.25">
      <c r="A730" s="60"/>
      <c r="B730" s="60"/>
      <c r="C730" s="60"/>
      <c r="E730" s="60"/>
      <c r="F730" s="60"/>
      <c r="G730" s="60"/>
    </row>
    <row r="731" spans="1:7" s="3" customFormat="1" x14ac:dyDescent="0.25">
      <c r="A731" s="60"/>
      <c r="B731" s="60"/>
      <c r="C731" s="60"/>
      <c r="E731" s="60"/>
      <c r="F731" s="60"/>
      <c r="G731" s="60"/>
    </row>
    <row r="732" spans="1:7" s="3" customFormat="1" x14ac:dyDescent="0.25">
      <c r="A732" s="60"/>
      <c r="B732" s="60"/>
      <c r="C732" s="60"/>
      <c r="E732" s="60"/>
      <c r="F732" s="60"/>
      <c r="G732" s="60"/>
    </row>
    <row r="733" spans="1:7" s="3" customFormat="1" x14ac:dyDescent="0.25">
      <c r="A733" s="60"/>
      <c r="B733" s="60"/>
      <c r="C733" s="60"/>
      <c r="E733" s="60"/>
      <c r="F733" s="60"/>
      <c r="G733" s="60"/>
    </row>
    <row r="734" spans="1:7" s="3" customFormat="1" x14ac:dyDescent="0.25">
      <c r="A734" s="60"/>
      <c r="B734" s="60"/>
      <c r="C734" s="60"/>
      <c r="E734" s="60"/>
      <c r="F734" s="60"/>
      <c r="G734" s="60"/>
    </row>
    <row r="735" spans="1:7" s="3" customFormat="1" x14ac:dyDescent="0.25">
      <c r="A735" s="60"/>
      <c r="B735" s="60"/>
      <c r="C735" s="60"/>
      <c r="E735" s="60"/>
      <c r="F735" s="60"/>
      <c r="G735" s="60"/>
    </row>
    <row r="736" spans="1:7" s="3" customFormat="1" x14ac:dyDescent="0.25">
      <c r="A736" s="60"/>
      <c r="B736" s="60"/>
      <c r="C736" s="60"/>
      <c r="E736" s="60"/>
      <c r="F736" s="60"/>
      <c r="G736" s="60"/>
    </row>
    <row r="737" spans="1:7" s="3" customFormat="1" x14ac:dyDescent="0.25">
      <c r="A737" s="60"/>
      <c r="B737" s="60"/>
      <c r="C737" s="60"/>
      <c r="E737" s="60"/>
      <c r="F737" s="60"/>
      <c r="G737" s="60"/>
    </row>
    <row r="738" spans="1:7" s="3" customFormat="1" x14ac:dyDescent="0.25">
      <c r="A738" s="60"/>
      <c r="B738" s="60"/>
      <c r="C738" s="60"/>
      <c r="E738" s="60"/>
      <c r="F738" s="60"/>
      <c r="G738" s="60"/>
    </row>
    <row r="739" spans="1:7" s="3" customFormat="1" x14ac:dyDescent="0.25">
      <c r="A739" s="60"/>
      <c r="B739" s="60"/>
      <c r="C739" s="60"/>
      <c r="E739" s="60"/>
      <c r="F739" s="60"/>
      <c r="G739" s="60"/>
    </row>
    <row r="740" spans="1:7" s="3" customFormat="1" x14ac:dyDescent="0.25">
      <c r="A740" s="60"/>
      <c r="B740" s="60"/>
      <c r="C740" s="60"/>
      <c r="E740" s="60"/>
      <c r="F740" s="60"/>
      <c r="G740" s="60"/>
    </row>
    <row r="741" spans="1:7" s="3" customFormat="1" x14ac:dyDescent="0.25">
      <c r="A741" s="60"/>
      <c r="B741" s="60"/>
      <c r="C741" s="60"/>
      <c r="E741" s="60"/>
      <c r="F741" s="60"/>
      <c r="G741" s="60"/>
    </row>
    <row r="742" spans="1:7" s="3" customFormat="1" x14ac:dyDescent="0.25">
      <c r="A742" s="60"/>
      <c r="B742" s="60"/>
      <c r="C742" s="60"/>
      <c r="E742" s="60"/>
      <c r="F742" s="60"/>
      <c r="G742" s="60"/>
    </row>
    <row r="743" spans="1:7" s="3" customFormat="1" x14ac:dyDescent="0.25">
      <c r="A743" s="60"/>
      <c r="B743" s="60"/>
      <c r="C743" s="60"/>
      <c r="E743" s="60"/>
      <c r="F743" s="60"/>
      <c r="G743" s="60"/>
    </row>
    <row r="744" spans="1:7" s="3" customFormat="1" x14ac:dyDescent="0.25">
      <c r="A744" s="60"/>
      <c r="B744" s="60"/>
      <c r="C744" s="60"/>
      <c r="E744" s="60"/>
      <c r="F744" s="60"/>
      <c r="G744" s="60"/>
    </row>
    <row r="745" spans="1:7" s="3" customFormat="1" x14ac:dyDescent="0.25">
      <c r="A745" s="60"/>
      <c r="B745" s="60"/>
      <c r="C745" s="60"/>
      <c r="E745" s="60"/>
      <c r="F745" s="60"/>
      <c r="G745" s="60"/>
    </row>
    <row r="746" spans="1:7" s="3" customFormat="1" x14ac:dyDescent="0.25">
      <c r="A746" s="60"/>
      <c r="B746" s="60"/>
      <c r="C746" s="60"/>
      <c r="E746" s="60"/>
      <c r="F746" s="60"/>
      <c r="G746" s="60"/>
    </row>
    <row r="747" spans="1:7" s="3" customFormat="1" x14ac:dyDescent="0.25">
      <c r="A747" s="60"/>
      <c r="B747" s="60"/>
      <c r="C747" s="60"/>
      <c r="E747" s="60"/>
      <c r="F747" s="60"/>
      <c r="G747" s="60"/>
    </row>
    <row r="748" spans="1:7" s="3" customFormat="1" x14ac:dyDescent="0.25">
      <c r="A748" s="60"/>
      <c r="B748" s="60"/>
      <c r="C748" s="60"/>
      <c r="E748" s="60"/>
      <c r="F748" s="60"/>
      <c r="G748" s="60"/>
    </row>
    <row r="749" spans="1:7" s="3" customFormat="1" x14ac:dyDescent="0.25">
      <c r="A749" s="60"/>
      <c r="B749" s="60"/>
      <c r="C749" s="60"/>
      <c r="E749" s="60"/>
      <c r="F749" s="60"/>
      <c r="G749" s="60"/>
    </row>
    <row r="750" spans="1:7" s="3" customFormat="1" x14ac:dyDescent="0.25">
      <c r="A750" s="60"/>
      <c r="B750" s="60"/>
      <c r="C750" s="60"/>
      <c r="E750" s="60"/>
      <c r="F750" s="60"/>
      <c r="G750" s="60"/>
    </row>
    <row r="751" spans="1:7" s="3" customFormat="1" x14ac:dyDescent="0.25">
      <c r="A751" s="60"/>
      <c r="B751" s="60"/>
      <c r="C751" s="60"/>
      <c r="E751" s="60"/>
      <c r="F751" s="60"/>
      <c r="G751" s="60"/>
    </row>
    <row r="752" spans="1:7" s="3" customFormat="1" x14ac:dyDescent="0.25">
      <c r="A752" s="60"/>
      <c r="B752" s="60"/>
      <c r="C752" s="60"/>
      <c r="E752" s="60"/>
      <c r="F752" s="60"/>
      <c r="G752" s="60"/>
    </row>
    <row r="753" spans="1:7" s="3" customFormat="1" x14ac:dyDescent="0.25">
      <c r="A753" s="60"/>
      <c r="B753" s="60"/>
      <c r="C753" s="60"/>
      <c r="E753" s="60"/>
      <c r="F753" s="60"/>
      <c r="G753" s="60"/>
    </row>
    <row r="754" spans="1:7" s="3" customFormat="1" x14ac:dyDescent="0.25">
      <c r="A754" s="60"/>
      <c r="B754" s="60"/>
      <c r="C754" s="60"/>
      <c r="E754" s="60"/>
      <c r="F754" s="60"/>
      <c r="G754" s="60"/>
    </row>
    <row r="755" spans="1:7" s="3" customFormat="1" x14ac:dyDescent="0.25">
      <c r="A755" s="60"/>
      <c r="B755" s="60"/>
      <c r="C755" s="60"/>
      <c r="E755" s="60"/>
      <c r="F755" s="60"/>
      <c r="G755" s="60"/>
    </row>
    <row r="756" spans="1:7" s="3" customFormat="1" x14ac:dyDescent="0.25">
      <c r="A756" s="60"/>
      <c r="B756" s="60"/>
      <c r="C756" s="60"/>
      <c r="E756" s="60"/>
      <c r="F756" s="60"/>
      <c r="G756" s="60"/>
    </row>
    <row r="757" spans="1:7" s="3" customFormat="1" x14ac:dyDescent="0.25">
      <c r="A757" s="60"/>
      <c r="B757" s="60"/>
      <c r="C757" s="60"/>
      <c r="E757" s="60"/>
      <c r="F757" s="60"/>
      <c r="G757" s="60"/>
    </row>
    <row r="758" spans="1:7" s="3" customFormat="1" x14ac:dyDescent="0.25">
      <c r="A758" s="60"/>
      <c r="B758" s="60"/>
      <c r="C758" s="60"/>
      <c r="E758" s="60"/>
      <c r="F758" s="60"/>
      <c r="G758" s="60"/>
    </row>
    <row r="759" spans="1:7" s="3" customFormat="1" x14ac:dyDescent="0.25">
      <c r="A759" s="60"/>
      <c r="B759" s="60"/>
      <c r="C759" s="60"/>
      <c r="E759" s="60"/>
      <c r="F759" s="60"/>
      <c r="G759" s="60"/>
    </row>
    <row r="760" spans="1:7" s="3" customFormat="1" x14ac:dyDescent="0.25">
      <c r="A760" s="60"/>
      <c r="B760" s="60"/>
      <c r="C760" s="60"/>
      <c r="E760" s="60"/>
      <c r="F760" s="60"/>
      <c r="G760" s="60"/>
    </row>
    <row r="761" spans="1:7" s="3" customFormat="1" x14ac:dyDescent="0.25">
      <c r="A761" s="60"/>
      <c r="B761" s="60"/>
      <c r="C761" s="60"/>
      <c r="E761" s="60"/>
      <c r="F761" s="60"/>
      <c r="G761" s="60"/>
    </row>
    <row r="762" spans="1:7" s="3" customFormat="1" x14ac:dyDescent="0.25">
      <c r="A762" s="60"/>
      <c r="B762" s="60"/>
      <c r="C762" s="60"/>
      <c r="E762" s="60"/>
      <c r="F762" s="60"/>
      <c r="G762" s="60"/>
    </row>
    <row r="763" spans="1:7" s="3" customFormat="1" x14ac:dyDescent="0.25">
      <c r="A763" s="60"/>
      <c r="B763" s="60"/>
      <c r="C763" s="60"/>
      <c r="E763" s="60"/>
      <c r="F763" s="60"/>
      <c r="G763" s="60"/>
    </row>
    <row r="764" spans="1:7" s="3" customFormat="1" x14ac:dyDescent="0.25">
      <c r="A764" s="60"/>
      <c r="B764" s="60"/>
      <c r="C764" s="60"/>
      <c r="E764" s="60"/>
      <c r="F764" s="60"/>
      <c r="G764" s="60"/>
    </row>
    <row r="765" spans="1:7" s="3" customFormat="1" x14ac:dyDescent="0.25">
      <c r="A765" s="60"/>
      <c r="B765" s="60"/>
      <c r="C765" s="60"/>
      <c r="E765" s="60"/>
      <c r="F765" s="60"/>
      <c r="G765" s="60"/>
    </row>
    <row r="766" spans="1:7" s="3" customFormat="1" x14ac:dyDescent="0.25">
      <c r="A766" s="60"/>
      <c r="B766" s="60"/>
      <c r="C766" s="60"/>
      <c r="E766" s="60"/>
      <c r="F766" s="60"/>
      <c r="G766" s="60"/>
    </row>
    <row r="767" spans="1:7" s="3" customFormat="1" x14ac:dyDescent="0.25">
      <c r="A767" s="60"/>
      <c r="B767" s="60"/>
      <c r="C767" s="60"/>
      <c r="E767" s="60"/>
      <c r="F767" s="60"/>
      <c r="G767" s="60"/>
    </row>
    <row r="768" spans="1:7" s="3" customFormat="1" x14ac:dyDescent="0.25">
      <c r="A768" s="60"/>
      <c r="B768" s="60"/>
      <c r="C768" s="60"/>
      <c r="E768" s="60"/>
      <c r="F768" s="60"/>
      <c r="G768" s="60"/>
    </row>
    <row r="769" spans="1:7" s="3" customFormat="1" x14ac:dyDescent="0.25">
      <c r="A769" s="60"/>
      <c r="B769" s="60"/>
      <c r="C769" s="60"/>
      <c r="E769" s="60"/>
      <c r="F769" s="60"/>
      <c r="G769" s="60"/>
    </row>
    <row r="770" spans="1:7" s="3" customFormat="1" x14ac:dyDescent="0.25">
      <c r="A770" s="60"/>
      <c r="B770" s="60"/>
      <c r="C770" s="60"/>
      <c r="E770" s="60"/>
      <c r="F770" s="60"/>
      <c r="G770" s="60"/>
    </row>
    <row r="771" spans="1:7" s="3" customFormat="1" x14ac:dyDescent="0.25">
      <c r="A771" s="60"/>
      <c r="B771" s="60"/>
      <c r="C771" s="60"/>
      <c r="E771" s="60"/>
      <c r="F771" s="60"/>
      <c r="G771" s="60"/>
    </row>
    <row r="772" spans="1:7" s="3" customFormat="1" x14ac:dyDescent="0.25">
      <c r="A772" s="60"/>
      <c r="B772" s="60"/>
      <c r="C772" s="60"/>
      <c r="E772" s="60"/>
      <c r="F772" s="60"/>
      <c r="G772" s="60"/>
    </row>
    <row r="773" spans="1:7" s="3" customFormat="1" x14ac:dyDescent="0.25">
      <c r="A773" s="60"/>
      <c r="B773" s="60"/>
      <c r="C773" s="60"/>
      <c r="E773" s="60"/>
      <c r="F773" s="60"/>
      <c r="G773" s="60"/>
    </row>
    <row r="774" spans="1:7" s="3" customFormat="1" x14ac:dyDescent="0.25">
      <c r="A774" s="60"/>
      <c r="B774" s="60"/>
      <c r="C774" s="60"/>
      <c r="E774" s="60"/>
      <c r="F774" s="60"/>
      <c r="G774" s="60"/>
    </row>
    <row r="775" spans="1:7" s="3" customFormat="1" x14ac:dyDescent="0.25">
      <c r="A775" s="60"/>
      <c r="B775" s="60"/>
      <c r="C775" s="60"/>
      <c r="E775" s="60"/>
      <c r="F775" s="60"/>
      <c r="G775" s="60"/>
    </row>
    <row r="776" spans="1:7" s="3" customFormat="1" x14ac:dyDescent="0.25">
      <c r="A776" s="60"/>
      <c r="B776" s="60"/>
      <c r="C776" s="60"/>
      <c r="E776" s="60"/>
      <c r="F776" s="60"/>
      <c r="G776" s="60"/>
    </row>
    <row r="777" spans="1:7" s="3" customFormat="1" x14ac:dyDescent="0.25">
      <c r="A777" s="60"/>
      <c r="B777" s="60"/>
      <c r="C777" s="60"/>
      <c r="E777" s="60"/>
      <c r="F777" s="60"/>
      <c r="G777" s="60"/>
    </row>
    <row r="778" spans="1:7" s="3" customFormat="1" x14ac:dyDescent="0.25">
      <c r="A778" s="60"/>
      <c r="B778" s="60"/>
      <c r="C778" s="60"/>
      <c r="E778" s="60"/>
      <c r="F778" s="60"/>
      <c r="G778" s="60"/>
    </row>
    <row r="779" spans="1:7" s="3" customFormat="1" x14ac:dyDescent="0.25">
      <c r="A779" s="60"/>
      <c r="B779" s="60"/>
      <c r="C779" s="60"/>
      <c r="E779" s="60"/>
      <c r="F779" s="60"/>
      <c r="G779" s="60"/>
    </row>
    <row r="780" spans="1:7" s="3" customFormat="1" x14ac:dyDescent="0.25">
      <c r="A780" s="60"/>
      <c r="B780" s="60"/>
      <c r="C780" s="60"/>
      <c r="E780" s="60"/>
      <c r="F780" s="60"/>
      <c r="G780" s="60"/>
    </row>
    <row r="781" spans="1:7" s="3" customFormat="1" x14ac:dyDescent="0.25">
      <c r="A781" s="60"/>
      <c r="B781" s="60"/>
      <c r="C781" s="60"/>
      <c r="E781" s="60"/>
      <c r="F781" s="60"/>
      <c r="G781" s="60"/>
    </row>
    <row r="782" spans="1:7" s="3" customFormat="1" x14ac:dyDescent="0.25">
      <c r="A782" s="60"/>
      <c r="B782" s="60"/>
      <c r="C782" s="60"/>
      <c r="E782" s="60"/>
      <c r="F782" s="60"/>
      <c r="G782" s="60"/>
    </row>
    <row r="783" spans="1:7" s="3" customFormat="1" x14ac:dyDescent="0.25">
      <c r="A783" s="60"/>
      <c r="B783" s="60"/>
      <c r="C783" s="60"/>
      <c r="E783" s="60"/>
      <c r="F783" s="60"/>
      <c r="G783" s="60"/>
    </row>
    <row r="784" spans="1:7" s="3" customFormat="1" x14ac:dyDescent="0.25">
      <c r="A784" s="60"/>
      <c r="B784" s="60"/>
      <c r="C784" s="60"/>
      <c r="E784" s="60"/>
      <c r="F784" s="60"/>
      <c r="G784" s="60"/>
    </row>
    <row r="785" spans="1:7" s="3" customFormat="1" x14ac:dyDescent="0.25">
      <c r="A785" s="60"/>
      <c r="B785" s="60"/>
      <c r="C785" s="60"/>
      <c r="E785" s="60"/>
      <c r="F785" s="60"/>
      <c r="G785" s="60"/>
    </row>
    <row r="786" spans="1:7" s="3" customFormat="1" x14ac:dyDescent="0.25">
      <c r="A786" s="60"/>
      <c r="B786" s="60"/>
      <c r="C786" s="60"/>
      <c r="E786" s="60"/>
      <c r="F786" s="60"/>
      <c r="G786" s="60"/>
    </row>
    <row r="787" spans="1:7" s="3" customFormat="1" x14ac:dyDescent="0.25">
      <c r="A787" s="60"/>
      <c r="B787" s="60"/>
      <c r="C787" s="60"/>
      <c r="E787" s="60"/>
      <c r="F787" s="60"/>
      <c r="G787" s="60"/>
    </row>
    <row r="788" spans="1:7" s="3" customFormat="1" x14ac:dyDescent="0.25">
      <c r="A788" s="60"/>
      <c r="B788" s="60"/>
      <c r="C788" s="60"/>
      <c r="E788" s="60"/>
      <c r="F788" s="60"/>
      <c r="G788" s="60"/>
    </row>
    <row r="789" spans="1:7" s="3" customFormat="1" x14ac:dyDescent="0.25">
      <c r="A789" s="60"/>
      <c r="B789" s="60"/>
      <c r="C789" s="60"/>
      <c r="E789" s="60"/>
      <c r="F789" s="60"/>
      <c r="G789" s="60"/>
    </row>
    <row r="790" spans="1:7" s="3" customFormat="1" x14ac:dyDescent="0.25">
      <c r="A790" s="60"/>
      <c r="B790" s="60"/>
      <c r="C790" s="60"/>
      <c r="E790" s="60"/>
      <c r="F790" s="60"/>
      <c r="G790" s="60"/>
    </row>
    <row r="791" spans="1:7" s="3" customFormat="1" x14ac:dyDescent="0.25">
      <c r="A791" s="60"/>
      <c r="B791" s="60"/>
      <c r="C791" s="60"/>
      <c r="E791" s="60"/>
      <c r="F791" s="60"/>
      <c r="G791" s="60"/>
    </row>
    <row r="792" spans="1:7" s="3" customFormat="1" x14ac:dyDescent="0.25">
      <c r="A792" s="60"/>
      <c r="B792" s="60"/>
      <c r="C792" s="60"/>
      <c r="E792" s="60"/>
      <c r="F792" s="60"/>
      <c r="G792" s="60"/>
    </row>
    <row r="793" spans="1:7" s="3" customFormat="1" x14ac:dyDescent="0.25">
      <c r="A793" s="60"/>
      <c r="B793" s="60"/>
      <c r="C793" s="60"/>
      <c r="E793" s="60"/>
      <c r="F793" s="60"/>
      <c r="G793" s="60"/>
    </row>
    <row r="794" spans="1:7" s="3" customFormat="1" x14ac:dyDescent="0.25">
      <c r="A794" s="60"/>
      <c r="B794" s="60"/>
      <c r="C794" s="60"/>
      <c r="E794" s="60"/>
      <c r="F794" s="60"/>
      <c r="G794" s="60"/>
    </row>
    <row r="795" spans="1:7" s="3" customFormat="1" x14ac:dyDescent="0.25">
      <c r="A795" s="60"/>
      <c r="B795" s="60"/>
      <c r="C795" s="60"/>
      <c r="E795" s="60"/>
      <c r="F795" s="60"/>
      <c r="G795" s="60"/>
    </row>
    <row r="796" spans="1:7" s="3" customFormat="1" x14ac:dyDescent="0.25">
      <c r="A796" s="60"/>
      <c r="B796" s="60"/>
      <c r="C796" s="60"/>
      <c r="E796" s="60"/>
      <c r="F796" s="60"/>
      <c r="G796" s="60"/>
    </row>
    <row r="797" spans="1:7" s="3" customFormat="1" x14ac:dyDescent="0.25">
      <c r="A797" s="60"/>
      <c r="B797" s="60"/>
      <c r="C797" s="60"/>
      <c r="E797" s="60"/>
      <c r="F797" s="60"/>
      <c r="G797" s="60"/>
    </row>
    <row r="798" spans="1:7" s="3" customFormat="1" x14ac:dyDescent="0.25">
      <c r="A798" s="60"/>
      <c r="B798" s="60"/>
      <c r="C798" s="60"/>
      <c r="E798" s="60"/>
      <c r="F798" s="60"/>
      <c r="G798" s="60"/>
    </row>
    <row r="799" spans="1:7" s="3" customFormat="1" x14ac:dyDescent="0.25">
      <c r="A799" s="60"/>
      <c r="B799" s="60"/>
      <c r="C799" s="60"/>
      <c r="E799" s="60"/>
      <c r="F799" s="60"/>
      <c r="G799" s="60"/>
    </row>
    <row r="800" spans="1:7" s="3" customFormat="1" x14ac:dyDescent="0.25">
      <c r="A800" s="60"/>
      <c r="B800" s="60"/>
      <c r="C800" s="60"/>
      <c r="E800" s="60"/>
      <c r="F800" s="60"/>
      <c r="G800" s="60"/>
    </row>
    <row r="801" spans="1:7" s="3" customFormat="1" x14ac:dyDescent="0.25">
      <c r="A801" s="60"/>
      <c r="B801" s="60"/>
      <c r="C801" s="60"/>
      <c r="E801" s="60"/>
      <c r="F801" s="60"/>
      <c r="G801" s="60"/>
    </row>
    <row r="802" spans="1:7" s="3" customFormat="1" x14ac:dyDescent="0.25">
      <c r="A802" s="60"/>
      <c r="B802" s="60"/>
      <c r="C802" s="60"/>
      <c r="E802" s="60"/>
      <c r="F802" s="60"/>
      <c r="G802" s="60"/>
    </row>
    <row r="803" spans="1:7" s="3" customFormat="1" x14ac:dyDescent="0.25">
      <c r="A803" s="60"/>
      <c r="B803" s="60"/>
      <c r="C803" s="60"/>
      <c r="E803" s="60"/>
      <c r="F803" s="60"/>
      <c r="G803" s="60"/>
    </row>
    <row r="804" spans="1:7" s="3" customFormat="1" x14ac:dyDescent="0.25">
      <c r="A804" s="60"/>
      <c r="B804" s="60"/>
      <c r="C804" s="60"/>
      <c r="E804" s="60"/>
      <c r="F804" s="60"/>
      <c r="G804" s="60"/>
    </row>
    <row r="805" spans="1:7" s="3" customFormat="1" x14ac:dyDescent="0.25">
      <c r="A805" s="60"/>
      <c r="B805" s="60"/>
      <c r="C805" s="60"/>
      <c r="E805" s="60"/>
      <c r="F805" s="60"/>
      <c r="G805" s="60"/>
    </row>
    <row r="806" spans="1:7" s="3" customFormat="1" x14ac:dyDescent="0.25">
      <c r="A806" s="60"/>
      <c r="B806" s="60"/>
      <c r="C806" s="60"/>
      <c r="E806" s="60"/>
      <c r="F806" s="60"/>
      <c r="G806" s="60"/>
    </row>
    <row r="807" spans="1:7" s="3" customFormat="1" x14ac:dyDescent="0.25">
      <c r="A807" s="60"/>
      <c r="B807" s="60"/>
      <c r="C807" s="60"/>
      <c r="E807" s="60"/>
      <c r="F807" s="60"/>
      <c r="G807" s="60"/>
    </row>
    <row r="808" spans="1:7" s="3" customFormat="1" x14ac:dyDescent="0.25">
      <c r="A808" s="60"/>
      <c r="B808" s="60"/>
      <c r="C808" s="60"/>
      <c r="E808" s="60"/>
      <c r="F808" s="60"/>
      <c r="G808" s="60"/>
    </row>
    <row r="809" spans="1:7" s="3" customFormat="1" x14ac:dyDescent="0.25">
      <c r="A809" s="60"/>
      <c r="B809" s="60"/>
      <c r="C809" s="60"/>
      <c r="E809" s="60"/>
      <c r="F809" s="60"/>
      <c r="G809" s="60"/>
    </row>
    <row r="810" spans="1:7" s="3" customFormat="1" x14ac:dyDescent="0.25">
      <c r="A810" s="60"/>
      <c r="B810" s="60"/>
      <c r="C810" s="60"/>
      <c r="E810" s="60"/>
      <c r="F810" s="60"/>
      <c r="G810" s="60"/>
    </row>
    <row r="811" spans="1:7" s="3" customFormat="1" x14ac:dyDescent="0.25">
      <c r="A811" s="60"/>
      <c r="B811" s="60"/>
      <c r="C811" s="60"/>
      <c r="E811" s="60"/>
      <c r="F811" s="60"/>
      <c r="G811" s="60"/>
    </row>
    <row r="812" spans="1:7" s="3" customFormat="1" x14ac:dyDescent="0.25">
      <c r="A812" s="60"/>
      <c r="B812" s="60"/>
      <c r="C812" s="60"/>
      <c r="E812" s="60"/>
      <c r="F812" s="60"/>
      <c r="G812" s="60"/>
    </row>
    <row r="813" spans="1:7" s="3" customFormat="1" x14ac:dyDescent="0.25">
      <c r="A813" s="60"/>
      <c r="B813" s="60"/>
      <c r="C813" s="60"/>
      <c r="E813" s="60"/>
      <c r="F813" s="60"/>
      <c r="G813" s="60"/>
    </row>
    <row r="814" spans="1:7" s="3" customFormat="1" x14ac:dyDescent="0.25">
      <c r="A814" s="60"/>
      <c r="B814" s="60"/>
      <c r="C814" s="60"/>
      <c r="E814" s="60"/>
      <c r="F814" s="60"/>
      <c r="G814" s="60"/>
    </row>
    <row r="815" spans="1:7" s="3" customFormat="1" x14ac:dyDescent="0.25">
      <c r="A815" s="60"/>
      <c r="B815" s="60"/>
      <c r="C815" s="60"/>
      <c r="E815" s="60"/>
      <c r="F815" s="60"/>
      <c r="G815" s="60"/>
    </row>
    <row r="816" spans="1:7" s="3" customFormat="1" x14ac:dyDescent="0.25">
      <c r="A816" s="60"/>
      <c r="B816" s="60"/>
      <c r="C816" s="60"/>
      <c r="E816" s="60"/>
      <c r="F816" s="60"/>
      <c r="G816" s="60"/>
    </row>
    <row r="817" spans="1:7" s="3" customFormat="1" x14ac:dyDescent="0.25">
      <c r="A817" s="60"/>
      <c r="B817" s="60"/>
      <c r="C817" s="60"/>
      <c r="E817" s="60"/>
      <c r="F817" s="60"/>
      <c r="G817" s="60"/>
    </row>
    <row r="818" spans="1:7" s="3" customFormat="1" x14ac:dyDescent="0.25">
      <c r="A818" s="60"/>
      <c r="B818" s="60"/>
      <c r="C818" s="60"/>
      <c r="E818" s="60"/>
      <c r="F818" s="60"/>
      <c r="G818" s="60"/>
    </row>
    <row r="819" spans="1:7" s="3" customFormat="1" x14ac:dyDescent="0.25">
      <c r="A819" s="60"/>
      <c r="B819" s="60"/>
      <c r="C819" s="60"/>
      <c r="E819" s="60"/>
      <c r="F819" s="60"/>
      <c r="G819" s="60"/>
    </row>
    <row r="820" spans="1:7" s="3" customFormat="1" x14ac:dyDescent="0.25">
      <c r="A820" s="60"/>
      <c r="B820" s="60"/>
      <c r="C820" s="60"/>
      <c r="E820" s="60"/>
      <c r="F820" s="60"/>
      <c r="G820" s="60"/>
    </row>
    <row r="821" spans="1:7" s="3" customFormat="1" x14ac:dyDescent="0.25">
      <c r="A821" s="60"/>
      <c r="B821" s="60"/>
      <c r="C821" s="60"/>
      <c r="E821" s="60"/>
      <c r="F821" s="60"/>
      <c r="G821" s="60"/>
    </row>
    <row r="822" spans="1:7" s="3" customFormat="1" x14ac:dyDescent="0.25">
      <c r="A822" s="60"/>
      <c r="B822" s="60"/>
      <c r="C822" s="60"/>
      <c r="E822" s="60"/>
      <c r="F822" s="60"/>
      <c r="G822" s="60"/>
    </row>
    <row r="823" spans="1:7" s="3" customFormat="1" x14ac:dyDescent="0.25">
      <c r="A823" s="60"/>
      <c r="B823" s="60"/>
      <c r="C823" s="60"/>
      <c r="E823" s="60"/>
      <c r="F823" s="60"/>
      <c r="G823" s="60"/>
    </row>
    <row r="824" spans="1:7" s="3" customFormat="1" x14ac:dyDescent="0.25">
      <c r="A824" s="60"/>
      <c r="B824" s="60"/>
      <c r="C824" s="60"/>
      <c r="E824" s="60"/>
      <c r="F824" s="60"/>
      <c r="G824" s="60"/>
    </row>
    <row r="825" spans="1:7" s="3" customFormat="1" x14ac:dyDescent="0.25">
      <c r="A825" s="60"/>
      <c r="B825" s="60"/>
      <c r="C825" s="60"/>
      <c r="E825" s="60"/>
      <c r="F825" s="60"/>
      <c r="G825" s="60"/>
    </row>
    <row r="826" spans="1:7" s="3" customFormat="1" x14ac:dyDescent="0.25">
      <c r="A826" s="60"/>
      <c r="B826" s="60"/>
      <c r="C826" s="60"/>
      <c r="E826" s="60"/>
      <c r="F826" s="60"/>
      <c r="G826" s="60"/>
    </row>
    <row r="827" spans="1:7" s="3" customFormat="1" x14ac:dyDescent="0.25">
      <c r="A827" s="60"/>
      <c r="B827" s="60"/>
      <c r="C827" s="60"/>
      <c r="E827" s="60"/>
      <c r="F827" s="60"/>
      <c r="G827" s="60"/>
    </row>
    <row r="828" spans="1:7" s="3" customFormat="1" x14ac:dyDescent="0.25">
      <c r="A828" s="60"/>
      <c r="B828" s="60"/>
      <c r="C828" s="60"/>
      <c r="E828" s="60"/>
      <c r="F828" s="60"/>
      <c r="G828" s="60"/>
    </row>
    <row r="829" spans="1:7" s="3" customFormat="1" x14ac:dyDescent="0.25">
      <c r="A829" s="60"/>
      <c r="B829" s="60"/>
      <c r="C829" s="60"/>
      <c r="E829" s="60"/>
      <c r="F829" s="60"/>
      <c r="G829" s="60"/>
    </row>
    <row r="830" spans="1:7" s="3" customFormat="1" x14ac:dyDescent="0.25">
      <c r="A830" s="60"/>
      <c r="B830" s="60"/>
      <c r="C830" s="60"/>
      <c r="E830" s="60"/>
      <c r="F830" s="60"/>
      <c r="G830" s="60"/>
    </row>
    <row r="831" spans="1:7" s="3" customFormat="1" x14ac:dyDescent="0.25">
      <c r="A831" s="60"/>
      <c r="B831" s="60"/>
      <c r="C831" s="60"/>
      <c r="E831" s="60"/>
      <c r="F831" s="60"/>
      <c r="G831" s="60"/>
    </row>
    <row r="832" spans="1:7" s="3" customFormat="1" x14ac:dyDescent="0.25">
      <c r="A832" s="60"/>
      <c r="B832" s="60"/>
      <c r="C832" s="60"/>
      <c r="E832" s="60"/>
      <c r="F832" s="60"/>
      <c r="G832" s="60"/>
    </row>
    <row r="833" spans="1:7" s="3" customFormat="1" x14ac:dyDescent="0.25">
      <c r="A833" s="60"/>
      <c r="B833" s="60"/>
      <c r="C833" s="60"/>
      <c r="E833" s="60"/>
      <c r="F833" s="60"/>
      <c r="G833" s="60"/>
    </row>
    <row r="834" spans="1:7" s="3" customFormat="1" x14ac:dyDescent="0.25">
      <c r="A834" s="60"/>
      <c r="B834" s="60"/>
      <c r="C834" s="60"/>
      <c r="E834" s="60"/>
      <c r="F834" s="60"/>
      <c r="G834" s="60"/>
    </row>
    <row r="835" spans="1:7" s="3" customFormat="1" x14ac:dyDescent="0.25">
      <c r="A835" s="60"/>
      <c r="B835" s="60"/>
      <c r="C835" s="60"/>
      <c r="E835" s="60"/>
      <c r="F835" s="60"/>
      <c r="G835" s="60"/>
    </row>
    <row r="836" spans="1:7" s="3" customFormat="1" x14ac:dyDescent="0.25">
      <c r="A836" s="60"/>
      <c r="B836" s="60"/>
      <c r="C836" s="60"/>
      <c r="E836" s="60"/>
      <c r="F836" s="60"/>
      <c r="G836" s="60"/>
    </row>
    <row r="837" spans="1:7" s="3" customFormat="1" x14ac:dyDescent="0.25">
      <c r="A837" s="60"/>
      <c r="B837" s="60"/>
      <c r="C837" s="60"/>
      <c r="E837" s="60"/>
      <c r="F837" s="60"/>
      <c r="G837" s="60"/>
    </row>
    <row r="838" spans="1:7" s="3" customFormat="1" x14ac:dyDescent="0.25">
      <c r="A838" s="60"/>
      <c r="B838" s="60"/>
      <c r="C838" s="60"/>
      <c r="E838" s="60"/>
      <c r="F838" s="60"/>
      <c r="G838" s="60"/>
    </row>
    <row r="839" spans="1:7" s="3" customFormat="1" x14ac:dyDescent="0.25">
      <c r="A839" s="60"/>
      <c r="B839" s="60"/>
      <c r="C839" s="60"/>
      <c r="E839" s="60"/>
      <c r="F839" s="60"/>
      <c r="G839" s="60"/>
    </row>
    <row r="840" spans="1:7" s="3" customFormat="1" x14ac:dyDescent="0.25">
      <c r="A840" s="60"/>
      <c r="B840" s="60"/>
      <c r="C840" s="60"/>
      <c r="E840" s="60"/>
      <c r="F840" s="60"/>
      <c r="G840" s="60"/>
    </row>
    <row r="841" spans="1:7" s="3" customFormat="1" x14ac:dyDescent="0.25">
      <c r="A841" s="60"/>
      <c r="B841" s="60"/>
      <c r="C841" s="60"/>
      <c r="E841" s="60"/>
      <c r="F841" s="60"/>
      <c r="G841" s="60"/>
    </row>
    <row r="842" spans="1:7" s="3" customFormat="1" x14ac:dyDescent="0.25">
      <c r="A842" s="60"/>
      <c r="B842" s="60"/>
      <c r="C842" s="60"/>
      <c r="E842" s="60"/>
      <c r="F842" s="60"/>
      <c r="G842" s="60"/>
    </row>
    <row r="843" spans="1:7" s="3" customFormat="1" x14ac:dyDescent="0.25">
      <c r="A843" s="60"/>
      <c r="B843" s="60"/>
      <c r="C843" s="60"/>
      <c r="E843" s="60"/>
      <c r="F843" s="60"/>
      <c r="G843" s="60"/>
    </row>
    <row r="844" spans="1:7" s="3" customFormat="1" x14ac:dyDescent="0.25">
      <c r="A844" s="60"/>
      <c r="B844" s="60"/>
      <c r="C844" s="60"/>
      <c r="E844" s="60"/>
      <c r="F844" s="60"/>
      <c r="G844" s="60"/>
    </row>
    <row r="845" spans="1:7" s="3" customFormat="1" x14ac:dyDescent="0.25">
      <c r="A845" s="60"/>
      <c r="B845" s="60"/>
      <c r="C845" s="60"/>
      <c r="E845" s="60"/>
      <c r="F845" s="60"/>
      <c r="G845" s="60"/>
    </row>
    <row r="846" spans="1:7" s="3" customFormat="1" x14ac:dyDescent="0.25">
      <c r="A846" s="60"/>
      <c r="B846" s="60"/>
      <c r="C846" s="60"/>
      <c r="E846" s="60"/>
      <c r="F846" s="60"/>
      <c r="G846" s="60"/>
    </row>
    <row r="847" spans="1:7" s="3" customFormat="1" x14ac:dyDescent="0.25">
      <c r="A847" s="60"/>
      <c r="B847" s="60"/>
      <c r="C847" s="60"/>
      <c r="E847" s="60"/>
      <c r="F847" s="60"/>
      <c r="G847" s="60"/>
    </row>
    <row r="848" spans="1:7" s="3" customFormat="1" x14ac:dyDescent="0.25">
      <c r="A848" s="60"/>
      <c r="B848" s="60"/>
      <c r="C848" s="60"/>
      <c r="E848" s="60"/>
      <c r="F848" s="60"/>
      <c r="G848" s="60"/>
    </row>
    <row r="849" spans="1:7" s="3" customFormat="1" x14ac:dyDescent="0.25">
      <c r="A849" s="60"/>
      <c r="B849" s="60"/>
      <c r="C849" s="60"/>
      <c r="E849" s="60"/>
      <c r="F849" s="60"/>
      <c r="G849" s="60"/>
    </row>
    <row r="850" spans="1:7" s="3" customFormat="1" x14ac:dyDescent="0.25">
      <c r="A850" s="60"/>
      <c r="B850" s="60"/>
      <c r="C850" s="60"/>
      <c r="E850" s="60"/>
      <c r="F850" s="60"/>
      <c r="G850" s="60"/>
    </row>
    <row r="851" spans="1:7" s="3" customFormat="1" x14ac:dyDescent="0.25">
      <c r="A851" s="60"/>
      <c r="B851" s="60"/>
      <c r="C851" s="60"/>
      <c r="E851" s="60"/>
      <c r="F851" s="60"/>
      <c r="G851" s="60"/>
    </row>
    <row r="852" spans="1:7" s="3" customFormat="1" x14ac:dyDescent="0.25">
      <c r="A852" s="60"/>
      <c r="B852" s="60"/>
      <c r="C852" s="60"/>
      <c r="E852" s="60"/>
      <c r="F852" s="60"/>
      <c r="G852" s="60"/>
    </row>
    <row r="853" spans="1:7" s="3" customFormat="1" x14ac:dyDescent="0.25">
      <c r="A853" s="60"/>
      <c r="B853" s="60"/>
      <c r="C853" s="60"/>
      <c r="E853" s="60"/>
      <c r="F853" s="60"/>
      <c r="G853" s="60"/>
    </row>
    <row r="854" spans="1:7" s="3" customFormat="1" x14ac:dyDescent="0.25">
      <c r="A854" s="60"/>
      <c r="B854" s="60"/>
      <c r="C854" s="60"/>
      <c r="E854" s="60"/>
      <c r="F854" s="60"/>
      <c r="G854" s="60"/>
    </row>
    <row r="855" spans="1:7" s="3" customFormat="1" x14ac:dyDescent="0.25">
      <c r="A855" s="60"/>
      <c r="B855" s="60"/>
      <c r="C855" s="60"/>
      <c r="E855" s="60"/>
      <c r="F855" s="60"/>
      <c r="G855" s="60"/>
    </row>
    <row r="856" spans="1:7" s="3" customFormat="1" x14ac:dyDescent="0.25">
      <c r="A856" s="60"/>
      <c r="B856" s="60"/>
      <c r="C856" s="60"/>
      <c r="E856" s="60"/>
      <c r="F856" s="60"/>
      <c r="G856" s="60"/>
    </row>
    <row r="857" spans="1:7" s="3" customFormat="1" x14ac:dyDescent="0.25">
      <c r="A857" s="60"/>
      <c r="B857" s="60"/>
      <c r="C857" s="60"/>
      <c r="E857" s="60"/>
      <c r="F857" s="60"/>
      <c r="G857" s="60"/>
    </row>
    <row r="858" spans="1:7" s="3" customFormat="1" x14ac:dyDescent="0.25">
      <c r="A858" s="60"/>
      <c r="B858" s="60"/>
      <c r="C858" s="60"/>
      <c r="E858" s="60"/>
      <c r="F858" s="60"/>
      <c r="G858" s="60"/>
    </row>
    <row r="859" spans="1:7" s="3" customFormat="1" x14ac:dyDescent="0.25">
      <c r="A859" s="60"/>
      <c r="B859" s="60"/>
      <c r="C859" s="60"/>
      <c r="E859" s="60"/>
      <c r="F859" s="60"/>
      <c r="G859" s="60"/>
    </row>
    <row r="860" spans="1:7" s="3" customFormat="1" x14ac:dyDescent="0.25">
      <c r="A860" s="60"/>
      <c r="B860" s="60"/>
      <c r="C860" s="60"/>
      <c r="E860" s="60"/>
      <c r="F860" s="60"/>
      <c r="G860" s="60"/>
    </row>
    <row r="861" spans="1:7" s="3" customFormat="1" x14ac:dyDescent="0.25">
      <c r="A861" s="60"/>
      <c r="B861" s="60"/>
      <c r="C861" s="60"/>
      <c r="E861" s="60"/>
      <c r="F861" s="60"/>
      <c r="G861" s="60"/>
    </row>
    <row r="862" spans="1:7" s="3" customFormat="1" x14ac:dyDescent="0.25">
      <c r="A862" s="60"/>
      <c r="B862" s="60"/>
      <c r="C862" s="60"/>
      <c r="E862" s="60"/>
      <c r="F862" s="60"/>
      <c r="G862" s="60"/>
    </row>
    <row r="863" spans="1:7" s="3" customFormat="1" x14ac:dyDescent="0.25">
      <c r="A863" s="60"/>
      <c r="B863" s="60"/>
      <c r="C863" s="60"/>
      <c r="E863" s="60"/>
      <c r="F863" s="60"/>
      <c r="G863" s="60"/>
    </row>
    <row r="864" spans="1:7" s="3" customFormat="1" x14ac:dyDescent="0.25">
      <c r="A864" s="60"/>
      <c r="B864" s="60"/>
      <c r="C864" s="60"/>
      <c r="E864" s="60"/>
      <c r="F864" s="60"/>
      <c r="G864" s="60"/>
    </row>
    <row r="865" spans="1:7" s="3" customFormat="1" x14ac:dyDescent="0.25">
      <c r="A865" s="60"/>
      <c r="B865" s="60"/>
      <c r="C865" s="60"/>
      <c r="E865" s="60"/>
      <c r="F865" s="60"/>
      <c r="G865" s="60"/>
    </row>
    <row r="866" spans="1:7" s="3" customFormat="1" x14ac:dyDescent="0.25">
      <c r="A866" s="60"/>
      <c r="B866" s="60"/>
      <c r="C866" s="60"/>
      <c r="E866" s="60"/>
      <c r="F866" s="60"/>
      <c r="G866" s="60"/>
    </row>
    <row r="867" spans="1:7" s="3" customFormat="1" x14ac:dyDescent="0.25">
      <c r="A867" s="60"/>
      <c r="B867" s="60"/>
      <c r="C867" s="60"/>
      <c r="E867" s="60"/>
      <c r="F867" s="60"/>
      <c r="G867" s="60"/>
    </row>
    <row r="868" spans="1:7" s="3" customFormat="1" x14ac:dyDescent="0.25">
      <c r="A868" s="60"/>
      <c r="B868" s="60"/>
      <c r="C868" s="60"/>
      <c r="E868" s="60"/>
      <c r="F868" s="60"/>
      <c r="G868" s="60"/>
    </row>
    <row r="869" spans="1:7" s="3" customFormat="1" x14ac:dyDescent="0.25">
      <c r="A869" s="60"/>
      <c r="B869" s="60"/>
      <c r="C869" s="60"/>
      <c r="E869" s="60"/>
      <c r="F869" s="60"/>
      <c r="G869" s="60"/>
    </row>
    <row r="870" spans="1:7" s="3" customFormat="1" x14ac:dyDescent="0.25">
      <c r="A870" s="60"/>
      <c r="B870" s="60"/>
      <c r="C870" s="60"/>
      <c r="E870" s="60"/>
      <c r="F870" s="60"/>
      <c r="G870" s="60"/>
    </row>
    <row r="871" spans="1:7" s="3" customFormat="1" x14ac:dyDescent="0.25">
      <c r="A871" s="60"/>
      <c r="B871" s="60"/>
      <c r="C871" s="60"/>
      <c r="E871" s="60"/>
      <c r="F871" s="60"/>
      <c r="G871" s="60"/>
    </row>
    <row r="872" spans="1:7" s="3" customFormat="1" x14ac:dyDescent="0.25">
      <c r="A872" s="60"/>
      <c r="B872" s="60"/>
      <c r="C872" s="60"/>
      <c r="E872" s="60"/>
      <c r="F872" s="60"/>
      <c r="G872" s="60"/>
    </row>
    <row r="873" spans="1:7" s="3" customFormat="1" x14ac:dyDescent="0.25">
      <c r="A873" s="60"/>
      <c r="B873" s="60"/>
      <c r="C873" s="60"/>
      <c r="E873" s="60"/>
      <c r="F873" s="60"/>
      <c r="G873" s="60"/>
    </row>
    <row r="874" spans="1:7" s="3" customFormat="1" x14ac:dyDescent="0.25">
      <c r="A874" s="60"/>
      <c r="B874" s="60"/>
      <c r="C874" s="60"/>
      <c r="E874" s="60"/>
      <c r="F874" s="60"/>
      <c r="G874" s="60"/>
    </row>
    <row r="875" spans="1:7" s="3" customFormat="1" x14ac:dyDescent="0.25">
      <c r="A875" s="60"/>
      <c r="B875" s="60"/>
      <c r="C875" s="60"/>
      <c r="E875" s="60"/>
      <c r="F875" s="60"/>
      <c r="G875" s="60"/>
    </row>
    <row r="876" spans="1:7" s="3" customFormat="1" x14ac:dyDescent="0.25">
      <c r="A876" s="60"/>
      <c r="B876" s="60"/>
      <c r="C876" s="60"/>
      <c r="E876" s="60"/>
      <c r="F876" s="60"/>
      <c r="G876" s="60"/>
    </row>
    <row r="877" spans="1:7" s="3" customFormat="1" x14ac:dyDescent="0.25">
      <c r="A877" s="60"/>
      <c r="B877" s="60"/>
      <c r="C877" s="60"/>
      <c r="E877" s="60"/>
      <c r="F877" s="60"/>
      <c r="G877" s="60"/>
    </row>
    <row r="878" spans="1:7" s="3" customFormat="1" x14ac:dyDescent="0.25">
      <c r="A878" s="60"/>
      <c r="B878" s="60"/>
      <c r="C878" s="60"/>
      <c r="E878" s="60"/>
      <c r="F878" s="60"/>
      <c r="G878" s="60"/>
    </row>
    <row r="879" spans="1:7" s="3" customFormat="1" x14ac:dyDescent="0.25">
      <c r="A879" s="60"/>
      <c r="B879" s="60"/>
      <c r="C879" s="60"/>
      <c r="E879" s="60"/>
      <c r="F879" s="60"/>
      <c r="G879" s="60"/>
    </row>
    <row r="880" spans="1:7" s="3" customFormat="1" x14ac:dyDescent="0.25">
      <c r="A880" s="60"/>
      <c r="B880" s="60"/>
      <c r="C880" s="60"/>
      <c r="E880" s="60"/>
      <c r="F880" s="60"/>
      <c r="G880" s="60"/>
    </row>
    <row r="881" spans="1:7" s="3" customFormat="1" x14ac:dyDescent="0.25">
      <c r="A881" s="60"/>
      <c r="B881" s="60"/>
      <c r="C881" s="60"/>
      <c r="E881" s="60"/>
      <c r="F881" s="60"/>
      <c r="G881" s="60"/>
    </row>
    <row r="882" spans="1:7" s="3" customFormat="1" x14ac:dyDescent="0.25">
      <c r="A882" s="60"/>
      <c r="B882" s="60"/>
      <c r="C882" s="60"/>
      <c r="E882" s="60"/>
      <c r="F882" s="60"/>
      <c r="G882" s="60"/>
    </row>
    <row r="883" spans="1:7" s="3" customFormat="1" x14ac:dyDescent="0.25">
      <c r="A883" s="60"/>
      <c r="B883" s="60"/>
      <c r="C883" s="60"/>
      <c r="E883" s="60"/>
      <c r="F883" s="60"/>
      <c r="G883" s="60"/>
    </row>
    <row r="884" spans="1:7" s="3" customFormat="1" x14ac:dyDescent="0.25">
      <c r="A884" s="60"/>
      <c r="B884" s="60"/>
      <c r="C884" s="60"/>
      <c r="E884" s="60"/>
      <c r="F884" s="60"/>
      <c r="G884" s="60"/>
    </row>
    <row r="885" spans="1:7" s="3" customFormat="1" x14ac:dyDescent="0.25">
      <c r="A885" s="60"/>
      <c r="B885" s="60"/>
      <c r="C885" s="60"/>
      <c r="E885" s="60"/>
      <c r="F885" s="60"/>
      <c r="G885" s="60"/>
    </row>
    <row r="886" spans="1:7" s="3" customFormat="1" x14ac:dyDescent="0.25">
      <c r="A886" s="60"/>
      <c r="B886" s="60"/>
      <c r="C886" s="60"/>
      <c r="E886" s="60"/>
      <c r="F886" s="60"/>
      <c r="G886" s="60"/>
    </row>
    <row r="887" spans="1:7" s="3" customFormat="1" x14ac:dyDescent="0.25">
      <c r="A887" s="60"/>
      <c r="B887" s="60"/>
      <c r="C887" s="60"/>
      <c r="E887" s="60"/>
      <c r="F887" s="60"/>
      <c r="G887" s="60"/>
    </row>
    <row r="888" spans="1:7" s="3" customFormat="1" x14ac:dyDescent="0.25">
      <c r="A888" s="60"/>
      <c r="B888" s="60"/>
      <c r="C888" s="60"/>
      <c r="E888" s="60"/>
      <c r="F888" s="60"/>
      <c r="G888" s="60"/>
    </row>
    <row r="889" spans="1:7" s="3" customFormat="1" x14ac:dyDescent="0.25">
      <c r="A889" s="60"/>
      <c r="B889" s="60"/>
      <c r="C889" s="60"/>
      <c r="E889" s="60"/>
      <c r="F889" s="60"/>
      <c r="G889" s="60"/>
    </row>
    <row r="890" spans="1:7" s="3" customFormat="1" x14ac:dyDescent="0.25">
      <c r="A890" s="60"/>
      <c r="B890" s="60"/>
      <c r="C890" s="60"/>
      <c r="E890" s="60"/>
      <c r="F890" s="60"/>
      <c r="G890" s="60"/>
    </row>
    <row r="891" spans="1:7" s="3" customFormat="1" x14ac:dyDescent="0.25">
      <c r="A891" s="60"/>
      <c r="B891" s="60"/>
      <c r="C891" s="60"/>
      <c r="E891" s="60"/>
      <c r="F891" s="60"/>
      <c r="G891" s="60"/>
    </row>
    <row r="892" spans="1:7" s="3" customFormat="1" x14ac:dyDescent="0.25">
      <c r="A892" s="60"/>
      <c r="B892" s="60"/>
      <c r="C892" s="60"/>
      <c r="E892" s="60"/>
      <c r="F892" s="60"/>
      <c r="G892" s="60"/>
    </row>
    <row r="893" spans="1:7" s="3" customFormat="1" x14ac:dyDescent="0.25">
      <c r="A893" s="60"/>
      <c r="B893" s="60"/>
      <c r="C893" s="60"/>
      <c r="E893" s="60"/>
      <c r="F893" s="60"/>
      <c r="G893" s="60"/>
    </row>
    <row r="894" spans="1:7" s="3" customFormat="1" x14ac:dyDescent="0.25">
      <c r="A894" s="60"/>
      <c r="B894" s="60"/>
      <c r="C894" s="60"/>
      <c r="E894" s="60"/>
      <c r="F894" s="60"/>
      <c r="G894" s="60"/>
    </row>
    <row r="895" spans="1:7" s="3" customFormat="1" x14ac:dyDescent="0.25">
      <c r="A895" s="60"/>
      <c r="B895" s="60"/>
      <c r="C895" s="60"/>
      <c r="E895" s="60"/>
      <c r="F895" s="60"/>
      <c r="G895" s="60"/>
    </row>
    <row r="896" spans="1:7" s="3" customFormat="1" x14ac:dyDescent="0.25">
      <c r="A896" s="60"/>
      <c r="B896" s="60"/>
      <c r="C896" s="60"/>
      <c r="E896" s="60"/>
      <c r="F896" s="60"/>
      <c r="G896" s="60"/>
    </row>
    <row r="897" spans="1:7" s="3" customFormat="1" x14ac:dyDescent="0.25">
      <c r="A897" s="60"/>
      <c r="B897" s="60"/>
      <c r="C897" s="60"/>
      <c r="E897" s="60"/>
      <c r="F897" s="60"/>
      <c r="G897" s="60"/>
    </row>
    <row r="898" spans="1:7" s="3" customFormat="1" x14ac:dyDescent="0.25">
      <c r="A898" s="60"/>
      <c r="B898" s="60"/>
      <c r="C898" s="60"/>
      <c r="E898" s="60"/>
      <c r="F898" s="60"/>
      <c r="G898" s="60"/>
    </row>
    <row r="899" spans="1:7" s="3" customFormat="1" x14ac:dyDescent="0.25">
      <c r="A899" s="60"/>
      <c r="B899" s="60"/>
      <c r="C899" s="60"/>
      <c r="E899" s="60"/>
      <c r="F899" s="60"/>
      <c r="G899" s="60"/>
    </row>
    <row r="900" spans="1:7" s="3" customFormat="1" x14ac:dyDescent="0.25">
      <c r="A900" s="60"/>
      <c r="B900" s="60"/>
      <c r="C900" s="60"/>
      <c r="E900" s="60"/>
      <c r="F900" s="60"/>
      <c r="G900" s="60"/>
    </row>
    <row r="901" spans="1:7" s="3" customFormat="1" x14ac:dyDescent="0.25">
      <c r="A901" s="60"/>
      <c r="B901" s="60"/>
      <c r="C901" s="60"/>
      <c r="E901" s="60"/>
      <c r="F901" s="60"/>
      <c r="G901" s="60"/>
    </row>
    <row r="902" spans="1:7" s="3" customFormat="1" x14ac:dyDescent="0.25">
      <c r="A902" s="60"/>
      <c r="B902" s="60"/>
      <c r="C902" s="60"/>
      <c r="E902" s="60"/>
      <c r="F902" s="60"/>
      <c r="G902" s="60"/>
    </row>
    <row r="903" spans="1:7" s="3" customFormat="1" x14ac:dyDescent="0.25">
      <c r="A903" s="60"/>
      <c r="B903" s="60"/>
      <c r="C903" s="60"/>
      <c r="E903" s="60"/>
      <c r="F903" s="60"/>
      <c r="G903" s="60"/>
    </row>
    <row r="904" spans="1:7" s="3" customFormat="1" x14ac:dyDescent="0.25">
      <c r="A904" s="60"/>
      <c r="B904" s="60"/>
      <c r="C904" s="60"/>
      <c r="E904" s="60"/>
      <c r="F904" s="60"/>
      <c r="G904" s="60"/>
    </row>
    <row r="905" spans="1:7" s="3" customFormat="1" x14ac:dyDescent="0.25">
      <c r="A905" s="60"/>
      <c r="B905" s="60"/>
      <c r="C905" s="60"/>
      <c r="E905" s="60"/>
      <c r="F905" s="60"/>
      <c r="G905" s="60"/>
    </row>
    <row r="906" spans="1:7" s="3" customFormat="1" x14ac:dyDescent="0.25">
      <c r="A906" s="60"/>
      <c r="B906" s="60"/>
      <c r="C906" s="60"/>
      <c r="E906" s="60"/>
      <c r="F906" s="60"/>
      <c r="G906" s="60"/>
    </row>
    <row r="907" spans="1:7" s="3" customFormat="1" x14ac:dyDescent="0.25">
      <c r="A907" s="60"/>
      <c r="B907" s="60"/>
      <c r="C907" s="60"/>
      <c r="E907" s="60"/>
      <c r="F907" s="60"/>
      <c r="G907" s="60"/>
    </row>
    <row r="908" spans="1:7" s="3" customFormat="1" x14ac:dyDescent="0.25">
      <c r="A908" s="60"/>
      <c r="B908" s="60"/>
      <c r="C908" s="60"/>
      <c r="E908" s="60"/>
      <c r="F908" s="60"/>
      <c r="G908" s="60"/>
    </row>
    <row r="909" spans="1:7" s="3" customFormat="1" x14ac:dyDescent="0.25">
      <c r="A909" s="60"/>
      <c r="B909" s="60"/>
      <c r="C909" s="60"/>
      <c r="E909" s="60"/>
      <c r="F909" s="60"/>
      <c r="G909" s="60"/>
    </row>
    <row r="910" spans="1:7" s="3" customFormat="1" x14ac:dyDescent="0.25">
      <c r="A910" s="60"/>
      <c r="B910" s="60"/>
      <c r="C910" s="60"/>
      <c r="E910" s="60"/>
      <c r="F910" s="60"/>
      <c r="G910" s="60"/>
    </row>
    <row r="911" spans="1:7" s="3" customFormat="1" x14ac:dyDescent="0.25">
      <c r="A911" s="60"/>
      <c r="B911" s="60"/>
      <c r="C911" s="60"/>
      <c r="E911" s="60"/>
      <c r="F911" s="60"/>
      <c r="G911" s="60"/>
    </row>
    <row r="912" spans="1:7" s="3" customFormat="1" x14ac:dyDescent="0.25">
      <c r="A912" s="60"/>
      <c r="B912" s="60"/>
      <c r="C912" s="60"/>
      <c r="E912" s="60"/>
      <c r="F912" s="60"/>
      <c r="G912" s="60"/>
    </row>
    <row r="913" spans="1:7" s="3" customFormat="1" x14ac:dyDescent="0.25">
      <c r="A913" s="60"/>
      <c r="B913" s="60"/>
      <c r="C913" s="60"/>
      <c r="E913" s="60"/>
      <c r="F913" s="60"/>
      <c r="G913" s="60"/>
    </row>
    <row r="914" spans="1:7" s="3" customFormat="1" x14ac:dyDescent="0.25">
      <c r="A914" s="60"/>
      <c r="B914" s="60"/>
      <c r="C914" s="60"/>
      <c r="E914" s="60"/>
      <c r="F914" s="60"/>
      <c r="G914" s="60"/>
    </row>
    <row r="915" spans="1:7" s="3" customFormat="1" x14ac:dyDescent="0.25">
      <c r="A915" s="60"/>
      <c r="B915" s="60"/>
      <c r="C915" s="60"/>
      <c r="E915" s="60"/>
      <c r="F915" s="60"/>
      <c r="G915" s="60"/>
    </row>
    <row r="916" spans="1:7" s="3" customFormat="1" x14ac:dyDescent="0.25">
      <c r="A916" s="60"/>
      <c r="B916" s="60"/>
      <c r="C916" s="60"/>
      <c r="E916" s="60"/>
      <c r="F916" s="60"/>
      <c r="G916" s="60"/>
    </row>
    <row r="917" spans="1:7" s="3" customFormat="1" x14ac:dyDescent="0.25">
      <c r="A917" s="60"/>
      <c r="B917" s="60"/>
      <c r="C917" s="60"/>
      <c r="E917" s="60"/>
      <c r="F917" s="60"/>
      <c r="G917" s="60"/>
    </row>
    <row r="918" spans="1:7" s="3" customFormat="1" x14ac:dyDescent="0.25">
      <c r="A918" s="60"/>
      <c r="B918" s="60"/>
      <c r="C918" s="60"/>
      <c r="E918" s="60"/>
      <c r="F918" s="60"/>
      <c r="G918" s="60"/>
    </row>
    <row r="919" spans="1:7" s="3" customFormat="1" x14ac:dyDescent="0.25">
      <c r="A919" s="60"/>
      <c r="B919" s="60"/>
      <c r="C919" s="60"/>
      <c r="E919" s="60"/>
      <c r="F919" s="60"/>
      <c r="G919" s="60"/>
    </row>
    <row r="920" spans="1:7" s="3" customFormat="1" x14ac:dyDescent="0.25">
      <c r="A920" s="60"/>
      <c r="B920" s="60"/>
      <c r="C920" s="60"/>
      <c r="E920" s="60"/>
      <c r="F920" s="60"/>
      <c r="G920" s="60"/>
    </row>
    <row r="921" spans="1:7" s="3" customFormat="1" x14ac:dyDescent="0.25">
      <c r="A921" s="60"/>
      <c r="B921" s="60"/>
      <c r="C921" s="60"/>
      <c r="E921" s="60"/>
      <c r="F921" s="60"/>
      <c r="G921" s="60"/>
    </row>
    <row r="922" spans="1:7" s="3" customFormat="1" x14ac:dyDescent="0.25">
      <c r="A922" s="60"/>
      <c r="B922" s="60"/>
      <c r="C922" s="60"/>
      <c r="E922" s="60"/>
      <c r="F922" s="60"/>
      <c r="G922" s="60"/>
    </row>
    <row r="923" spans="1:7" s="3" customFormat="1" x14ac:dyDescent="0.25">
      <c r="A923" s="60"/>
      <c r="B923" s="60"/>
      <c r="C923" s="60"/>
      <c r="E923" s="60"/>
      <c r="F923" s="60"/>
      <c r="G923" s="60"/>
    </row>
    <row r="924" spans="1:7" s="3" customFormat="1" x14ac:dyDescent="0.25">
      <c r="A924" s="60"/>
      <c r="B924" s="60"/>
      <c r="C924" s="60"/>
      <c r="E924" s="60"/>
      <c r="F924" s="60"/>
      <c r="G924" s="60"/>
    </row>
    <row r="925" spans="1:7" s="3" customFormat="1" x14ac:dyDescent="0.25">
      <c r="A925" s="60"/>
      <c r="B925" s="60"/>
      <c r="C925" s="60"/>
      <c r="E925" s="60"/>
      <c r="F925" s="60"/>
      <c r="G925" s="60"/>
    </row>
    <row r="926" spans="1:7" s="3" customFormat="1" x14ac:dyDescent="0.25">
      <c r="A926" s="60"/>
      <c r="B926" s="60"/>
      <c r="C926" s="60"/>
      <c r="E926" s="60"/>
      <c r="F926" s="60"/>
      <c r="G926" s="60"/>
    </row>
    <row r="927" spans="1:7" s="3" customFormat="1" x14ac:dyDescent="0.25">
      <c r="A927" s="60"/>
      <c r="B927" s="60"/>
      <c r="C927" s="60"/>
      <c r="E927" s="60"/>
      <c r="F927" s="60"/>
      <c r="G927" s="60"/>
    </row>
    <row r="928" spans="1:7" s="3" customFormat="1" x14ac:dyDescent="0.25">
      <c r="A928" s="60"/>
      <c r="B928" s="60"/>
      <c r="C928" s="60"/>
      <c r="E928" s="60"/>
      <c r="F928" s="60"/>
      <c r="G928" s="60"/>
    </row>
    <row r="929" spans="1:7" s="3" customFormat="1" x14ac:dyDescent="0.25">
      <c r="A929" s="60"/>
      <c r="B929" s="60"/>
      <c r="C929" s="60"/>
      <c r="E929" s="60"/>
      <c r="F929" s="60"/>
      <c r="G929" s="60"/>
    </row>
    <row r="930" spans="1:7" s="3" customFormat="1" x14ac:dyDescent="0.25">
      <c r="A930" s="60"/>
      <c r="B930" s="60"/>
      <c r="C930" s="60"/>
      <c r="E930" s="60"/>
      <c r="F930" s="60"/>
      <c r="G930" s="60"/>
    </row>
    <row r="931" spans="1:7" s="3" customFormat="1" x14ac:dyDescent="0.25">
      <c r="A931" s="60"/>
      <c r="B931" s="60"/>
      <c r="C931" s="60"/>
      <c r="E931" s="60"/>
      <c r="F931" s="60"/>
      <c r="G931" s="60"/>
    </row>
    <row r="932" spans="1:7" s="3" customFormat="1" x14ac:dyDescent="0.25">
      <c r="A932" s="60"/>
      <c r="B932" s="60"/>
      <c r="C932" s="60"/>
      <c r="E932" s="60"/>
      <c r="F932" s="60"/>
      <c r="G932" s="60"/>
    </row>
    <row r="933" spans="1:7" s="3" customFormat="1" x14ac:dyDescent="0.25">
      <c r="A933" s="60"/>
      <c r="B933" s="60"/>
      <c r="C933" s="60"/>
      <c r="E933" s="60"/>
      <c r="F933" s="60"/>
      <c r="G933" s="60"/>
    </row>
    <row r="934" spans="1:7" s="3" customFormat="1" x14ac:dyDescent="0.25">
      <c r="A934" s="60"/>
      <c r="B934" s="60"/>
      <c r="C934" s="60"/>
      <c r="E934" s="60"/>
      <c r="F934" s="60"/>
      <c r="G934" s="60"/>
    </row>
    <row r="935" spans="1:7" s="3" customFormat="1" x14ac:dyDescent="0.25">
      <c r="A935" s="60"/>
      <c r="B935" s="60"/>
      <c r="C935" s="60"/>
      <c r="E935" s="60"/>
      <c r="F935" s="60"/>
      <c r="G935" s="60"/>
    </row>
    <row r="936" spans="1:7" s="3" customFormat="1" x14ac:dyDescent="0.25">
      <c r="A936" s="60"/>
      <c r="B936" s="60"/>
      <c r="C936" s="60"/>
      <c r="E936" s="60"/>
      <c r="F936" s="60"/>
      <c r="G936" s="60"/>
    </row>
    <row r="937" spans="1:7" s="3" customFormat="1" x14ac:dyDescent="0.25">
      <c r="A937" s="60"/>
      <c r="B937" s="60"/>
      <c r="C937" s="60"/>
      <c r="E937" s="60"/>
      <c r="F937" s="60"/>
      <c r="G937" s="60"/>
    </row>
    <row r="938" spans="1:7" s="3" customFormat="1" x14ac:dyDescent="0.25">
      <c r="A938" s="60"/>
      <c r="B938" s="60"/>
      <c r="C938" s="60"/>
      <c r="E938" s="60"/>
      <c r="F938" s="60"/>
      <c r="G938" s="60"/>
    </row>
    <row r="939" spans="1:7" s="3" customFormat="1" x14ac:dyDescent="0.25">
      <c r="A939" s="60"/>
      <c r="B939" s="60"/>
      <c r="C939" s="60"/>
      <c r="E939" s="60"/>
      <c r="F939" s="60"/>
      <c r="G939" s="60"/>
    </row>
    <row r="940" spans="1:7" s="3" customFormat="1" x14ac:dyDescent="0.25">
      <c r="A940" s="60"/>
      <c r="B940" s="60"/>
      <c r="C940" s="60"/>
      <c r="E940" s="60"/>
      <c r="F940" s="60"/>
      <c r="G940" s="60"/>
    </row>
    <row r="941" spans="1:7" s="3" customFormat="1" x14ac:dyDescent="0.25">
      <c r="A941" s="60"/>
      <c r="B941" s="60"/>
      <c r="C941" s="60"/>
      <c r="E941" s="60"/>
      <c r="F941" s="60"/>
      <c r="G941" s="60"/>
    </row>
    <row r="942" spans="1:7" s="3" customFormat="1" x14ac:dyDescent="0.25">
      <c r="A942" s="60"/>
      <c r="B942" s="60"/>
      <c r="C942" s="60"/>
      <c r="E942" s="60"/>
      <c r="F942" s="60"/>
      <c r="G942" s="60"/>
    </row>
    <row r="943" spans="1:7" s="3" customFormat="1" x14ac:dyDescent="0.25">
      <c r="A943" s="60"/>
      <c r="B943" s="60"/>
      <c r="C943" s="60"/>
      <c r="E943" s="60"/>
      <c r="F943" s="60"/>
      <c r="G943" s="60"/>
    </row>
    <row r="944" spans="1:7" s="3" customFormat="1" x14ac:dyDescent="0.25">
      <c r="A944" s="60"/>
      <c r="B944" s="60"/>
      <c r="C944" s="60"/>
      <c r="E944" s="60"/>
      <c r="F944" s="60"/>
      <c r="G944" s="60"/>
    </row>
    <row r="945" spans="1:7" s="3" customFormat="1" x14ac:dyDescent="0.25">
      <c r="A945" s="60"/>
      <c r="B945" s="60"/>
      <c r="C945" s="60"/>
      <c r="E945" s="60"/>
      <c r="F945" s="60"/>
      <c r="G945" s="60"/>
    </row>
    <row r="946" spans="1:7" s="3" customFormat="1" x14ac:dyDescent="0.25">
      <c r="A946" s="60"/>
      <c r="B946" s="60"/>
      <c r="C946" s="60"/>
      <c r="E946" s="60"/>
      <c r="F946" s="60"/>
      <c r="G946" s="60"/>
    </row>
    <row r="947" spans="1:7" s="3" customFormat="1" x14ac:dyDescent="0.25">
      <c r="A947" s="60"/>
      <c r="B947" s="60"/>
      <c r="C947" s="60"/>
      <c r="E947" s="60"/>
      <c r="F947" s="60"/>
      <c r="G947" s="60"/>
    </row>
    <row r="948" spans="1:7" s="3" customFormat="1" x14ac:dyDescent="0.25">
      <c r="A948" s="60"/>
      <c r="B948" s="60"/>
      <c r="C948" s="60"/>
      <c r="E948" s="60"/>
      <c r="F948" s="60"/>
      <c r="G948" s="60"/>
    </row>
    <row r="949" spans="1:7" s="3" customFormat="1" x14ac:dyDescent="0.25">
      <c r="A949" s="60"/>
      <c r="B949" s="60"/>
      <c r="C949" s="60"/>
      <c r="E949" s="60"/>
      <c r="F949" s="60"/>
      <c r="G949" s="60"/>
    </row>
    <row r="950" spans="1:7" s="3" customFormat="1" x14ac:dyDescent="0.25">
      <c r="A950" s="60"/>
      <c r="B950" s="60"/>
      <c r="C950" s="60"/>
      <c r="E950" s="60"/>
      <c r="F950" s="60"/>
      <c r="G950" s="60"/>
    </row>
    <row r="951" spans="1:7" s="3" customFormat="1" x14ac:dyDescent="0.25">
      <c r="A951" s="60"/>
      <c r="B951" s="60"/>
      <c r="C951" s="60"/>
      <c r="E951" s="60"/>
      <c r="F951" s="60"/>
      <c r="G951" s="60"/>
    </row>
    <row r="952" spans="1:7" s="3" customFormat="1" x14ac:dyDescent="0.25">
      <c r="A952" s="60"/>
      <c r="B952" s="60"/>
      <c r="C952" s="60"/>
      <c r="E952" s="60"/>
      <c r="F952" s="60"/>
      <c r="G952" s="60"/>
    </row>
    <row r="953" spans="1:7" s="3" customFormat="1" x14ac:dyDescent="0.25">
      <c r="A953" s="60"/>
      <c r="B953" s="60"/>
      <c r="C953" s="60"/>
      <c r="E953" s="60"/>
      <c r="F953" s="60"/>
      <c r="G953" s="60"/>
    </row>
    <row r="954" spans="1:7" s="3" customFormat="1" x14ac:dyDescent="0.25">
      <c r="A954" s="60"/>
      <c r="B954" s="60"/>
      <c r="C954" s="60"/>
      <c r="E954" s="60"/>
      <c r="F954" s="60"/>
      <c r="G954" s="60"/>
    </row>
    <row r="955" spans="1:7" s="3" customFormat="1" x14ac:dyDescent="0.25">
      <c r="A955" s="60"/>
      <c r="B955" s="60"/>
      <c r="C955" s="60"/>
      <c r="E955" s="60"/>
      <c r="F955" s="60"/>
      <c r="G955" s="60"/>
    </row>
    <row r="956" spans="1:7" s="3" customFormat="1" x14ac:dyDescent="0.25">
      <c r="A956" s="60"/>
      <c r="B956" s="60"/>
      <c r="C956" s="60"/>
      <c r="E956" s="60"/>
      <c r="F956" s="60"/>
      <c r="G956" s="60"/>
    </row>
    <row r="957" spans="1:7" s="3" customFormat="1" x14ac:dyDescent="0.25">
      <c r="A957" s="60"/>
      <c r="B957" s="60"/>
      <c r="C957" s="60"/>
      <c r="E957" s="60"/>
      <c r="F957" s="60"/>
      <c r="G957" s="60"/>
    </row>
    <row r="958" spans="1:7" s="3" customFormat="1" x14ac:dyDescent="0.25">
      <c r="A958" s="60"/>
      <c r="B958" s="60"/>
      <c r="C958" s="60"/>
      <c r="E958" s="60"/>
      <c r="F958" s="60"/>
      <c r="G958" s="60"/>
    </row>
    <row r="959" spans="1:7" s="3" customFormat="1" x14ac:dyDescent="0.25">
      <c r="A959" s="60"/>
      <c r="B959" s="60"/>
      <c r="C959" s="60"/>
      <c r="E959" s="60"/>
      <c r="F959" s="60"/>
      <c r="G959" s="60"/>
    </row>
    <row r="960" spans="1:7" s="3" customFormat="1" x14ac:dyDescent="0.25">
      <c r="A960" s="60"/>
      <c r="B960" s="60"/>
      <c r="C960" s="60"/>
      <c r="E960" s="60"/>
      <c r="F960" s="60"/>
      <c r="G960" s="60"/>
    </row>
    <row r="961" spans="1:7" s="3" customFormat="1" x14ac:dyDescent="0.25">
      <c r="A961" s="60"/>
      <c r="B961" s="60"/>
      <c r="C961" s="60"/>
      <c r="E961" s="60"/>
      <c r="F961" s="60"/>
      <c r="G961" s="60"/>
    </row>
    <row r="962" spans="1:7" s="3" customFormat="1" x14ac:dyDescent="0.25">
      <c r="A962" s="60"/>
      <c r="B962" s="60"/>
      <c r="C962" s="60"/>
      <c r="E962" s="60"/>
      <c r="F962" s="60"/>
      <c r="G962" s="60"/>
    </row>
    <row r="963" spans="1:7" s="3" customFormat="1" x14ac:dyDescent="0.25">
      <c r="A963" s="60"/>
      <c r="B963" s="60"/>
      <c r="C963" s="60"/>
      <c r="E963" s="60"/>
      <c r="F963" s="60"/>
      <c r="G963" s="60"/>
    </row>
    <row r="964" spans="1:7" s="3" customFormat="1" x14ac:dyDescent="0.25">
      <c r="A964" s="60"/>
      <c r="B964" s="60"/>
      <c r="C964" s="60"/>
      <c r="E964" s="60"/>
      <c r="F964" s="60"/>
      <c r="G964" s="60"/>
    </row>
    <row r="965" spans="1:7" s="3" customFormat="1" x14ac:dyDescent="0.25">
      <c r="A965" s="60"/>
      <c r="B965" s="60"/>
      <c r="C965" s="60"/>
      <c r="E965" s="60"/>
      <c r="F965" s="60"/>
      <c r="G965" s="60"/>
    </row>
    <row r="966" spans="1:7" s="3" customFormat="1" x14ac:dyDescent="0.25">
      <c r="A966" s="60"/>
      <c r="B966" s="60"/>
      <c r="C966" s="60"/>
      <c r="E966" s="60"/>
      <c r="F966" s="60"/>
      <c r="G966" s="60"/>
    </row>
    <row r="967" spans="1:7" s="3" customFormat="1" x14ac:dyDescent="0.25">
      <c r="A967" s="60"/>
      <c r="B967" s="60"/>
      <c r="C967" s="60"/>
      <c r="E967" s="60"/>
      <c r="F967" s="60"/>
      <c r="G967" s="60"/>
    </row>
    <row r="968" spans="1:7" s="3" customFormat="1" x14ac:dyDescent="0.25">
      <c r="A968" s="60"/>
      <c r="B968" s="60"/>
      <c r="C968" s="60"/>
      <c r="E968" s="60"/>
      <c r="F968" s="60"/>
      <c r="G968" s="60"/>
    </row>
    <row r="969" spans="1:7" s="3" customFormat="1" x14ac:dyDescent="0.25">
      <c r="A969" s="60"/>
      <c r="B969" s="60"/>
      <c r="C969" s="60"/>
      <c r="E969" s="60"/>
      <c r="F969" s="60"/>
      <c r="G969" s="60"/>
    </row>
    <row r="970" spans="1:7" s="3" customFormat="1" x14ac:dyDescent="0.25">
      <c r="A970" s="60"/>
      <c r="B970" s="60"/>
      <c r="C970" s="60"/>
      <c r="E970" s="60"/>
      <c r="F970" s="60"/>
      <c r="G970" s="60"/>
    </row>
    <row r="971" spans="1:7" s="3" customFormat="1" x14ac:dyDescent="0.25">
      <c r="A971" s="60"/>
      <c r="B971" s="60"/>
      <c r="C971" s="60"/>
      <c r="E971" s="60"/>
      <c r="F971" s="60"/>
      <c r="G971" s="60"/>
    </row>
    <row r="972" spans="1:7" s="3" customFormat="1" x14ac:dyDescent="0.25">
      <c r="A972" s="60"/>
      <c r="B972" s="60"/>
      <c r="C972" s="60"/>
      <c r="E972" s="60"/>
      <c r="F972" s="60"/>
      <c r="G972" s="60"/>
    </row>
    <row r="973" spans="1:7" s="3" customFormat="1" x14ac:dyDescent="0.25">
      <c r="A973" s="60"/>
      <c r="B973" s="60"/>
      <c r="C973" s="60"/>
      <c r="E973" s="60"/>
      <c r="F973" s="60"/>
      <c r="G973" s="60"/>
    </row>
    <row r="974" spans="1:7" s="3" customFormat="1" x14ac:dyDescent="0.25">
      <c r="A974" s="60"/>
      <c r="B974" s="60"/>
      <c r="C974" s="60"/>
      <c r="E974" s="60"/>
      <c r="F974" s="60"/>
      <c r="G974" s="60"/>
    </row>
    <row r="975" spans="1:7" s="3" customFormat="1" x14ac:dyDescent="0.25">
      <c r="A975" s="60"/>
      <c r="B975" s="60"/>
      <c r="C975" s="60"/>
      <c r="E975" s="60"/>
      <c r="F975" s="60"/>
      <c r="G975" s="60"/>
    </row>
    <row r="976" spans="1:7" s="3" customFormat="1" x14ac:dyDescent="0.25">
      <c r="A976" s="60"/>
      <c r="B976" s="60"/>
      <c r="C976" s="60"/>
      <c r="E976" s="60"/>
      <c r="F976" s="60"/>
      <c r="G976" s="60"/>
    </row>
    <row r="977" spans="1:7" s="3" customFormat="1" x14ac:dyDescent="0.25">
      <c r="A977" s="60"/>
      <c r="B977" s="60"/>
      <c r="C977" s="60"/>
      <c r="E977" s="60"/>
      <c r="F977" s="60"/>
      <c r="G977" s="60"/>
    </row>
    <row r="978" spans="1:7" s="3" customFormat="1" x14ac:dyDescent="0.25">
      <c r="A978" s="60"/>
      <c r="B978" s="60"/>
      <c r="C978" s="60"/>
      <c r="E978" s="60"/>
      <c r="F978" s="60"/>
      <c r="G978" s="60"/>
    </row>
    <row r="979" spans="1:7" s="3" customFormat="1" x14ac:dyDescent="0.25">
      <c r="A979" s="60"/>
      <c r="B979" s="60"/>
      <c r="C979" s="60"/>
      <c r="E979" s="60"/>
      <c r="F979" s="60"/>
      <c r="G979" s="60"/>
    </row>
    <row r="980" spans="1:7" s="3" customFormat="1" x14ac:dyDescent="0.25">
      <c r="A980" s="60"/>
      <c r="B980" s="60"/>
      <c r="C980" s="60"/>
      <c r="E980" s="60"/>
      <c r="F980" s="60"/>
      <c r="G980" s="60"/>
    </row>
    <row r="981" spans="1:7" s="3" customFormat="1" x14ac:dyDescent="0.25">
      <c r="A981" s="60"/>
      <c r="B981" s="60"/>
      <c r="C981" s="60"/>
      <c r="E981" s="60"/>
      <c r="F981" s="60"/>
      <c r="G981" s="60"/>
    </row>
    <row r="982" spans="1:7" s="3" customFormat="1" x14ac:dyDescent="0.25">
      <c r="A982" s="60"/>
      <c r="B982" s="60"/>
      <c r="C982" s="60"/>
      <c r="E982" s="60"/>
      <c r="F982" s="60"/>
      <c r="G982" s="60"/>
    </row>
    <row r="983" spans="1:7" s="3" customFormat="1" x14ac:dyDescent="0.25">
      <c r="A983" s="60"/>
      <c r="B983" s="60"/>
      <c r="C983" s="60"/>
      <c r="E983" s="60"/>
      <c r="F983" s="60"/>
      <c r="G983" s="60"/>
    </row>
    <row r="984" spans="1:7" s="3" customFormat="1" x14ac:dyDescent="0.25">
      <c r="A984" s="60"/>
      <c r="B984" s="60"/>
      <c r="C984" s="60"/>
      <c r="E984" s="60"/>
      <c r="F984" s="60"/>
      <c r="G984" s="60"/>
    </row>
    <row r="985" spans="1:7" s="3" customFormat="1" x14ac:dyDescent="0.25">
      <c r="A985" s="60"/>
      <c r="B985" s="60"/>
      <c r="C985" s="60"/>
      <c r="E985" s="60"/>
      <c r="F985" s="60"/>
      <c r="G985" s="60"/>
    </row>
    <row r="986" spans="1:7" s="3" customFormat="1" x14ac:dyDescent="0.25">
      <c r="A986" s="60"/>
      <c r="B986" s="60"/>
      <c r="C986" s="60"/>
      <c r="E986" s="60"/>
      <c r="F986" s="60"/>
      <c r="G986" s="60"/>
    </row>
    <row r="987" spans="1:7" s="3" customFormat="1" x14ac:dyDescent="0.25">
      <c r="A987" s="60"/>
      <c r="B987" s="60"/>
      <c r="C987" s="60"/>
      <c r="E987" s="60"/>
      <c r="F987" s="60"/>
      <c r="G987" s="60"/>
    </row>
    <row r="988" spans="1:7" s="3" customFormat="1" x14ac:dyDescent="0.25">
      <c r="A988" s="60"/>
      <c r="B988" s="60"/>
      <c r="C988" s="60"/>
      <c r="E988" s="60"/>
      <c r="F988" s="60"/>
      <c r="G988" s="60"/>
    </row>
    <row r="989" spans="1:7" s="3" customFormat="1" x14ac:dyDescent="0.25">
      <c r="A989" s="60"/>
      <c r="B989" s="60"/>
      <c r="C989" s="60"/>
      <c r="E989" s="60"/>
      <c r="F989" s="60"/>
      <c r="G989" s="60"/>
    </row>
    <row r="990" spans="1:7" s="3" customFormat="1" x14ac:dyDescent="0.25">
      <c r="A990" s="60"/>
      <c r="B990" s="60"/>
      <c r="C990" s="60"/>
      <c r="E990" s="60"/>
      <c r="F990" s="60"/>
      <c r="G990" s="60"/>
    </row>
    <row r="991" spans="1:7" s="3" customFormat="1" x14ac:dyDescent="0.25">
      <c r="A991" s="60"/>
      <c r="B991" s="60"/>
      <c r="C991" s="60"/>
      <c r="E991" s="60"/>
      <c r="F991" s="60"/>
      <c r="G991" s="60"/>
    </row>
    <row r="992" spans="1:7" s="3" customFormat="1" x14ac:dyDescent="0.25">
      <c r="A992" s="60"/>
      <c r="B992" s="60"/>
      <c r="C992" s="60"/>
      <c r="E992" s="60"/>
      <c r="F992" s="60"/>
      <c r="G992" s="60"/>
    </row>
    <row r="993" spans="1:7" s="3" customFormat="1" x14ac:dyDescent="0.25">
      <c r="A993" s="60"/>
      <c r="B993" s="60"/>
      <c r="C993" s="60"/>
      <c r="E993" s="60"/>
      <c r="F993" s="60"/>
      <c r="G993" s="60"/>
    </row>
    <row r="994" spans="1:7" s="3" customFormat="1" x14ac:dyDescent="0.25">
      <c r="A994" s="60"/>
      <c r="B994" s="60"/>
      <c r="C994" s="60"/>
      <c r="E994" s="60"/>
      <c r="F994" s="60"/>
      <c r="G994" s="60"/>
    </row>
    <row r="995" spans="1:7" s="3" customFormat="1" x14ac:dyDescent="0.25">
      <c r="A995" s="60"/>
      <c r="B995" s="60"/>
      <c r="C995" s="60"/>
      <c r="E995" s="60"/>
      <c r="F995" s="60"/>
      <c r="G995" s="60"/>
    </row>
    <row r="996" spans="1:7" s="3" customFormat="1" x14ac:dyDescent="0.25">
      <c r="A996" s="60"/>
      <c r="B996" s="60"/>
      <c r="C996" s="60"/>
      <c r="E996" s="60"/>
      <c r="F996" s="60"/>
      <c r="G996" s="60"/>
    </row>
    <row r="997" spans="1:7" s="3" customFormat="1" x14ac:dyDescent="0.25">
      <c r="A997" s="60"/>
      <c r="B997" s="60"/>
      <c r="C997" s="60"/>
      <c r="E997" s="60"/>
      <c r="F997" s="60"/>
      <c r="G997" s="60"/>
    </row>
    <row r="998" spans="1:7" s="3" customFormat="1" x14ac:dyDescent="0.25">
      <c r="A998" s="60"/>
      <c r="B998" s="60"/>
      <c r="C998" s="60"/>
      <c r="E998" s="60"/>
      <c r="F998" s="60"/>
      <c r="G998" s="60"/>
    </row>
    <row r="999" spans="1:7" s="3" customFormat="1" x14ac:dyDescent="0.25">
      <c r="A999" s="60"/>
      <c r="B999" s="60"/>
      <c r="C999" s="60"/>
      <c r="E999" s="60"/>
      <c r="F999" s="60"/>
      <c r="G999" s="60"/>
    </row>
    <row r="1000" spans="1:7" s="3" customFormat="1" x14ac:dyDescent="0.25">
      <c r="A1000" s="60"/>
      <c r="B1000" s="60"/>
      <c r="C1000" s="60"/>
      <c r="E1000" s="60"/>
      <c r="F1000" s="60"/>
      <c r="G1000" s="60"/>
    </row>
    <row r="1001" spans="1:7" s="3" customFormat="1" x14ac:dyDescent="0.25">
      <c r="A1001" s="60"/>
      <c r="B1001" s="60"/>
      <c r="C1001" s="60"/>
      <c r="E1001" s="60"/>
      <c r="F1001" s="60"/>
      <c r="G1001" s="60"/>
    </row>
    <row r="1002" spans="1:7" s="3" customFormat="1" x14ac:dyDescent="0.25">
      <c r="A1002" s="60"/>
      <c r="B1002" s="60"/>
      <c r="C1002" s="60"/>
      <c r="E1002" s="60"/>
      <c r="F1002" s="60"/>
      <c r="G1002" s="60"/>
    </row>
    <row r="1003" spans="1:7" s="3" customFormat="1" x14ac:dyDescent="0.25">
      <c r="A1003" s="60"/>
      <c r="B1003" s="60"/>
      <c r="C1003" s="60"/>
      <c r="E1003" s="60"/>
      <c r="F1003" s="60"/>
      <c r="G1003" s="60"/>
    </row>
    <row r="1004" spans="1:7" s="3" customFormat="1" x14ac:dyDescent="0.25">
      <c r="A1004" s="60"/>
      <c r="B1004" s="60"/>
      <c r="C1004" s="60"/>
      <c r="E1004" s="60"/>
      <c r="F1004" s="60"/>
      <c r="G1004" s="60"/>
    </row>
    <row r="1005" spans="1:7" s="3" customFormat="1" x14ac:dyDescent="0.25">
      <c r="A1005" s="60"/>
      <c r="B1005" s="60"/>
      <c r="C1005" s="60"/>
      <c r="E1005" s="60"/>
      <c r="F1005" s="60"/>
      <c r="G1005" s="60"/>
    </row>
    <row r="1006" spans="1:7" s="3" customFormat="1" x14ac:dyDescent="0.25">
      <c r="A1006" s="60"/>
      <c r="B1006" s="60"/>
      <c r="C1006" s="60"/>
      <c r="E1006" s="60"/>
      <c r="F1006" s="60"/>
      <c r="G1006" s="60"/>
    </row>
    <row r="1007" spans="1:7" s="3" customFormat="1" x14ac:dyDescent="0.25">
      <c r="A1007" s="60"/>
      <c r="B1007" s="60"/>
      <c r="C1007" s="60"/>
      <c r="E1007" s="60"/>
      <c r="F1007" s="60"/>
      <c r="G1007" s="60"/>
    </row>
    <row r="1008" spans="1:7" s="3" customFormat="1" x14ac:dyDescent="0.25">
      <c r="A1008" s="60"/>
      <c r="B1008" s="60"/>
      <c r="C1008" s="60"/>
      <c r="E1008" s="60"/>
      <c r="F1008" s="60"/>
      <c r="G1008" s="60"/>
    </row>
    <row r="1009" spans="1:7" s="3" customFormat="1" x14ac:dyDescent="0.25">
      <c r="A1009" s="60"/>
      <c r="B1009" s="60"/>
      <c r="C1009" s="60"/>
      <c r="E1009" s="60"/>
      <c r="F1009" s="60"/>
      <c r="G1009" s="60"/>
    </row>
    <row r="1010" spans="1:7" s="3" customFormat="1" x14ac:dyDescent="0.25">
      <c r="A1010" s="60"/>
      <c r="B1010" s="60"/>
      <c r="C1010" s="60"/>
      <c r="E1010" s="60"/>
      <c r="F1010" s="60"/>
      <c r="G1010" s="60"/>
    </row>
    <row r="1011" spans="1:7" s="3" customFormat="1" x14ac:dyDescent="0.25">
      <c r="A1011" s="60"/>
      <c r="B1011" s="60"/>
      <c r="C1011" s="60"/>
      <c r="E1011" s="60"/>
      <c r="F1011" s="60"/>
      <c r="G1011" s="60"/>
    </row>
    <row r="1012" spans="1:7" s="3" customFormat="1" x14ac:dyDescent="0.25">
      <c r="A1012" s="60"/>
      <c r="B1012" s="60"/>
      <c r="C1012" s="60"/>
      <c r="E1012" s="60"/>
      <c r="F1012" s="60"/>
      <c r="G1012" s="60"/>
    </row>
    <row r="1013" spans="1:7" s="3" customFormat="1" x14ac:dyDescent="0.25">
      <c r="A1013" s="60"/>
      <c r="B1013" s="60"/>
      <c r="C1013" s="60"/>
      <c r="E1013" s="60"/>
      <c r="F1013" s="60"/>
      <c r="G1013" s="60"/>
    </row>
    <row r="1014" spans="1:7" s="3" customFormat="1" x14ac:dyDescent="0.25">
      <c r="A1014" s="60"/>
      <c r="B1014" s="60"/>
      <c r="C1014" s="60"/>
      <c r="E1014" s="60"/>
      <c r="F1014" s="60"/>
      <c r="G1014" s="60"/>
    </row>
    <row r="1015" spans="1:7" s="3" customFormat="1" x14ac:dyDescent="0.25">
      <c r="A1015" s="60"/>
      <c r="B1015" s="60"/>
      <c r="C1015" s="60"/>
      <c r="E1015" s="60"/>
      <c r="F1015" s="60"/>
      <c r="G1015" s="60"/>
    </row>
    <row r="1016" spans="1:7" s="3" customFormat="1" x14ac:dyDescent="0.25">
      <c r="A1016" s="60"/>
      <c r="B1016" s="60"/>
      <c r="C1016" s="60"/>
      <c r="E1016" s="60"/>
      <c r="F1016" s="60"/>
      <c r="G1016" s="60"/>
    </row>
    <row r="1017" spans="1:7" s="3" customFormat="1" x14ac:dyDescent="0.25">
      <c r="A1017" s="60"/>
      <c r="B1017" s="60"/>
      <c r="C1017" s="60"/>
      <c r="E1017" s="60"/>
      <c r="F1017" s="60"/>
      <c r="G1017" s="60"/>
    </row>
    <row r="1018" spans="1:7" s="3" customFormat="1" x14ac:dyDescent="0.25">
      <c r="A1018" s="60"/>
      <c r="B1018" s="60"/>
      <c r="C1018" s="60"/>
      <c r="E1018" s="60"/>
      <c r="F1018" s="60"/>
      <c r="G1018" s="60"/>
    </row>
    <row r="1019" spans="1:7" s="3" customFormat="1" x14ac:dyDescent="0.25">
      <c r="A1019" s="60"/>
      <c r="B1019" s="60"/>
      <c r="C1019" s="60"/>
      <c r="E1019" s="60"/>
      <c r="F1019" s="60"/>
      <c r="G1019" s="60"/>
    </row>
    <row r="1020" spans="1:7" s="3" customFormat="1" x14ac:dyDescent="0.25">
      <c r="A1020" s="60"/>
      <c r="B1020" s="60"/>
      <c r="C1020" s="60"/>
      <c r="E1020" s="60"/>
      <c r="F1020" s="60"/>
      <c r="G1020" s="60"/>
    </row>
    <row r="1021" spans="1:7" s="3" customFormat="1" x14ac:dyDescent="0.25">
      <c r="A1021" s="60"/>
      <c r="B1021" s="60"/>
      <c r="C1021" s="60"/>
      <c r="E1021" s="60"/>
      <c r="F1021" s="60"/>
      <c r="G1021" s="60"/>
    </row>
    <row r="1022" spans="1:7" s="3" customFormat="1" x14ac:dyDescent="0.25">
      <c r="A1022" s="60"/>
      <c r="B1022" s="60"/>
      <c r="C1022" s="60"/>
      <c r="E1022" s="60"/>
      <c r="F1022" s="60"/>
      <c r="G1022" s="60"/>
    </row>
    <row r="1023" spans="1:7" s="3" customFormat="1" x14ac:dyDescent="0.25">
      <c r="A1023" s="60"/>
      <c r="B1023" s="60"/>
      <c r="C1023" s="60"/>
      <c r="E1023" s="60"/>
      <c r="F1023" s="60"/>
      <c r="G1023" s="60"/>
    </row>
    <row r="1024" spans="1:7" s="3" customFormat="1" x14ac:dyDescent="0.25">
      <c r="A1024" s="60"/>
      <c r="B1024" s="60"/>
      <c r="C1024" s="60"/>
      <c r="E1024" s="60"/>
      <c r="F1024" s="60"/>
      <c r="G1024" s="60"/>
    </row>
    <row r="1025" spans="1:7" s="3" customFormat="1" x14ac:dyDescent="0.25">
      <c r="A1025" s="60"/>
      <c r="B1025" s="60"/>
      <c r="C1025" s="60"/>
      <c r="E1025" s="60"/>
      <c r="F1025" s="60"/>
      <c r="G1025" s="60"/>
    </row>
    <row r="1026" spans="1:7" s="3" customFormat="1" x14ac:dyDescent="0.25">
      <c r="A1026" s="60"/>
      <c r="B1026" s="60"/>
      <c r="C1026" s="60"/>
      <c r="E1026" s="60"/>
      <c r="F1026" s="60"/>
      <c r="G1026" s="60"/>
    </row>
    <row r="1027" spans="1:7" s="3" customFormat="1" x14ac:dyDescent="0.25">
      <c r="A1027" s="60"/>
      <c r="B1027" s="60"/>
      <c r="C1027" s="60"/>
      <c r="E1027" s="60"/>
      <c r="F1027" s="60"/>
      <c r="G1027" s="60"/>
    </row>
    <row r="1028" spans="1:7" s="3" customFormat="1" x14ac:dyDescent="0.25">
      <c r="A1028" s="60"/>
      <c r="B1028" s="60"/>
      <c r="C1028" s="60"/>
      <c r="E1028" s="60"/>
      <c r="F1028" s="60"/>
      <c r="G1028" s="60"/>
    </row>
    <row r="1029" spans="1:7" s="3" customFormat="1" x14ac:dyDescent="0.25">
      <c r="A1029" s="60"/>
      <c r="B1029" s="60"/>
      <c r="C1029" s="60"/>
      <c r="E1029" s="60"/>
      <c r="F1029" s="60"/>
      <c r="G1029" s="60"/>
    </row>
    <row r="1030" spans="1:7" s="3" customFormat="1" x14ac:dyDescent="0.25">
      <c r="A1030" s="60"/>
      <c r="B1030" s="60"/>
      <c r="C1030" s="60"/>
      <c r="E1030" s="60"/>
      <c r="F1030" s="60"/>
      <c r="G1030" s="60"/>
    </row>
    <row r="1031" spans="1:7" s="3" customFormat="1" x14ac:dyDescent="0.25">
      <c r="A1031" s="60"/>
      <c r="B1031" s="60"/>
      <c r="C1031" s="60"/>
      <c r="E1031" s="60"/>
      <c r="F1031" s="60"/>
      <c r="G1031" s="60"/>
    </row>
    <row r="1032" spans="1:7" s="3" customFormat="1" x14ac:dyDescent="0.25">
      <c r="A1032" s="60"/>
      <c r="B1032" s="60"/>
      <c r="C1032" s="60"/>
      <c r="E1032" s="60"/>
      <c r="F1032" s="60"/>
      <c r="G1032" s="60"/>
    </row>
    <row r="1033" spans="1:7" s="3" customFormat="1" x14ac:dyDescent="0.25">
      <c r="A1033" s="60"/>
      <c r="B1033" s="60"/>
      <c r="C1033" s="60"/>
      <c r="E1033" s="60"/>
      <c r="F1033" s="60"/>
      <c r="G1033" s="60"/>
    </row>
    <row r="1034" spans="1:7" s="3" customFormat="1" x14ac:dyDescent="0.25">
      <c r="A1034" s="60"/>
      <c r="B1034" s="60"/>
      <c r="C1034" s="60"/>
      <c r="E1034" s="60"/>
      <c r="F1034" s="60"/>
      <c r="G1034" s="60"/>
    </row>
    <row r="1035" spans="1:7" s="3" customFormat="1" x14ac:dyDescent="0.25">
      <c r="A1035" s="60"/>
      <c r="B1035" s="60"/>
      <c r="C1035" s="60"/>
      <c r="E1035" s="60"/>
      <c r="F1035" s="60"/>
      <c r="G1035" s="60"/>
    </row>
    <row r="1036" spans="1:7" s="3" customFormat="1" x14ac:dyDescent="0.25">
      <c r="A1036" s="60"/>
      <c r="B1036" s="60"/>
      <c r="C1036" s="60"/>
      <c r="E1036" s="60"/>
      <c r="F1036" s="60"/>
      <c r="G1036" s="60"/>
    </row>
    <row r="1037" spans="1:7" s="3" customFormat="1" x14ac:dyDescent="0.25">
      <c r="A1037" s="60"/>
      <c r="B1037" s="60"/>
      <c r="C1037" s="60"/>
      <c r="E1037" s="60"/>
      <c r="F1037" s="60"/>
      <c r="G1037" s="60"/>
    </row>
    <row r="1038" spans="1:7" s="3" customFormat="1" x14ac:dyDescent="0.25">
      <c r="A1038" s="60"/>
      <c r="B1038" s="60"/>
      <c r="C1038" s="60"/>
      <c r="E1038" s="60"/>
      <c r="F1038" s="60"/>
      <c r="G1038" s="60"/>
    </row>
    <row r="1039" spans="1:7" s="3" customFormat="1" x14ac:dyDescent="0.25">
      <c r="A1039" s="60"/>
      <c r="B1039" s="60"/>
      <c r="C1039" s="60"/>
      <c r="E1039" s="60"/>
      <c r="F1039" s="60"/>
      <c r="G1039" s="60"/>
    </row>
    <row r="1040" spans="1:7" s="3" customFormat="1" x14ac:dyDescent="0.25">
      <c r="A1040" s="60"/>
      <c r="B1040" s="60"/>
      <c r="C1040" s="60"/>
      <c r="E1040" s="60"/>
      <c r="F1040" s="60"/>
      <c r="G1040" s="60"/>
    </row>
    <row r="1041" spans="1:7" s="3" customFormat="1" x14ac:dyDescent="0.25">
      <c r="A1041" s="60"/>
      <c r="B1041" s="60"/>
      <c r="C1041" s="60"/>
      <c r="E1041" s="60"/>
      <c r="F1041" s="60"/>
      <c r="G1041" s="60"/>
    </row>
    <row r="1042" spans="1:7" s="3" customFormat="1" x14ac:dyDescent="0.25">
      <c r="A1042" s="60"/>
      <c r="B1042" s="60"/>
      <c r="C1042" s="60"/>
      <c r="E1042" s="60"/>
      <c r="F1042" s="60"/>
      <c r="G1042" s="60"/>
    </row>
    <row r="1043" spans="1:7" s="3" customFormat="1" x14ac:dyDescent="0.25">
      <c r="A1043" s="60"/>
      <c r="B1043" s="60"/>
      <c r="C1043" s="60"/>
      <c r="E1043" s="60"/>
      <c r="F1043" s="60"/>
      <c r="G1043" s="60"/>
    </row>
    <row r="1044" spans="1:7" s="3" customFormat="1" x14ac:dyDescent="0.25">
      <c r="A1044" s="60"/>
      <c r="B1044" s="60"/>
      <c r="C1044" s="60"/>
      <c r="E1044" s="60"/>
      <c r="F1044" s="60"/>
      <c r="G1044" s="60"/>
    </row>
    <row r="1045" spans="1:7" s="3" customFormat="1" x14ac:dyDescent="0.25">
      <c r="A1045" s="60"/>
      <c r="B1045" s="60"/>
      <c r="C1045" s="60"/>
      <c r="E1045" s="60"/>
      <c r="F1045" s="60"/>
      <c r="G1045" s="60"/>
    </row>
    <row r="1046" spans="1:7" s="3" customFormat="1" x14ac:dyDescent="0.25">
      <c r="A1046" s="60"/>
      <c r="B1046" s="60"/>
      <c r="C1046" s="60"/>
      <c r="E1046" s="60"/>
      <c r="F1046" s="60"/>
      <c r="G1046" s="60"/>
    </row>
    <row r="1047" spans="1:7" s="3" customFormat="1" x14ac:dyDescent="0.25">
      <c r="A1047" s="60"/>
      <c r="B1047" s="60"/>
      <c r="C1047" s="60"/>
      <c r="E1047" s="60"/>
      <c r="F1047" s="60"/>
      <c r="G1047" s="60"/>
    </row>
    <row r="1048" spans="1:7" s="3" customFormat="1" x14ac:dyDescent="0.25">
      <c r="A1048" s="60"/>
      <c r="B1048" s="60"/>
      <c r="C1048" s="60"/>
      <c r="E1048" s="60"/>
      <c r="F1048" s="60"/>
      <c r="G1048" s="60"/>
    </row>
    <row r="1049" spans="1:7" s="3" customFormat="1" x14ac:dyDescent="0.25">
      <c r="A1049" s="60"/>
      <c r="B1049" s="60"/>
      <c r="C1049" s="60"/>
      <c r="E1049" s="60"/>
      <c r="F1049" s="60"/>
      <c r="G1049" s="60"/>
    </row>
    <row r="1050" spans="1:7" s="3" customFormat="1" x14ac:dyDescent="0.25">
      <c r="A1050" s="60"/>
      <c r="B1050" s="60"/>
      <c r="C1050" s="60"/>
      <c r="E1050" s="60"/>
      <c r="F1050" s="60"/>
      <c r="G1050" s="60"/>
    </row>
    <row r="1051" spans="1:7" s="3" customFormat="1" x14ac:dyDescent="0.25">
      <c r="A1051" s="60"/>
      <c r="B1051" s="60"/>
      <c r="C1051" s="60"/>
      <c r="E1051" s="60"/>
      <c r="F1051" s="60"/>
      <c r="G1051" s="60"/>
    </row>
    <row r="1052" spans="1:7" s="3" customFormat="1" x14ac:dyDescent="0.25">
      <c r="A1052" s="60"/>
      <c r="B1052" s="60"/>
      <c r="C1052" s="60"/>
      <c r="E1052" s="60"/>
      <c r="F1052" s="60"/>
      <c r="G1052" s="60"/>
    </row>
    <row r="1053" spans="1:7" s="3" customFormat="1" x14ac:dyDescent="0.25">
      <c r="A1053" s="60"/>
      <c r="B1053" s="60"/>
      <c r="C1053" s="60"/>
      <c r="E1053" s="60"/>
      <c r="F1053" s="60"/>
      <c r="G1053" s="60"/>
    </row>
    <row r="1054" spans="1:7" s="3" customFormat="1" x14ac:dyDescent="0.25">
      <c r="A1054" s="60"/>
      <c r="B1054" s="60"/>
      <c r="C1054" s="60"/>
      <c r="E1054" s="60"/>
      <c r="F1054" s="60"/>
      <c r="G1054" s="60"/>
    </row>
    <row r="1055" spans="1:7" s="3" customFormat="1" x14ac:dyDescent="0.25">
      <c r="A1055" s="60"/>
      <c r="B1055" s="60"/>
      <c r="C1055" s="60"/>
      <c r="E1055" s="60"/>
      <c r="F1055" s="60"/>
      <c r="G1055" s="60"/>
    </row>
    <row r="1056" spans="1:7" s="3" customFormat="1" x14ac:dyDescent="0.25">
      <c r="A1056" s="60"/>
      <c r="B1056" s="60"/>
      <c r="C1056" s="60"/>
      <c r="E1056" s="60"/>
      <c r="F1056" s="60"/>
      <c r="G1056" s="60"/>
    </row>
    <row r="1057" spans="1:7" s="3" customFormat="1" x14ac:dyDescent="0.25">
      <c r="A1057" s="60"/>
      <c r="B1057" s="60"/>
      <c r="C1057" s="60"/>
      <c r="E1057" s="60"/>
      <c r="F1057" s="60"/>
      <c r="G1057" s="60"/>
    </row>
    <row r="1058" spans="1:7" s="3" customFormat="1" x14ac:dyDescent="0.25">
      <c r="A1058" s="60"/>
      <c r="B1058" s="60"/>
      <c r="C1058" s="60"/>
      <c r="E1058" s="60"/>
      <c r="F1058" s="60"/>
      <c r="G1058" s="60"/>
    </row>
    <row r="1059" spans="1:7" s="3" customFormat="1" x14ac:dyDescent="0.25">
      <c r="A1059" s="60"/>
      <c r="B1059" s="60"/>
      <c r="C1059" s="60"/>
      <c r="E1059" s="60"/>
      <c r="F1059" s="60"/>
      <c r="G1059" s="60"/>
    </row>
    <row r="1060" spans="1:7" s="3" customFormat="1" x14ac:dyDescent="0.25">
      <c r="A1060" s="60"/>
      <c r="B1060" s="60"/>
      <c r="C1060" s="60"/>
      <c r="E1060" s="60"/>
      <c r="F1060" s="60"/>
      <c r="G1060" s="60"/>
    </row>
    <row r="1061" spans="1:7" s="3" customFormat="1" x14ac:dyDescent="0.25">
      <c r="A1061" s="60"/>
      <c r="B1061" s="60"/>
      <c r="C1061" s="60"/>
      <c r="E1061" s="60"/>
      <c r="F1061" s="60"/>
      <c r="G1061" s="60"/>
    </row>
    <row r="1062" spans="1:7" s="3" customFormat="1" x14ac:dyDescent="0.25">
      <c r="A1062" s="60"/>
      <c r="B1062" s="60"/>
      <c r="C1062" s="60"/>
      <c r="E1062" s="60"/>
      <c r="F1062" s="60"/>
      <c r="G1062" s="60"/>
    </row>
    <row r="1063" spans="1:7" s="3" customFormat="1" x14ac:dyDescent="0.25">
      <c r="A1063" s="60"/>
      <c r="B1063" s="60"/>
      <c r="C1063" s="60"/>
      <c r="E1063" s="60"/>
      <c r="F1063" s="60"/>
      <c r="G1063" s="60"/>
    </row>
    <row r="1064" spans="1:7" s="3" customFormat="1" x14ac:dyDescent="0.25">
      <c r="A1064" s="60"/>
      <c r="B1064" s="60"/>
      <c r="C1064" s="60"/>
      <c r="E1064" s="60"/>
      <c r="F1064" s="60"/>
      <c r="G1064" s="60"/>
    </row>
    <row r="1065" spans="1:7" s="3" customFormat="1" x14ac:dyDescent="0.25">
      <c r="A1065" s="60"/>
      <c r="B1065" s="60"/>
      <c r="C1065" s="60"/>
      <c r="E1065" s="60"/>
      <c r="F1065" s="60"/>
      <c r="G1065" s="60"/>
    </row>
    <row r="1066" spans="1:7" s="3" customFormat="1" x14ac:dyDescent="0.25">
      <c r="A1066" s="60"/>
      <c r="B1066" s="60"/>
      <c r="C1066" s="60"/>
      <c r="E1066" s="60"/>
      <c r="F1066" s="60"/>
      <c r="G1066" s="60"/>
    </row>
    <row r="1067" spans="1:7" s="3" customFormat="1" x14ac:dyDescent="0.25">
      <c r="A1067" s="60"/>
      <c r="B1067" s="60"/>
      <c r="C1067" s="60"/>
      <c r="E1067" s="60"/>
      <c r="F1067" s="60"/>
      <c r="G1067" s="60"/>
    </row>
    <row r="1068" spans="1:7" s="3" customFormat="1" x14ac:dyDescent="0.25">
      <c r="A1068" s="60"/>
      <c r="B1068" s="60"/>
      <c r="C1068" s="60"/>
      <c r="E1068" s="60"/>
      <c r="F1068" s="60"/>
      <c r="G1068" s="60"/>
    </row>
    <row r="1069" spans="1:7" s="3" customFormat="1" x14ac:dyDescent="0.25">
      <c r="A1069" s="60"/>
      <c r="B1069" s="60"/>
      <c r="C1069" s="60"/>
      <c r="E1069" s="60"/>
      <c r="F1069" s="60"/>
      <c r="G1069" s="60"/>
    </row>
    <row r="1070" spans="1:7" s="3" customFormat="1" x14ac:dyDescent="0.25">
      <c r="A1070" s="60"/>
      <c r="B1070" s="60"/>
      <c r="C1070" s="60"/>
      <c r="E1070" s="60"/>
      <c r="F1070" s="60"/>
      <c r="G1070" s="60"/>
    </row>
    <row r="1071" spans="1:7" s="3" customFormat="1" x14ac:dyDescent="0.25">
      <c r="A1071" s="60"/>
      <c r="B1071" s="60"/>
      <c r="C1071" s="60"/>
      <c r="E1071" s="60"/>
      <c r="F1071" s="60"/>
      <c r="G1071" s="60"/>
    </row>
    <row r="1072" spans="1:7" s="3" customFormat="1" x14ac:dyDescent="0.25">
      <c r="A1072" s="60"/>
      <c r="B1072" s="60"/>
      <c r="C1072" s="60"/>
      <c r="E1072" s="60"/>
      <c r="F1072" s="60"/>
      <c r="G1072" s="60"/>
    </row>
    <row r="1073" spans="1:7" s="3" customFormat="1" x14ac:dyDescent="0.25">
      <c r="A1073" s="60"/>
      <c r="B1073" s="60"/>
      <c r="C1073" s="60"/>
      <c r="E1073" s="60"/>
      <c r="F1073" s="60"/>
      <c r="G1073" s="60"/>
    </row>
    <row r="1074" spans="1:7" s="3" customFormat="1" x14ac:dyDescent="0.25">
      <c r="A1074" s="60"/>
      <c r="B1074" s="60"/>
      <c r="C1074" s="60"/>
      <c r="E1074" s="60"/>
      <c r="F1074" s="60"/>
      <c r="G1074" s="60"/>
    </row>
    <row r="1075" spans="1:7" s="3" customFormat="1" x14ac:dyDescent="0.25">
      <c r="A1075" s="60"/>
      <c r="B1075" s="60"/>
      <c r="C1075" s="60"/>
      <c r="E1075" s="60"/>
      <c r="F1075" s="60"/>
      <c r="G1075" s="60"/>
    </row>
    <row r="1076" spans="1:7" s="3" customFormat="1" x14ac:dyDescent="0.25">
      <c r="A1076" s="60"/>
      <c r="B1076" s="60"/>
      <c r="C1076" s="60"/>
      <c r="E1076" s="60"/>
      <c r="F1076" s="60"/>
      <c r="G1076" s="60"/>
    </row>
    <row r="1077" spans="1:7" s="3" customFormat="1" x14ac:dyDescent="0.25">
      <c r="A1077" s="60"/>
      <c r="B1077" s="60"/>
      <c r="C1077" s="60"/>
      <c r="E1077" s="60"/>
      <c r="F1077" s="60"/>
      <c r="G1077" s="60"/>
    </row>
    <row r="1078" spans="1:7" s="3" customFormat="1" x14ac:dyDescent="0.25">
      <c r="A1078" s="60"/>
      <c r="B1078" s="60"/>
      <c r="C1078" s="60"/>
      <c r="E1078" s="60"/>
      <c r="F1078" s="60"/>
      <c r="G1078" s="60"/>
    </row>
    <row r="1079" spans="1:7" s="3" customFormat="1" x14ac:dyDescent="0.25">
      <c r="A1079" s="60"/>
      <c r="B1079" s="60"/>
      <c r="C1079" s="60"/>
      <c r="E1079" s="60"/>
      <c r="F1079" s="60"/>
      <c r="G1079" s="60"/>
    </row>
    <row r="1080" spans="1:7" s="3" customFormat="1" x14ac:dyDescent="0.25">
      <c r="A1080" s="60"/>
      <c r="B1080" s="60"/>
      <c r="C1080" s="60"/>
      <c r="E1080" s="60"/>
      <c r="F1080" s="60"/>
      <c r="G1080" s="60"/>
    </row>
    <row r="1081" spans="1:7" s="3" customFormat="1" x14ac:dyDescent="0.25">
      <c r="A1081" s="60"/>
      <c r="B1081" s="60"/>
      <c r="C1081" s="60"/>
      <c r="E1081" s="60"/>
      <c r="F1081" s="60"/>
      <c r="G1081" s="60"/>
    </row>
    <row r="1082" spans="1:7" s="3" customFormat="1" x14ac:dyDescent="0.25">
      <c r="A1082" s="60"/>
      <c r="B1082" s="60"/>
      <c r="C1082" s="60"/>
      <c r="E1082" s="60"/>
      <c r="F1082" s="60"/>
      <c r="G1082" s="60"/>
    </row>
    <row r="1083" spans="1:7" s="3" customFormat="1" x14ac:dyDescent="0.25">
      <c r="A1083" s="60"/>
      <c r="B1083" s="60"/>
      <c r="C1083" s="60"/>
      <c r="E1083" s="60"/>
      <c r="F1083" s="60"/>
      <c r="G1083" s="60"/>
    </row>
    <row r="1084" spans="1:7" s="3" customFormat="1" x14ac:dyDescent="0.25">
      <c r="A1084" s="60"/>
      <c r="B1084" s="60"/>
      <c r="C1084" s="60"/>
      <c r="E1084" s="60"/>
      <c r="F1084" s="60"/>
      <c r="G1084" s="60"/>
    </row>
    <row r="1085" spans="1:7" s="3" customFormat="1" x14ac:dyDescent="0.25">
      <c r="A1085" s="60"/>
      <c r="B1085" s="60"/>
      <c r="C1085" s="60"/>
      <c r="E1085" s="60"/>
      <c r="F1085" s="60"/>
      <c r="G1085" s="60"/>
    </row>
    <row r="1086" spans="1:7" s="3" customFormat="1" x14ac:dyDescent="0.25">
      <c r="A1086" s="60"/>
      <c r="B1086" s="60"/>
      <c r="C1086" s="60"/>
      <c r="E1086" s="60"/>
      <c r="F1086" s="60"/>
      <c r="G1086" s="60"/>
    </row>
    <row r="1087" spans="1:7" s="3" customFormat="1" x14ac:dyDescent="0.25">
      <c r="A1087" s="60"/>
      <c r="B1087" s="60"/>
      <c r="C1087" s="60"/>
      <c r="E1087" s="60"/>
      <c r="F1087" s="60"/>
      <c r="G1087" s="60"/>
    </row>
    <row r="1088" spans="1:7" s="3" customFormat="1" x14ac:dyDescent="0.25">
      <c r="A1088" s="60"/>
      <c r="B1088" s="60"/>
      <c r="C1088" s="60"/>
      <c r="E1088" s="60"/>
      <c r="F1088" s="60"/>
      <c r="G1088" s="60"/>
    </row>
    <row r="1089" spans="1:7" s="3" customFormat="1" x14ac:dyDescent="0.25">
      <c r="A1089" s="60"/>
      <c r="B1089" s="60"/>
      <c r="C1089" s="60"/>
      <c r="E1089" s="60"/>
      <c r="F1089" s="60"/>
      <c r="G1089" s="60"/>
    </row>
    <row r="1090" spans="1:7" s="3" customFormat="1" x14ac:dyDescent="0.25">
      <c r="A1090" s="60"/>
      <c r="B1090" s="60"/>
      <c r="C1090" s="60"/>
      <c r="E1090" s="60"/>
      <c r="F1090" s="60"/>
      <c r="G1090" s="60"/>
    </row>
    <row r="1091" spans="1:7" s="3" customFormat="1" x14ac:dyDescent="0.25">
      <c r="A1091" s="60"/>
      <c r="B1091" s="60"/>
      <c r="C1091" s="60"/>
      <c r="E1091" s="60"/>
      <c r="F1091" s="60"/>
      <c r="G1091" s="60"/>
    </row>
    <row r="1092" spans="1:7" s="3" customFormat="1" x14ac:dyDescent="0.25">
      <c r="A1092" s="60"/>
      <c r="B1092" s="60"/>
      <c r="C1092" s="60"/>
      <c r="E1092" s="60"/>
      <c r="F1092" s="60"/>
      <c r="G1092" s="60"/>
    </row>
    <row r="1093" spans="1:7" s="3" customFormat="1" x14ac:dyDescent="0.25">
      <c r="A1093" s="60"/>
      <c r="B1093" s="60"/>
      <c r="C1093" s="60"/>
      <c r="E1093" s="60"/>
      <c r="F1093" s="60"/>
      <c r="G1093" s="60"/>
    </row>
    <row r="1094" spans="1:7" s="3" customFormat="1" x14ac:dyDescent="0.25">
      <c r="A1094" s="60"/>
      <c r="B1094" s="60"/>
      <c r="C1094" s="60"/>
      <c r="E1094" s="60"/>
      <c r="F1094" s="60"/>
      <c r="G1094" s="60"/>
    </row>
    <row r="1095" spans="1:7" s="3" customFormat="1" x14ac:dyDescent="0.25">
      <c r="A1095" s="60"/>
      <c r="B1095" s="60"/>
      <c r="C1095" s="60"/>
      <c r="E1095" s="60"/>
      <c r="F1095" s="60"/>
      <c r="G1095" s="60"/>
    </row>
    <row r="1096" spans="1:7" s="3" customFormat="1" x14ac:dyDescent="0.25">
      <c r="A1096" s="60"/>
      <c r="B1096" s="60"/>
      <c r="C1096" s="60"/>
      <c r="E1096" s="60"/>
      <c r="F1096" s="60"/>
      <c r="G1096" s="60"/>
    </row>
    <row r="1097" spans="1:7" s="3" customFormat="1" x14ac:dyDescent="0.25">
      <c r="A1097" s="60"/>
      <c r="B1097" s="60"/>
      <c r="C1097" s="60"/>
      <c r="E1097" s="60"/>
      <c r="F1097" s="60"/>
      <c r="G1097" s="60"/>
    </row>
    <row r="1098" spans="1:7" s="3" customFormat="1" x14ac:dyDescent="0.25">
      <c r="A1098" s="60"/>
      <c r="B1098" s="60"/>
      <c r="C1098" s="60"/>
      <c r="E1098" s="60"/>
      <c r="F1098" s="60"/>
      <c r="G1098" s="60"/>
    </row>
    <row r="1099" spans="1:7" s="3" customFormat="1" x14ac:dyDescent="0.25">
      <c r="A1099" s="60"/>
      <c r="B1099" s="60"/>
      <c r="C1099" s="60"/>
      <c r="E1099" s="60"/>
      <c r="F1099" s="60"/>
      <c r="G1099" s="60"/>
    </row>
    <row r="1100" spans="1:7" s="3" customFormat="1" x14ac:dyDescent="0.25">
      <c r="A1100" s="60"/>
      <c r="B1100" s="60"/>
      <c r="C1100" s="60"/>
      <c r="E1100" s="60"/>
      <c r="F1100" s="60"/>
      <c r="G1100" s="60"/>
    </row>
    <row r="1101" spans="1:7" s="3" customFormat="1" x14ac:dyDescent="0.25">
      <c r="A1101" s="60"/>
      <c r="B1101" s="60"/>
      <c r="C1101" s="60"/>
      <c r="E1101" s="60"/>
      <c r="F1101" s="60"/>
      <c r="G1101" s="60"/>
    </row>
    <row r="1102" spans="1:7" s="3" customFormat="1" x14ac:dyDescent="0.25">
      <c r="A1102" s="60"/>
      <c r="B1102" s="60"/>
      <c r="C1102" s="60"/>
      <c r="E1102" s="60"/>
      <c r="F1102" s="60"/>
      <c r="G1102" s="60"/>
    </row>
    <row r="1103" spans="1:7" s="3" customFormat="1" x14ac:dyDescent="0.25">
      <c r="A1103" s="60"/>
      <c r="B1103" s="60"/>
      <c r="C1103" s="60"/>
      <c r="E1103" s="60"/>
      <c r="F1103" s="60"/>
      <c r="G1103" s="60"/>
    </row>
    <row r="1104" spans="1:7" s="3" customFormat="1" x14ac:dyDescent="0.25">
      <c r="A1104" s="60"/>
      <c r="B1104" s="60"/>
      <c r="C1104" s="60"/>
      <c r="E1104" s="60"/>
      <c r="F1104" s="60"/>
      <c r="G1104" s="60"/>
    </row>
    <row r="1105" spans="1:7" s="3" customFormat="1" x14ac:dyDescent="0.25">
      <c r="A1105" s="60"/>
      <c r="B1105" s="60"/>
      <c r="C1105" s="60"/>
      <c r="E1105" s="60"/>
      <c r="F1105" s="60"/>
      <c r="G1105" s="60"/>
    </row>
    <row r="1106" spans="1:7" s="3" customFormat="1" x14ac:dyDescent="0.25">
      <c r="A1106" s="60"/>
      <c r="B1106" s="60"/>
      <c r="C1106" s="60"/>
      <c r="E1106" s="60"/>
      <c r="F1106" s="60"/>
      <c r="G1106" s="60"/>
    </row>
    <row r="1107" spans="1:7" s="3" customFormat="1" x14ac:dyDescent="0.25">
      <c r="A1107" s="60"/>
      <c r="B1107" s="60"/>
      <c r="C1107" s="60"/>
      <c r="E1107" s="60"/>
      <c r="F1107" s="60"/>
      <c r="G1107" s="60"/>
    </row>
    <row r="1108" spans="1:7" s="3" customFormat="1" x14ac:dyDescent="0.25">
      <c r="A1108" s="60"/>
      <c r="B1108" s="60"/>
      <c r="C1108" s="60"/>
      <c r="E1108" s="60"/>
      <c r="F1108" s="60"/>
      <c r="G1108" s="60"/>
    </row>
    <row r="1109" spans="1:7" s="3" customFormat="1" x14ac:dyDescent="0.25">
      <c r="A1109" s="60"/>
      <c r="B1109" s="60"/>
      <c r="C1109" s="60"/>
      <c r="E1109" s="60"/>
      <c r="F1109" s="60"/>
      <c r="G1109" s="60"/>
    </row>
    <row r="1110" spans="1:7" s="3" customFormat="1" x14ac:dyDescent="0.25">
      <c r="A1110" s="60"/>
      <c r="B1110" s="60"/>
      <c r="C1110" s="60"/>
      <c r="E1110" s="60"/>
      <c r="F1110" s="60"/>
      <c r="G1110" s="60"/>
    </row>
    <row r="1111" spans="1:7" s="3" customFormat="1" x14ac:dyDescent="0.25">
      <c r="A1111" s="60"/>
      <c r="B1111" s="60"/>
      <c r="C1111" s="60"/>
      <c r="E1111" s="60"/>
      <c r="F1111" s="60"/>
      <c r="G1111" s="60"/>
    </row>
    <row r="1112" spans="1:7" s="3" customFormat="1" x14ac:dyDescent="0.25">
      <c r="A1112" s="60"/>
      <c r="B1112" s="60"/>
      <c r="C1112" s="60"/>
      <c r="E1112" s="60"/>
      <c r="F1112" s="60"/>
      <c r="G1112" s="60"/>
    </row>
    <row r="1113" spans="1:7" s="3" customFormat="1" x14ac:dyDescent="0.25">
      <c r="A1113" s="60"/>
      <c r="B1113" s="60"/>
      <c r="C1113" s="60"/>
      <c r="E1113" s="60"/>
      <c r="F1113" s="60"/>
      <c r="G1113" s="60"/>
    </row>
    <row r="1114" spans="1:7" s="3" customFormat="1" x14ac:dyDescent="0.25">
      <c r="A1114" s="60"/>
      <c r="B1114" s="60"/>
      <c r="C1114" s="60"/>
      <c r="E1114" s="60"/>
      <c r="F1114" s="60"/>
      <c r="G1114" s="60"/>
    </row>
    <row r="1115" spans="1:7" s="3" customFormat="1" x14ac:dyDescent="0.25">
      <c r="A1115" s="60"/>
      <c r="B1115" s="60"/>
      <c r="C1115" s="60"/>
      <c r="E1115" s="60"/>
      <c r="F1115" s="60"/>
      <c r="G1115" s="60"/>
    </row>
    <row r="1116" spans="1:7" s="3" customFormat="1" x14ac:dyDescent="0.25">
      <c r="A1116" s="60"/>
      <c r="B1116" s="60"/>
      <c r="C1116" s="60"/>
      <c r="E1116" s="60"/>
      <c r="F1116" s="60"/>
      <c r="G1116" s="60"/>
    </row>
    <row r="1117" spans="1:7" s="3" customFormat="1" x14ac:dyDescent="0.25">
      <c r="A1117" s="60"/>
      <c r="B1117" s="60"/>
      <c r="C1117" s="60"/>
      <c r="E1117" s="60"/>
      <c r="F1117" s="60"/>
      <c r="G1117" s="60"/>
    </row>
    <row r="1118" spans="1:7" s="3" customFormat="1" x14ac:dyDescent="0.25">
      <c r="A1118" s="60"/>
      <c r="B1118" s="60"/>
      <c r="C1118" s="60"/>
      <c r="E1118" s="60"/>
      <c r="F1118" s="60"/>
      <c r="G1118" s="60"/>
    </row>
    <row r="1119" spans="1:7" s="3" customFormat="1" x14ac:dyDescent="0.25">
      <c r="A1119" s="60"/>
      <c r="B1119" s="60"/>
      <c r="C1119" s="60"/>
      <c r="E1119" s="60"/>
      <c r="F1119" s="60"/>
      <c r="G1119" s="60"/>
    </row>
    <row r="1120" spans="1:7" s="3" customFormat="1" x14ac:dyDescent="0.25">
      <c r="A1120" s="60"/>
      <c r="B1120" s="60"/>
      <c r="C1120" s="60"/>
      <c r="E1120" s="60"/>
      <c r="F1120" s="60"/>
      <c r="G1120" s="60"/>
    </row>
    <row r="1121" spans="1:7" s="3" customFormat="1" x14ac:dyDescent="0.25">
      <c r="A1121" s="60"/>
      <c r="B1121" s="60"/>
      <c r="C1121" s="60"/>
      <c r="E1121" s="60"/>
      <c r="F1121" s="60"/>
      <c r="G1121" s="60"/>
    </row>
    <row r="1122" spans="1:7" s="3" customFormat="1" x14ac:dyDescent="0.25">
      <c r="A1122" s="60"/>
      <c r="B1122" s="60"/>
      <c r="C1122" s="60"/>
      <c r="E1122" s="60"/>
      <c r="F1122" s="60"/>
      <c r="G1122" s="60"/>
    </row>
    <row r="1123" spans="1:7" s="3" customFormat="1" x14ac:dyDescent="0.25">
      <c r="A1123" s="60"/>
      <c r="B1123" s="60"/>
      <c r="C1123" s="60"/>
      <c r="E1123" s="60"/>
      <c r="F1123" s="60"/>
      <c r="G1123" s="60"/>
    </row>
    <row r="1124" spans="1:7" s="3" customFormat="1" x14ac:dyDescent="0.25">
      <c r="A1124" s="60"/>
      <c r="B1124" s="60"/>
      <c r="C1124" s="60"/>
      <c r="E1124" s="60"/>
      <c r="F1124" s="60"/>
      <c r="G1124" s="60"/>
    </row>
    <row r="1125" spans="1:7" s="3" customFormat="1" x14ac:dyDescent="0.25">
      <c r="A1125" s="60"/>
      <c r="B1125" s="60"/>
      <c r="C1125" s="60"/>
      <c r="E1125" s="60"/>
      <c r="F1125" s="60"/>
      <c r="G1125" s="60"/>
    </row>
    <row r="1126" spans="1:7" s="3" customFormat="1" x14ac:dyDescent="0.25">
      <c r="A1126" s="60"/>
      <c r="B1126" s="60"/>
      <c r="C1126" s="60"/>
      <c r="E1126" s="60"/>
      <c r="F1126" s="60"/>
      <c r="G1126" s="60"/>
    </row>
    <row r="1127" spans="1:7" s="3" customFormat="1" x14ac:dyDescent="0.25">
      <c r="A1127" s="60"/>
      <c r="B1127" s="60"/>
      <c r="C1127" s="60"/>
      <c r="E1127" s="60"/>
      <c r="F1127" s="60"/>
      <c r="G1127" s="60"/>
    </row>
    <row r="1128" spans="1:7" s="3" customFormat="1" x14ac:dyDescent="0.25">
      <c r="A1128" s="60"/>
      <c r="B1128" s="60"/>
      <c r="C1128" s="60"/>
      <c r="E1128" s="60"/>
      <c r="F1128" s="60"/>
      <c r="G1128" s="60"/>
    </row>
    <row r="1129" spans="1:7" s="3" customFormat="1" x14ac:dyDescent="0.25">
      <c r="A1129" s="60"/>
      <c r="B1129" s="60"/>
      <c r="C1129" s="60"/>
      <c r="E1129" s="60"/>
      <c r="F1129" s="60"/>
      <c r="G1129" s="60"/>
    </row>
    <row r="1130" spans="1:7" s="3" customFormat="1" x14ac:dyDescent="0.25">
      <c r="A1130" s="60"/>
      <c r="B1130" s="60"/>
      <c r="C1130" s="60"/>
      <c r="E1130" s="60"/>
      <c r="F1130" s="60"/>
      <c r="G1130" s="60"/>
    </row>
    <row r="1131" spans="1:7" s="3" customFormat="1" x14ac:dyDescent="0.25">
      <c r="A1131" s="60"/>
      <c r="B1131" s="60"/>
      <c r="C1131" s="60"/>
      <c r="E1131" s="60"/>
      <c r="F1131" s="60"/>
      <c r="G1131" s="60"/>
    </row>
    <row r="1132" spans="1:7" s="3" customFormat="1" x14ac:dyDescent="0.25">
      <c r="A1132" s="60"/>
      <c r="B1132" s="60"/>
      <c r="C1132" s="60"/>
      <c r="E1132" s="60"/>
      <c r="F1132" s="60"/>
      <c r="G1132" s="60"/>
    </row>
    <row r="1133" spans="1:7" s="3" customFormat="1" x14ac:dyDescent="0.25">
      <c r="A1133" s="60"/>
      <c r="B1133" s="60"/>
      <c r="C1133" s="60"/>
      <c r="E1133" s="60"/>
      <c r="F1133" s="60"/>
      <c r="G1133" s="60"/>
    </row>
    <row r="1134" spans="1:7" s="3" customFormat="1" x14ac:dyDescent="0.25">
      <c r="A1134" s="60"/>
      <c r="B1134" s="60"/>
      <c r="C1134" s="60"/>
      <c r="E1134" s="60"/>
      <c r="F1134" s="60"/>
      <c r="G1134" s="60"/>
    </row>
    <row r="1135" spans="1:7" s="3" customFormat="1" x14ac:dyDescent="0.25">
      <c r="A1135" s="60"/>
      <c r="B1135" s="60"/>
      <c r="C1135" s="60"/>
      <c r="E1135" s="60"/>
      <c r="F1135" s="60"/>
      <c r="G1135" s="60"/>
    </row>
    <row r="1136" spans="1:7" s="3" customFormat="1" x14ac:dyDescent="0.25">
      <c r="A1136" s="60"/>
      <c r="B1136" s="60"/>
      <c r="C1136" s="60"/>
      <c r="E1136" s="60"/>
      <c r="F1136" s="60"/>
      <c r="G1136" s="60"/>
    </row>
    <row r="1137" spans="1:7" s="3" customFormat="1" x14ac:dyDescent="0.25">
      <c r="A1137" s="60"/>
      <c r="B1137" s="60"/>
      <c r="C1137" s="60"/>
      <c r="E1137" s="60"/>
      <c r="F1137" s="60"/>
      <c r="G1137" s="60"/>
    </row>
    <row r="1138" spans="1:7" s="3" customFormat="1" x14ac:dyDescent="0.25">
      <c r="A1138" s="60"/>
      <c r="B1138" s="60"/>
      <c r="C1138" s="60"/>
      <c r="E1138" s="60"/>
      <c r="F1138" s="60"/>
      <c r="G1138" s="60"/>
    </row>
    <row r="1139" spans="1:7" s="3" customFormat="1" x14ac:dyDescent="0.25">
      <c r="A1139" s="60"/>
      <c r="B1139" s="60"/>
      <c r="C1139" s="60"/>
      <c r="E1139" s="60"/>
      <c r="F1139" s="60"/>
      <c r="G1139" s="60"/>
    </row>
    <row r="1140" spans="1:7" s="3" customFormat="1" x14ac:dyDescent="0.25">
      <c r="A1140" s="60"/>
      <c r="B1140" s="60"/>
      <c r="C1140" s="60"/>
      <c r="E1140" s="60"/>
      <c r="F1140" s="60"/>
      <c r="G1140" s="60"/>
    </row>
    <row r="1141" spans="1:7" s="3" customFormat="1" x14ac:dyDescent="0.25">
      <c r="A1141" s="60"/>
      <c r="B1141" s="60"/>
      <c r="C1141" s="60"/>
      <c r="E1141" s="60"/>
      <c r="F1141" s="60"/>
      <c r="G1141" s="60"/>
    </row>
    <row r="1142" spans="1:7" s="3" customFormat="1" x14ac:dyDescent="0.25">
      <c r="A1142" s="60"/>
      <c r="B1142" s="60"/>
      <c r="C1142" s="60"/>
      <c r="E1142" s="60"/>
      <c r="F1142" s="60"/>
      <c r="G1142" s="60"/>
    </row>
    <row r="1143" spans="1:7" s="3" customFormat="1" x14ac:dyDescent="0.25">
      <c r="A1143" s="60"/>
      <c r="B1143" s="60"/>
      <c r="C1143" s="60"/>
      <c r="E1143" s="60"/>
      <c r="F1143" s="60"/>
      <c r="G1143" s="60"/>
    </row>
    <row r="1144" spans="1:7" s="3" customFormat="1" x14ac:dyDescent="0.25">
      <c r="A1144" s="60"/>
      <c r="B1144" s="60"/>
      <c r="C1144" s="60"/>
      <c r="E1144" s="60"/>
      <c r="F1144" s="60"/>
      <c r="G1144" s="60"/>
    </row>
    <row r="1145" spans="1:7" s="3" customFormat="1" x14ac:dyDescent="0.25">
      <c r="A1145" s="60"/>
      <c r="B1145" s="60"/>
      <c r="C1145" s="60"/>
      <c r="E1145" s="60"/>
      <c r="F1145" s="60"/>
      <c r="G1145" s="60"/>
    </row>
    <row r="1146" spans="1:7" s="3" customFormat="1" x14ac:dyDescent="0.25">
      <c r="A1146" s="60"/>
      <c r="B1146" s="60"/>
      <c r="C1146" s="60"/>
      <c r="E1146" s="60"/>
      <c r="F1146" s="60"/>
      <c r="G1146" s="60"/>
    </row>
    <row r="1147" spans="1:7" s="3" customFormat="1" x14ac:dyDescent="0.25">
      <c r="A1147" s="60"/>
      <c r="B1147" s="60"/>
      <c r="C1147" s="60"/>
      <c r="E1147" s="60"/>
      <c r="F1147" s="60"/>
      <c r="G1147" s="60"/>
    </row>
    <row r="1148" spans="1:7" s="3" customFormat="1" x14ac:dyDescent="0.25">
      <c r="A1148" s="60"/>
      <c r="B1148" s="60"/>
      <c r="C1148" s="60"/>
      <c r="E1148" s="60"/>
      <c r="F1148" s="60"/>
      <c r="G1148" s="60"/>
    </row>
    <row r="1149" spans="1:7" s="3" customFormat="1" x14ac:dyDescent="0.25">
      <c r="A1149" s="60"/>
      <c r="B1149" s="60"/>
      <c r="C1149" s="60"/>
      <c r="E1149" s="60"/>
      <c r="F1149" s="60"/>
      <c r="G1149" s="60"/>
    </row>
    <row r="1150" spans="1:7" s="3" customFormat="1" x14ac:dyDescent="0.25">
      <c r="A1150" s="60"/>
      <c r="B1150" s="60"/>
      <c r="C1150" s="60"/>
      <c r="E1150" s="60"/>
      <c r="F1150" s="60"/>
      <c r="G1150" s="60"/>
    </row>
    <row r="1151" spans="1:7" s="3" customFormat="1" x14ac:dyDescent="0.25">
      <c r="A1151" s="60"/>
      <c r="B1151" s="60"/>
      <c r="C1151" s="60"/>
      <c r="E1151" s="60"/>
      <c r="F1151" s="60"/>
      <c r="G1151" s="60"/>
    </row>
    <row r="1152" spans="1:7" s="3" customFormat="1" x14ac:dyDescent="0.25">
      <c r="A1152" s="60"/>
      <c r="B1152" s="60"/>
      <c r="C1152" s="60"/>
      <c r="E1152" s="60"/>
      <c r="F1152" s="60"/>
      <c r="G1152" s="60"/>
    </row>
    <row r="1153" spans="1:7" s="3" customFormat="1" x14ac:dyDescent="0.25">
      <c r="A1153" s="60"/>
      <c r="B1153" s="60"/>
      <c r="C1153" s="60"/>
      <c r="E1153" s="60"/>
      <c r="F1153" s="60"/>
      <c r="G1153" s="60"/>
    </row>
    <row r="1154" spans="1:7" s="3" customFormat="1" x14ac:dyDescent="0.25">
      <c r="A1154" s="60"/>
      <c r="B1154" s="60"/>
      <c r="C1154" s="60"/>
      <c r="E1154" s="60"/>
      <c r="F1154" s="60"/>
      <c r="G1154" s="60"/>
    </row>
    <row r="1155" spans="1:7" s="3" customFormat="1" x14ac:dyDescent="0.25">
      <c r="A1155" s="60"/>
      <c r="B1155" s="60"/>
      <c r="C1155" s="60"/>
      <c r="E1155" s="60"/>
      <c r="F1155" s="60"/>
      <c r="G1155" s="60"/>
    </row>
    <row r="1156" spans="1:7" s="3" customFormat="1" x14ac:dyDescent="0.25">
      <c r="A1156" s="60"/>
      <c r="B1156" s="60"/>
      <c r="C1156" s="60"/>
      <c r="E1156" s="60"/>
      <c r="F1156" s="60"/>
      <c r="G1156" s="60"/>
    </row>
    <row r="1157" spans="1:7" s="3" customFormat="1" x14ac:dyDescent="0.25">
      <c r="A1157" s="60"/>
      <c r="B1157" s="60"/>
      <c r="C1157" s="60"/>
      <c r="E1157" s="60"/>
      <c r="F1157" s="60"/>
      <c r="G1157" s="60"/>
    </row>
    <row r="1158" spans="1:7" s="3" customFormat="1" x14ac:dyDescent="0.25">
      <c r="A1158" s="60"/>
      <c r="B1158" s="60"/>
      <c r="C1158" s="60"/>
      <c r="E1158" s="60"/>
      <c r="F1158" s="60"/>
      <c r="G1158" s="60"/>
    </row>
    <row r="1159" spans="1:7" s="3" customFormat="1" x14ac:dyDescent="0.25">
      <c r="A1159" s="60"/>
      <c r="B1159" s="60"/>
      <c r="C1159" s="60"/>
      <c r="E1159" s="60"/>
      <c r="F1159" s="60"/>
      <c r="G1159" s="60"/>
    </row>
    <row r="1160" spans="1:7" s="3" customFormat="1" x14ac:dyDescent="0.25">
      <c r="A1160" s="60"/>
      <c r="B1160" s="60"/>
      <c r="C1160" s="60"/>
      <c r="E1160" s="60"/>
      <c r="F1160" s="60"/>
      <c r="G1160" s="60"/>
    </row>
    <row r="1161" spans="1:7" s="3" customFormat="1" x14ac:dyDescent="0.25">
      <c r="A1161" s="60"/>
      <c r="B1161" s="60"/>
      <c r="C1161" s="60"/>
      <c r="E1161" s="60"/>
      <c r="F1161" s="60"/>
      <c r="G1161" s="60"/>
    </row>
    <row r="1162" spans="1:7" s="3" customFormat="1" x14ac:dyDescent="0.25">
      <c r="A1162" s="60"/>
      <c r="B1162" s="60"/>
      <c r="C1162" s="60"/>
      <c r="E1162" s="60"/>
      <c r="F1162" s="60"/>
      <c r="G1162" s="60"/>
    </row>
    <row r="1163" spans="1:7" s="3" customFormat="1" x14ac:dyDescent="0.25">
      <c r="A1163" s="60"/>
      <c r="B1163" s="60"/>
      <c r="C1163" s="60"/>
      <c r="E1163" s="60"/>
      <c r="F1163" s="60"/>
      <c r="G1163" s="60"/>
    </row>
    <row r="1164" spans="1:7" s="3" customFormat="1" x14ac:dyDescent="0.25">
      <c r="A1164" s="60"/>
      <c r="B1164" s="60"/>
      <c r="C1164" s="60"/>
      <c r="E1164" s="60"/>
      <c r="F1164" s="60"/>
      <c r="G1164" s="60"/>
    </row>
    <row r="1165" spans="1:7" s="3" customFormat="1" x14ac:dyDescent="0.25">
      <c r="A1165" s="60"/>
      <c r="B1165" s="60"/>
      <c r="C1165" s="60"/>
      <c r="E1165" s="60"/>
      <c r="F1165" s="60"/>
      <c r="G1165" s="60"/>
    </row>
    <row r="1166" spans="1:7" s="3" customFormat="1" x14ac:dyDescent="0.25">
      <c r="A1166" s="60"/>
      <c r="B1166" s="60"/>
      <c r="C1166" s="60"/>
      <c r="E1166" s="60"/>
      <c r="F1166" s="60"/>
      <c r="G1166" s="60"/>
    </row>
    <row r="1167" spans="1:7" s="3" customFormat="1" x14ac:dyDescent="0.25">
      <c r="A1167" s="60"/>
      <c r="B1167" s="60"/>
      <c r="C1167" s="60"/>
      <c r="E1167" s="60"/>
      <c r="F1167" s="60"/>
      <c r="G1167" s="60"/>
    </row>
    <row r="1168" spans="1:7" s="3" customFormat="1" x14ac:dyDescent="0.25">
      <c r="A1168" s="60"/>
      <c r="B1168" s="60"/>
      <c r="C1168" s="60"/>
      <c r="E1168" s="60"/>
      <c r="F1168" s="60"/>
      <c r="G1168" s="60"/>
    </row>
    <row r="1169" spans="1:7" s="3" customFormat="1" x14ac:dyDescent="0.25">
      <c r="A1169" s="60"/>
      <c r="B1169" s="60"/>
      <c r="C1169" s="60"/>
      <c r="E1169" s="60"/>
      <c r="F1169" s="60"/>
      <c r="G1169" s="60"/>
    </row>
    <row r="1170" spans="1:7" s="3" customFormat="1" x14ac:dyDescent="0.25">
      <c r="A1170" s="60"/>
      <c r="B1170" s="60"/>
      <c r="C1170" s="60"/>
      <c r="E1170" s="60"/>
      <c r="F1170" s="60"/>
      <c r="G1170" s="60"/>
    </row>
    <row r="1171" spans="1:7" s="3" customFormat="1" x14ac:dyDescent="0.25">
      <c r="A1171" s="60"/>
      <c r="B1171" s="60"/>
      <c r="C1171" s="60"/>
      <c r="E1171" s="60"/>
      <c r="F1171" s="60"/>
      <c r="G1171" s="60"/>
    </row>
    <row r="1172" spans="1:7" s="3" customFormat="1" x14ac:dyDescent="0.25">
      <c r="A1172" s="60"/>
      <c r="B1172" s="60"/>
      <c r="C1172" s="60"/>
      <c r="E1172" s="60"/>
      <c r="F1172" s="60"/>
      <c r="G1172" s="60"/>
    </row>
    <row r="1173" spans="1:7" s="3" customFormat="1" x14ac:dyDescent="0.25">
      <c r="A1173" s="60"/>
      <c r="B1173" s="60"/>
      <c r="C1173" s="60"/>
      <c r="E1173" s="60"/>
      <c r="F1173" s="60"/>
      <c r="G1173" s="60"/>
    </row>
    <row r="1174" spans="1:7" s="3" customFormat="1" x14ac:dyDescent="0.25">
      <c r="A1174" s="60"/>
      <c r="B1174" s="60"/>
      <c r="C1174" s="60"/>
      <c r="E1174" s="60"/>
      <c r="F1174" s="60"/>
      <c r="G1174" s="60"/>
    </row>
    <row r="1175" spans="1:7" s="3" customFormat="1" x14ac:dyDescent="0.25">
      <c r="A1175" s="60"/>
      <c r="B1175" s="60"/>
      <c r="C1175" s="60"/>
      <c r="E1175" s="60"/>
      <c r="F1175" s="60"/>
      <c r="G1175" s="60"/>
    </row>
    <row r="1176" spans="1:7" s="3" customFormat="1" x14ac:dyDescent="0.25">
      <c r="A1176" s="60"/>
      <c r="B1176" s="60"/>
      <c r="C1176" s="60"/>
      <c r="E1176" s="60"/>
      <c r="F1176" s="60"/>
      <c r="G1176" s="60"/>
    </row>
    <row r="1177" spans="1:7" s="3" customFormat="1" x14ac:dyDescent="0.25">
      <c r="A1177" s="60"/>
      <c r="B1177" s="60"/>
      <c r="C1177" s="60"/>
      <c r="E1177" s="60"/>
      <c r="F1177" s="60"/>
      <c r="G1177" s="60"/>
    </row>
    <row r="1178" spans="1:7" s="3" customFormat="1" x14ac:dyDescent="0.25">
      <c r="A1178" s="60"/>
      <c r="B1178" s="60"/>
      <c r="C1178" s="60"/>
      <c r="E1178" s="60"/>
      <c r="F1178" s="60"/>
      <c r="G1178" s="60"/>
    </row>
    <row r="1179" spans="1:7" s="3" customFormat="1" x14ac:dyDescent="0.25">
      <c r="A1179" s="60"/>
      <c r="B1179" s="60"/>
      <c r="C1179" s="60"/>
      <c r="E1179" s="60"/>
      <c r="F1179" s="60"/>
      <c r="G1179" s="60"/>
    </row>
    <row r="1180" spans="1:7" s="3" customFormat="1" x14ac:dyDescent="0.25">
      <c r="A1180" s="60"/>
      <c r="B1180" s="60"/>
      <c r="C1180" s="60"/>
      <c r="E1180" s="60"/>
      <c r="F1180" s="60"/>
      <c r="G1180" s="60"/>
    </row>
    <row r="1181" spans="1:7" s="3" customFormat="1" x14ac:dyDescent="0.25">
      <c r="A1181" s="60"/>
      <c r="B1181" s="60"/>
      <c r="C1181" s="60"/>
      <c r="E1181" s="60"/>
      <c r="F1181" s="60"/>
      <c r="G1181" s="60"/>
    </row>
    <row r="1182" spans="1:7" s="3" customFormat="1" x14ac:dyDescent="0.25">
      <c r="A1182" s="60"/>
      <c r="B1182" s="60"/>
      <c r="C1182" s="60"/>
      <c r="E1182" s="60"/>
      <c r="F1182" s="60"/>
      <c r="G1182" s="60"/>
    </row>
    <row r="1183" spans="1:7" s="3" customFormat="1" x14ac:dyDescent="0.25">
      <c r="A1183" s="60"/>
      <c r="B1183" s="60"/>
      <c r="C1183" s="60"/>
      <c r="E1183" s="60"/>
      <c r="F1183" s="60"/>
      <c r="G1183" s="60"/>
    </row>
    <row r="1184" spans="1:7" s="3" customFormat="1" x14ac:dyDescent="0.25">
      <c r="A1184" s="60"/>
      <c r="B1184" s="60"/>
      <c r="C1184" s="60"/>
      <c r="E1184" s="60"/>
      <c r="F1184" s="60"/>
      <c r="G1184" s="60"/>
    </row>
    <row r="1185" spans="1:7" s="3" customFormat="1" x14ac:dyDescent="0.25">
      <c r="A1185" s="60"/>
      <c r="B1185" s="60"/>
      <c r="C1185" s="60"/>
      <c r="E1185" s="60"/>
      <c r="F1185" s="60"/>
      <c r="G1185" s="60"/>
    </row>
    <row r="1186" spans="1:7" s="3" customFormat="1" x14ac:dyDescent="0.25">
      <c r="A1186" s="60"/>
      <c r="B1186" s="60"/>
      <c r="C1186" s="60"/>
      <c r="E1186" s="60"/>
      <c r="F1186" s="60"/>
      <c r="G1186" s="60"/>
    </row>
    <row r="1187" spans="1:7" s="3" customFormat="1" x14ac:dyDescent="0.25">
      <c r="A1187" s="60"/>
      <c r="B1187" s="60"/>
      <c r="C1187" s="60"/>
      <c r="E1187" s="60"/>
      <c r="F1187" s="60"/>
      <c r="G1187" s="60"/>
    </row>
    <row r="1188" spans="1:7" s="3" customFormat="1" x14ac:dyDescent="0.25">
      <c r="A1188" s="60"/>
      <c r="B1188" s="60"/>
      <c r="C1188" s="60"/>
      <c r="E1188" s="60"/>
      <c r="F1188" s="60"/>
      <c r="G1188" s="60"/>
    </row>
    <row r="1189" spans="1:7" s="3" customFormat="1" x14ac:dyDescent="0.25">
      <c r="A1189" s="60"/>
      <c r="B1189" s="60"/>
      <c r="C1189" s="60"/>
      <c r="E1189" s="60"/>
      <c r="F1189" s="60"/>
      <c r="G1189" s="60"/>
    </row>
    <row r="1190" spans="1:7" s="3" customFormat="1" x14ac:dyDescent="0.25">
      <c r="A1190" s="60"/>
      <c r="B1190" s="60"/>
      <c r="C1190" s="60"/>
      <c r="E1190" s="60"/>
      <c r="F1190" s="60"/>
      <c r="G1190" s="60"/>
    </row>
    <row r="1191" spans="1:7" s="3" customFormat="1" x14ac:dyDescent="0.25">
      <c r="A1191" s="60"/>
      <c r="B1191" s="60"/>
      <c r="C1191" s="60"/>
      <c r="E1191" s="60"/>
      <c r="F1191" s="60"/>
      <c r="G1191" s="60"/>
    </row>
    <row r="1192" spans="1:7" s="3" customFormat="1" x14ac:dyDescent="0.25">
      <c r="A1192" s="60"/>
      <c r="B1192" s="60"/>
      <c r="C1192" s="60"/>
      <c r="E1192" s="60"/>
      <c r="F1192" s="60"/>
      <c r="G1192" s="60"/>
    </row>
    <row r="1193" spans="1:7" s="3" customFormat="1" x14ac:dyDescent="0.25">
      <c r="A1193" s="60"/>
      <c r="B1193" s="60"/>
      <c r="C1193" s="60"/>
      <c r="E1193" s="60"/>
      <c r="F1193" s="60"/>
      <c r="G1193" s="60"/>
    </row>
    <row r="1194" spans="1:7" s="3" customFormat="1" x14ac:dyDescent="0.25">
      <c r="A1194" s="60"/>
      <c r="B1194" s="60"/>
      <c r="C1194" s="60"/>
      <c r="E1194" s="60"/>
      <c r="F1194" s="60"/>
      <c r="G1194" s="60"/>
    </row>
    <row r="1195" spans="1:7" s="3" customFormat="1" x14ac:dyDescent="0.25">
      <c r="A1195" s="60"/>
      <c r="B1195" s="60"/>
      <c r="C1195" s="60"/>
      <c r="E1195" s="60"/>
      <c r="F1195" s="60"/>
      <c r="G1195" s="60"/>
    </row>
    <row r="1196" spans="1:7" s="3" customFormat="1" x14ac:dyDescent="0.25">
      <c r="A1196" s="60"/>
      <c r="B1196" s="60"/>
      <c r="C1196" s="60"/>
      <c r="E1196" s="60"/>
      <c r="F1196" s="60"/>
      <c r="G1196" s="60"/>
    </row>
    <row r="1197" spans="1:7" s="3" customFormat="1" x14ac:dyDescent="0.25">
      <c r="A1197" s="60"/>
      <c r="B1197" s="60"/>
      <c r="C1197" s="60"/>
      <c r="E1197" s="60"/>
      <c r="F1197" s="60"/>
      <c r="G1197" s="60"/>
    </row>
    <row r="1198" spans="1:7" s="3" customFormat="1" x14ac:dyDescent="0.25">
      <c r="A1198" s="60"/>
      <c r="B1198" s="60"/>
      <c r="C1198" s="60"/>
      <c r="E1198" s="60"/>
      <c r="F1198" s="60"/>
      <c r="G1198" s="60"/>
    </row>
    <row r="1199" spans="1:7" s="3" customFormat="1" x14ac:dyDescent="0.25">
      <c r="A1199" s="60"/>
      <c r="B1199" s="60"/>
      <c r="C1199" s="60"/>
      <c r="E1199" s="60"/>
      <c r="F1199" s="60"/>
      <c r="G1199" s="60"/>
    </row>
    <row r="1200" spans="1:7" s="3" customFormat="1" x14ac:dyDescent="0.25">
      <c r="A1200" s="60"/>
      <c r="B1200" s="60"/>
      <c r="C1200" s="60"/>
      <c r="E1200" s="60"/>
      <c r="F1200" s="60"/>
      <c r="G1200" s="60"/>
    </row>
    <row r="1201" spans="1:7" s="3" customFormat="1" x14ac:dyDescent="0.25">
      <c r="A1201" s="60"/>
      <c r="B1201" s="60"/>
      <c r="C1201" s="60"/>
      <c r="E1201" s="60"/>
      <c r="F1201" s="60"/>
      <c r="G1201" s="60"/>
    </row>
    <row r="1202" spans="1:7" s="3" customFormat="1" x14ac:dyDescent="0.25">
      <c r="A1202" s="60"/>
      <c r="B1202" s="60"/>
      <c r="C1202" s="60"/>
      <c r="E1202" s="60"/>
      <c r="F1202" s="60"/>
      <c r="G1202" s="60"/>
    </row>
    <row r="1203" spans="1:7" s="3" customFormat="1" x14ac:dyDescent="0.25">
      <c r="A1203" s="60"/>
      <c r="B1203" s="60"/>
      <c r="C1203" s="60"/>
      <c r="E1203" s="60"/>
      <c r="F1203" s="60"/>
      <c r="G1203" s="60"/>
    </row>
    <row r="1204" spans="1:7" s="3" customFormat="1" x14ac:dyDescent="0.25">
      <c r="A1204" s="60"/>
      <c r="B1204" s="60"/>
      <c r="C1204" s="60"/>
      <c r="E1204" s="60"/>
      <c r="F1204" s="60"/>
      <c r="G1204" s="60"/>
    </row>
    <row r="1205" spans="1:7" s="3" customFormat="1" x14ac:dyDescent="0.25">
      <c r="A1205" s="60"/>
      <c r="B1205" s="60"/>
      <c r="C1205" s="60"/>
      <c r="E1205" s="60"/>
      <c r="F1205" s="60"/>
      <c r="G1205" s="60"/>
    </row>
    <row r="1206" spans="1:7" s="3" customFormat="1" x14ac:dyDescent="0.25">
      <c r="A1206" s="60"/>
      <c r="B1206" s="60"/>
      <c r="C1206" s="60"/>
      <c r="E1206" s="60"/>
      <c r="F1206" s="60"/>
      <c r="G1206" s="60"/>
    </row>
    <row r="1207" spans="1:7" s="3" customFormat="1" x14ac:dyDescent="0.25">
      <c r="A1207" s="60"/>
      <c r="B1207" s="60"/>
      <c r="C1207" s="60"/>
      <c r="E1207" s="60"/>
      <c r="F1207" s="60"/>
      <c r="G1207" s="60"/>
    </row>
    <row r="1208" spans="1:7" s="3" customFormat="1" x14ac:dyDescent="0.25">
      <c r="A1208" s="60"/>
      <c r="B1208" s="60"/>
      <c r="C1208" s="60"/>
      <c r="E1208" s="60"/>
      <c r="F1208" s="60"/>
      <c r="G1208" s="60"/>
    </row>
    <row r="1209" spans="1:7" s="3" customFormat="1" x14ac:dyDescent="0.25">
      <c r="A1209" s="60"/>
      <c r="B1209" s="60"/>
      <c r="C1209" s="60"/>
      <c r="E1209" s="60"/>
      <c r="F1209" s="60"/>
      <c r="G1209" s="60"/>
    </row>
    <row r="1210" spans="1:7" s="3" customFormat="1" x14ac:dyDescent="0.25">
      <c r="A1210" s="60"/>
      <c r="B1210" s="60"/>
      <c r="C1210" s="60"/>
      <c r="E1210" s="60"/>
      <c r="F1210" s="60"/>
      <c r="G1210" s="60"/>
    </row>
    <row r="1211" spans="1:7" s="3" customFormat="1" x14ac:dyDescent="0.25">
      <c r="A1211" s="60"/>
      <c r="B1211" s="60"/>
      <c r="C1211" s="60"/>
      <c r="E1211" s="60"/>
      <c r="F1211" s="60"/>
      <c r="G1211" s="60"/>
    </row>
    <row r="1212" spans="1:7" s="3" customFormat="1" x14ac:dyDescent="0.25">
      <c r="A1212" s="60"/>
      <c r="B1212" s="60"/>
      <c r="C1212" s="60"/>
      <c r="E1212" s="60"/>
      <c r="F1212" s="60"/>
      <c r="G1212" s="60"/>
    </row>
    <row r="1213" spans="1:7" s="3" customFormat="1" x14ac:dyDescent="0.25">
      <c r="A1213" s="60"/>
      <c r="B1213" s="60"/>
      <c r="C1213" s="60"/>
      <c r="E1213" s="60"/>
      <c r="F1213" s="60"/>
      <c r="G1213" s="60"/>
    </row>
    <row r="1214" spans="1:7" s="3" customFormat="1" x14ac:dyDescent="0.25">
      <c r="A1214" s="60"/>
      <c r="B1214" s="60"/>
      <c r="C1214" s="60"/>
      <c r="E1214" s="60"/>
      <c r="F1214" s="60"/>
      <c r="G1214" s="60"/>
    </row>
    <row r="1215" spans="1:7" s="3" customFormat="1" x14ac:dyDescent="0.25">
      <c r="A1215" s="60"/>
      <c r="B1215" s="60"/>
      <c r="C1215" s="60"/>
      <c r="E1215" s="60"/>
      <c r="F1215" s="60"/>
      <c r="G1215" s="60"/>
    </row>
    <row r="1216" spans="1:7" s="3" customFormat="1" x14ac:dyDescent="0.25">
      <c r="A1216" s="60"/>
      <c r="B1216" s="60"/>
      <c r="C1216" s="60"/>
      <c r="E1216" s="60"/>
      <c r="F1216" s="60"/>
      <c r="G1216" s="60"/>
    </row>
    <row r="1217" spans="1:7" s="3" customFormat="1" x14ac:dyDescent="0.25">
      <c r="A1217" s="60"/>
      <c r="B1217" s="60"/>
      <c r="C1217" s="60"/>
      <c r="E1217" s="60"/>
      <c r="F1217" s="60"/>
      <c r="G1217" s="60"/>
    </row>
    <row r="1218" spans="1:7" s="3" customFormat="1" x14ac:dyDescent="0.25">
      <c r="A1218" s="60"/>
      <c r="B1218" s="60"/>
      <c r="C1218" s="60"/>
      <c r="E1218" s="60"/>
      <c r="F1218" s="60"/>
      <c r="G1218" s="60"/>
    </row>
    <row r="1219" spans="1:7" s="3" customFormat="1" x14ac:dyDescent="0.25">
      <c r="A1219" s="60"/>
      <c r="B1219" s="60"/>
      <c r="C1219" s="60"/>
      <c r="E1219" s="60"/>
      <c r="F1219" s="60"/>
      <c r="G1219" s="60"/>
    </row>
    <row r="1220" spans="1:7" s="3" customFormat="1" x14ac:dyDescent="0.25">
      <c r="A1220" s="60"/>
      <c r="B1220" s="60"/>
      <c r="C1220" s="60"/>
      <c r="E1220" s="60"/>
      <c r="F1220" s="60"/>
      <c r="G1220" s="60"/>
    </row>
    <row r="1221" spans="1:7" s="3" customFormat="1" x14ac:dyDescent="0.25">
      <c r="A1221" s="60"/>
      <c r="B1221" s="60"/>
      <c r="C1221" s="60"/>
      <c r="E1221" s="60"/>
      <c r="F1221" s="60"/>
      <c r="G1221" s="60"/>
    </row>
    <row r="1222" spans="1:7" s="3" customFormat="1" x14ac:dyDescent="0.25">
      <c r="A1222" s="60"/>
      <c r="B1222" s="60"/>
      <c r="C1222" s="60"/>
      <c r="E1222" s="60"/>
      <c r="F1222" s="60"/>
      <c r="G1222" s="60"/>
    </row>
    <row r="1223" spans="1:7" s="3" customFormat="1" x14ac:dyDescent="0.25">
      <c r="A1223" s="60"/>
      <c r="B1223" s="60"/>
      <c r="C1223" s="60"/>
      <c r="E1223" s="60"/>
      <c r="F1223" s="60"/>
      <c r="G1223" s="60"/>
    </row>
    <row r="1224" spans="1:7" s="3" customFormat="1" x14ac:dyDescent="0.25">
      <c r="A1224" s="60"/>
      <c r="B1224" s="60"/>
      <c r="C1224" s="60"/>
      <c r="E1224" s="60"/>
      <c r="F1224" s="60"/>
      <c r="G1224" s="60"/>
    </row>
    <row r="1225" spans="1:7" s="3" customFormat="1" x14ac:dyDescent="0.25">
      <c r="A1225" s="60"/>
      <c r="B1225" s="60"/>
      <c r="C1225" s="60"/>
      <c r="E1225" s="60"/>
      <c r="F1225" s="60"/>
      <c r="G1225" s="60"/>
    </row>
    <row r="1226" spans="1:7" s="3" customFormat="1" x14ac:dyDescent="0.25">
      <c r="A1226" s="60"/>
      <c r="B1226" s="60"/>
      <c r="C1226" s="60"/>
      <c r="E1226" s="60"/>
      <c r="F1226" s="60"/>
      <c r="G1226" s="60"/>
    </row>
    <row r="1227" spans="1:7" s="3" customFormat="1" x14ac:dyDescent="0.25">
      <c r="A1227" s="60"/>
      <c r="B1227" s="60"/>
      <c r="C1227" s="60"/>
      <c r="E1227" s="60"/>
      <c r="F1227" s="60"/>
      <c r="G1227" s="60"/>
    </row>
    <row r="1228" spans="1:7" s="3" customFormat="1" x14ac:dyDescent="0.25">
      <c r="A1228" s="60"/>
      <c r="B1228" s="60"/>
      <c r="C1228" s="60"/>
      <c r="E1228" s="60"/>
      <c r="F1228" s="60"/>
      <c r="G1228" s="60"/>
    </row>
    <row r="1229" spans="1:7" s="3" customFormat="1" x14ac:dyDescent="0.25">
      <c r="A1229" s="60"/>
      <c r="B1229" s="60"/>
      <c r="C1229" s="60"/>
      <c r="E1229" s="60"/>
      <c r="F1229" s="60"/>
      <c r="G1229" s="60"/>
    </row>
    <row r="1230" spans="1:7" s="3" customFormat="1" x14ac:dyDescent="0.25">
      <c r="A1230" s="60"/>
      <c r="B1230" s="60"/>
      <c r="C1230" s="60"/>
      <c r="E1230" s="60"/>
      <c r="F1230" s="60"/>
      <c r="G1230" s="60"/>
    </row>
    <row r="1231" spans="1:7" s="3" customFormat="1" x14ac:dyDescent="0.25">
      <c r="A1231" s="60"/>
      <c r="B1231" s="60"/>
      <c r="C1231" s="60"/>
      <c r="E1231" s="60"/>
      <c r="F1231" s="60"/>
      <c r="G1231" s="60"/>
    </row>
    <row r="1232" spans="1:7" s="3" customFormat="1" x14ac:dyDescent="0.25">
      <c r="A1232" s="60"/>
      <c r="B1232" s="60"/>
      <c r="C1232" s="60"/>
      <c r="E1232" s="60"/>
      <c r="F1232" s="60"/>
      <c r="G1232" s="60"/>
    </row>
    <row r="1233" spans="1:7" s="3" customFormat="1" x14ac:dyDescent="0.25">
      <c r="A1233" s="60"/>
      <c r="B1233" s="60"/>
      <c r="C1233" s="60"/>
      <c r="E1233" s="60"/>
      <c r="F1233" s="60"/>
      <c r="G1233" s="60"/>
    </row>
    <row r="1234" spans="1:7" s="3" customFormat="1" x14ac:dyDescent="0.25">
      <c r="A1234" s="60"/>
      <c r="B1234" s="60"/>
      <c r="C1234" s="60"/>
      <c r="E1234" s="60"/>
      <c r="F1234" s="60"/>
      <c r="G1234" s="60"/>
    </row>
    <row r="1235" spans="1:7" s="3" customFormat="1" x14ac:dyDescent="0.25">
      <c r="A1235" s="60"/>
      <c r="B1235" s="60"/>
      <c r="C1235" s="60"/>
      <c r="E1235" s="60"/>
      <c r="F1235" s="60"/>
      <c r="G1235" s="60"/>
    </row>
    <row r="1236" spans="1:7" s="3" customFormat="1" x14ac:dyDescent="0.25">
      <c r="A1236" s="60"/>
      <c r="B1236" s="60"/>
      <c r="C1236" s="60"/>
      <c r="E1236" s="60"/>
      <c r="F1236" s="60"/>
      <c r="G1236" s="60"/>
    </row>
    <row r="1237" spans="1:7" s="3" customFormat="1" x14ac:dyDescent="0.25">
      <c r="A1237" s="60"/>
      <c r="B1237" s="60"/>
      <c r="C1237" s="60"/>
      <c r="E1237" s="60"/>
      <c r="F1237" s="60"/>
      <c r="G1237" s="60"/>
    </row>
    <row r="1238" spans="1:7" s="3" customFormat="1" x14ac:dyDescent="0.25">
      <c r="A1238" s="60"/>
      <c r="B1238" s="60"/>
      <c r="C1238" s="60"/>
      <c r="E1238" s="60"/>
      <c r="F1238" s="60"/>
      <c r="G1238" s="60"/>
    </row>
    <row r="1239" spans="1:7" s="3" customFormat="1" x14ac:dyDescent="0.25">
      <c r="A1239" s="60"/>
      <c r="B1239" s="60"/>
      <c r="C1239" s="60"/>
      <c r="E1239" s="60"/>
      <c r="F1239" s="60"/>
      <c r="G1239" s="60"/>
    </row>
    <row r="1240" spans="1:7" s="3" customFormat="1" x14ac:dyDescent="0.25">
      <c r="A1240" s="60"/>
      <c r="B1240" s="60"/>
      <c r="C1240" s="60"/>
      <c r="E1240" s="60"/>
      <c r="F1240" s="60"/>
      <c r="G1240" s="60"/>
    </row>
    <row r="1241" spans="1:7" s="3" customFormat="1" x14ac:dyDescent="0.25">
      <c r="A1241" s="60"/>
      <c r="B1241" s="60"/>
      <c r="C1241" s="60"/>
      <c r="E1241" s="60"/>
      <c r="F1241" s="60"/>
      <c r="G1241" s="60"/>
    </row>
    <row r="1242" spans="1:7" s="3" customFormat="1" x14ac:dyDescent="0.25">
      <c r="A1242" s="60"/>
      <c r="B1242" s="60"/>
      <c r="C1242" s="60"/>
      <c r="E1242" s="60"/>
      <c r="F1242" s="60"/>
      <c r="G1242" s="60"/>
    </row>
    <row r="1243" spans="1:7" s="3" customFormat="1" x14ac:dyDescent="0.25">
      <c r="A1243" s="60"/>
      <c r="B1243" s="60"/>
      <c r="C1243" s="60"/>
      <c r="E1243" s="60"/>
      <c r="F1243" s="60"/>
      <c r="G1243" s="60"/>
    </row>
    <row r="1244" spans="1:7" s="3" customFormat="1" x14ac:dyDescent="0.25">
      <c r="A1244" s="60"/>
      <c r="B1244" s="60"/>
      <c r="C1244" s="60"/>
      <c r="E1244" s="60"/>
      <c r="F1244" s="60"/>
      <c r="G1244" s="60"/>
    </row>
    <row r="1245" spans="1:7" s="3" customFormat="1" x14ac:dyDescent="0.25">
      <c r="A1245" s="60"/>
      <c r="B1245" s="60"/>
      <c r="C1245" s="60"/>
      <c r="E1245" s="60"/>
      <c r="F1245" s="60"/>
      <c r="G1245" s="60"/>
    </row>
    <row r="1246" spans="1:7" s="3" customFormat="1" x14ac:dyDescent="0.25">
      <c r="A1246" s="60"/>
      <c r="B1246" s="60"/>
      <c r="C1246" s="60"/>
      <c r="E1246" s="60"/>
      <c r="F1246" s="60"/>
      <c r="G1246" s="60"/>
    </row>
    <row r="1247" spans="1:7" s="3" customFormat="1" x14ac:dyDescent="0.25">
      <c r="A1247" s="60"/>
      <c r="B1247" s="60"/>
      <c r="C1247" s="60"/>
      <c r="E1247" s="60"/>
      <c r="F1247" s="60"/>
      <c r="G1247" s="60"/>
    </row>
    <row r="1248" spans="1:7" s="3" customFormat="1" x14ac:dyDescent="0.25">
      <c r="A1248" s="60"/>
      <c r="B1248" s="60"/>
      <c r="C1248" s="60"/>
      <c r="E1248" s="60"/>
      <c r="F1248" s="60"/>
      <c r="G1248" s="60"/>
    </row>
    <row r="1249" spans="1:7" s="3" customFormat="1" x14ac:dyDescent="0.25">
      <c r="A1249" s="60"/>
      <c r="B1249" s="60"/>
      <c r="C1249" s="60"/>
      <c r="E1249" s="60"/>
      <c r="F1249" s="60"/>
      <c r="G1249" s="60"/>
    </row>
    <row r="1250" spans="1:7" s="3" customFormat="1" x14ac:dyDescent="0.25">
      <c r="A1250" s="60"/>
      <c r="B1250" s="60"/>
      <c r="C1250" s="60"/>
      <c r="E1250" s="60"/>
      <c r="F1250" s="60"/>
      <c r="G1250" s="60"/>
    </row>
    <row r="1251" spans="1:7" s="3" customFormat="1" x14ac:dyDescent="0.25">
      <c r="A1251" s="60"/>
      <c r="B1251" s="60"/>
      <c r="C1251" s="60"/>
      <c r="E1251" s="60"/>
      <c r="F1251" s="60"/>
      <c r="G1251" s="60"/>
    </row>
    <row r="1252" spans="1:7" s="3" customFormat="1" x14ac:dyDescent="0.25">
      <c r="A1252" s="60"/>
      <c r="B1252" s="60"/>
      <c r="C1252" s="60"/>
      <c r="E1252" s="60"/>
      <c r="F1252" s="60"/>
      <c r="G1252" s="60"/>
    </row>
    <row r="1253" spans="1:7" s="3" customFormat="1" x14ac:dyDescent="0.25">
      <c r="A1253" s="60"/>
      <c r="B1253" s="60"/>
      <c r="C1253" s="60"/>
      <c r="E1253" s="60"/>
      <c r="F1253" s="60"/>
      <c r="G1253" s="60"/>
    </row>
    <row r="1254" spans="1:7" s="3" customFormat="1" x14ac:dyDescent="0.25">
      <c r="A1254" s="60"/>
      <c r="B1254" s="60"/>
      <c r="C1254" s="60"/>
      <c r="E1254" s="60"/>
      <c r="F1254" s="60"/>
      <c r="G1254" s="60"/>
    </row>
    <row r="1255" spans="1:7" s="3" customFormat="1" x14ac:dyDescent="0.25">
      <c r="A1255" s="60"/>
      <c r="B1255" s="60"/>
      <c r="C1255" s="60"/>
      <c r="E1255" s="60"/>
      <c r="F1255" s="60"/>
      <c r="G1255" s="60"/>
    </row>
    <row r="1256" spans="1:7" s="3" customFormat="1" x14ac:dyDescent="0.25">
      <c r="A1256" s="60"/>
      <c r="B1256" s="60"/>
      <c r="C1256" s="60"/>
      <c r="E1256" s="60"/>
      <c r="F1256" s="60"/>
      <c r="G1256" s="60"/>
    </row>
    <row r="1257" spans="1:7" s="3" customFormat="1" x14ac:dyDescent="0.25">
      <c r="A1257" s="60"/>
      <c r="B1257" s="60"/>
      <c r="C1257" s="60"/>
      <c r="E1257" s="60"/>
      <c r="F1257" s="60"/>
      <c r="G1257" s="60"/>
    </row>
    <row r="1258" spans="1:7" s="3" customFormat="1" x14ac:dyDescent="0.25">
      <c r="A1258" s="60"/>
      <c r="B1258" s="60"/>
      <c r="C1258" s="60"/>
      <c r="E1258" s="60"/>
      <c r="F1258" s="60"/>
      <c r="G1258" s="60"/>
    </row>
    <row r="1259" spans="1:7" s="3" customFormat="1" x14ac:dyDescent="0.25">
      <c r="A1259" s="60"/>
      <c r="B1259" s="60"/>
      <c r="C1259" s="60"/>
      <c r="E1259" s="60"/>
      <c r="F1259" s="60"/>
      <c r="G1259" s="60"/>
    </row>
    <row r="1260" spans="1:7" s="3" customFormat="1" x14ac:dyDescent="0.25">
      <c r="A1260" s="60"/>
      <c r="B1260" s="60"/>
      <c r="C1260" s="60"/>
      <c r="E1260" s="60"/>
      <c r="F1260" s="60"/>
      <c r="G1260" s="60"/>
    </row>
    <row r="1261" spans="1:7" s="3" customFormat="1" x14ac:dyDescent="0.25">
      <c r="A1261" s="60"/>
      <c r="B1261" s="60"/>
      <c r="C1261" s="60"/>
      <c r="E1261" s="60"/>
      <c r="F1261" s="60"/>
      <c r="G1261" s="60"/>
    </row>
    <row r="1262" spans="1:7" s="3" customFormat="1" x14ac:dyDescent="0.25">
      <c r="A1262" s="60"/>
      <c r="B1262" s="60"/>
      <c r="C1262" s="60"/>
      <c r="E1262" s="60"/>
      <c r="F1262" s="60"/>
      <c r="G1262" s="60"/>
    </row>
    <row r="1263" spans="1:7" s="3" customFormat="1" x14ac:dyDescent="0.25">
      <c r="A1263" s="60"/>
      <c r="B1263" s="60"/>
      <c r="C1263" s="60"/>
      <c r="E1263" s="60"/>
      <c r="F1263" s="60"/>
      <c r="G1263" s="60"/>
    </row>
    <row r="1264" spans="1:7" s="3" customFormat="1" x14ac:dyDescent="0.25">
      <c r="A1264" s="60"/>
      <c r="B1264" s="60"/>
      <c r="C1264" s="60"/>
      <c r="E1264" s="60"/>
      <c r="F1264" s="60"/>
      <c r="G1264" s="60"/>
    </row>
    <row r="1265" spans="1:7" s="3" customFormat="1" x14ac:dyDescent="0.25">
      <c r="A1265" s="60"/>
      <c r="B1265" s="60"/>
      <c r="C1265" s="60"/>
      <c r="E1265" s="60"/>
      <c r="F1265" s="60"/>
      <c r="G1265" s="60"/>
    </row>
    <row r="1266" spans="1:7" s="3" customFormat="1" x14ac:dyDescent="0.25">
      <c r="A1266" s="60"/>
      <c r="B1266" s="60"/>
      <c r="C1266" s="60"/>
      <c r="E1266" s="60"/>
      <c r="F1266" s="60"/>
      <c r="G1266" s="60"/>
    </row>
    <row r="1267" spans="1:7" s="3" customFormat="1" x14ac:dyDescent="0.25">
      <c r="A1267" s="60"/>
      <c r="B1267" s="60"/>
      <c r="C1267" s="60"/>
      <c r="E1267" s="60"/>
      <c r="F1267" s="60"/>
      <c r="G1267" s="60"/>
    </row>
    <row r="1268" spans="1:7" s="3" customFormat="1" x14ac:dyDescent="0.25">
      <c r="A1268" s="60"/>
      <c r="B1268" s="60"/>
      <c r="C1268" s="60"/>
      <c r="E1268" s="60"/>
      <c r="F1268" s="60"/>
      <c r="G1268" s="60"/>
    </row>
    <row r="1269" spans="1:7" s="3" customFormat="1" x14ac:dyDescent="0.25">
      <c r="A1269" s="60"/>
      <c r="B1269" s="60"/>
      <c r="C1269" s="60"/>
      <c r="E1269" s="60"/>
      <c r="F1269" s="60"/>
      <c r="G1269" s="60"/>
    </row>
    <row r="1270" spans="1:7" s="3" customFormat="1" x14ac:dyDescent="0.25">
      <c r="A1270" s="60"/>
      <c r="B1270" s="60"/>
      <c r="C1270" s="60"/>
      <c r="E1270" s="60"/>
      <c r="F1270" s="60"/>
      <c r="G1270" s="60"/>
    </row>
    <row r="1271" spans="1:7" s="3" customFormat="1" x14ac:dyDescent="0.25">
      <c r="A1271" s="60"/>
      <c r="B1271" s="60"/>
      <c r="C1271" s="60"/>
      <c r="E1271" s="60"/>
      <c r="F1271" s="60"/>
      <c r="G1271" s="60"/>
    </row>
    <row r="1272" spans="1:7" s="3" customFormat="1" x14ac:dyDescent="0.25">
      <c r="A1272" s="60"/>
      <c r="B1272" s="60"/>
      <c r="C1272" s="60"/>
      <c r="E1272" s="60"/>
      <c r="F1272" s="60"/>
      <c r="G1272" s="60"/>
    </row>
    <row r="1273" spans="1:7" s="3" customFormat="1" x14ac:dyDescent="0.25">
      <c r="A1273" s="60"/>
      <c r="B1273" s="60"/>
      <c r="C1273" s="60"/>
      <c r="E1273" s="60"/>
      <c r="F1273" s="60"/>
      <c r="G1273" s="60"/>
    </row>
    <row r="1274" spans="1:7" s="3" customFormat="1" x14ac:dyDescent="0.25">
      <c r="A1274" s="60"/>
      <c r="B1274" s="60"/>
      <c r="C1274" s="60"/>
      <c r="E1274" s="60"/>
      <c r="F1274" s="60"/>
      <c r="G1274" s="60"/>
    </row>
    <row r="1275" spans="1:7" s="3" customFormat="1" x14ac:dyDescent="0.25">
      <c r="A1275" s="60"/>
      <c r="B1275" s="60"/>
      <c r="C1275" s="60"/>
      <c r="E1275" s="60"/>
      <c r="F1275" s="60"/>
      <c r="G1275" s="60"/>
    </row>
    <row r="1276" spans="1:7" s="3" customFormat="1" x14ac:dyDescent="0.25">
      <c r="A1276" s="60"/>
      <c r="B1276" s="60"/>
      <c r="C1276" s="60"/>
      <c r="E1276" s="60"/>
      <c r="F1276" s="60"/>
      <c r="G1276" s="60"/>
    </row>
    <row r="1277" spans="1:7" s="3" customFormat="1" x14ac:dyDescent="0.25">
      <c r="A1277" s="60"/>
      <c r="B1277" s="60"/>
      <c r="C1277" s="60"/>
      <c r="E1277" s="60"/>
      <c r="F1277" s="60"/>
      <c r="G1277" s="60"/>
    </row>
    <row r="1278" spans="1:7" s="3" customFormat="1" x14ac:dyDescent="0.25">
      <c r="A1278" s="60"/>
      <c r="B1278" s="60"/>
      <c r="C1278" s="60"/>
      <c r="E1278" s="60"/>
      <c r="F1278" s="60"/>
      <c r="G1278" s="60"/>
    </row>
    <row r="1279" spans="1:7" s="3" customFormat="1" x14ac:dyDescent="0.25">
      <c r="A1279" s="60"/>
      <c r="B1279" s="60"/>
      <c r="C1279" s="60"/>
      <c r="E1279" s="60"/>
      <c r="F1279" s="60"/>
      <c r="G1279" s="60"/>
    </row>
    <row r="1280" spans="1:7" s="3" customFormat="1" x14ac:dyDescent="0.25">
      <c r="A1280" s="60"/>
      <c r="B1280" s="60"/>
      <c r="C1280" s="60"/>
      <c r="E1280" s="60"/>
      <c r="F1280" s="60"/>
      <c r="G1280" s="60"/>
    </row>
    <row r="1281" spans="1:7" s="3" customFormat="1" x14ac:dyDescent="0.25">
      <c r="A1281" s="60"/>
      <c r="B1281" s="60"/>
      <c r="C1281" s="60"/>
      <c r="E1281" s="60"/>
      <c r="F1281" s="60"/>
      <c r="G1281" s="60"/>
    </row>
    <row r="1282" spans="1:7" s="3" customFormat="1" x14ac:dyDescent="0.25">
      <c r="A1282" s="60"/>
      <c r="B1282" s="60"/>
      <c r="C1282" s="60"/>
      <c r="E1282" s="60"/>
      <c r="F1282" s="60"/>
      <c r="G1282" s="60"/>
    </row>
    <row r="1283" spans="1:7" s="3" customFormat="1" x14ac:dyDescent="0.25">
      <c r="A1283" s="60"/>
      <c r="B1283" s="60"/>
      <c r="C1283" s="60"/>
      <c r="E1283" s="60"/>
      <c r="F1283" s="60"/>
      <c r="G1283" s="60"/>
    </row>
    <row r="1284" spans="1:7" s="3" customFormat="1" x14ac:dyDescent="0.25">
      <c r="A1284" s="60"/>
      <c r="B1284" s="60"/>
      <c r="C1284" s="60"/>
      <c r="E1284" s="60"/>
      <c r="F1284" s="60"/>
      <c r="G1284" s="60"/>
    </row>
    <row r="1285" spans="1:7" s="3" customFormat="1" x14ac:dyDescent="0.25">
      <c r="A1285" s="60"/>
      <c r="B1285" s="60"/>
      <c r="C1285" s="60"/>
      <c r="E1285" s="60"/>
      <c r="F1285" s="60"/>
      <c r="G1285" s="60"/>
    </row>
    <row r="1286" spans="1:7" s="3" customFormat="1" x14ac:dyDescent="0.25">
      <c r="A1286" s="60"/>
      <c r="B1286" s="60"/>
      <c r="C1286" s="60"/>
      <c r="E1286" s="60"/>
      <c r="F1286" s="60"/>
      <c r="G1286" s="60"/>
    </row>
    <row r="1287" spans="1:7" s="3" customFormat="1" x14ac:dyDescent="0.25">
      <c r="A1287" s="60"/>
      <c r="B1287" s="60"/>
      <c r="C1287" s="60"/>
      <c r="E1287" s="60"/>
      <c r="F1287" s="60"/>
      <c r="G1287" s="60"/>
    </row>
    <row r="1288" spans="1:7" s="3" customFormat="1" x14ac:dyDescent="0.25">
      <c r="A1288" s="60"/>
      <c r="B1288" s="60"/>
      <c r="C1288" s="60"/>
      <c r="E1288" s="60"/>
      <c r="F1288" s="60"/>
      <c r="G1288" s="60"/>
    </row>
    <row r="1289" spans="1:7" s="3" customFormat="1" x14ac:dyDescent="0.25">
      <c r="A1289" s="60"/>
      <c r="B1289" s="60"/>
      <c r="C1289" s="60"/>
      <c r="E1289" s="60"/>
      <c r="F1289" s="60"/>
      <c r="G1289" s="60"/>
    </row>
    <row r="1290" spans="1:7" s="3" customFormat="1" x14ac:dyDescent="0.25">
      <c r="A1290" s="60"/>
      <c r="B1290" s="60"/>
      <c r="C1290" s="60"/>
      <c r="E1290" s="60"/>
      <c r="F1290" s="60"/>
      <c r="G1290" s="60"/>
    </row>
    <row r="1291" spans="1:7" s="3" customFormat="1" x14ac:dyDescent="0.25">
      <c r="A1291" s="60"/>
      <c r="B1291" s="60"/>
      <c r="C1291" s="60"/>
      <c r="E1291" s="60"/>
      <c r="F1291" s="60"/>
      <c r="G1291" s="60"/>
    </row>
    <row r="1292" spans="1:7" s="3" customFormat="1" x14ac:dyDescent="0.25">
      <c r="A1292" s="60"/>
      <c r="B1292" s="60"/>
      <c r="C1292" s="60"/>
      <c r="E1292" s="60"/>
      <c r="F1292" s="60"/>
      <c r="G1292" s="60"/>
    </row>
    <row r="1293" spans="1:7" s="3" customFormat="1" x14ac:dyDescent="0.25">
      <c r="A1293" s="60"/>
      <c r="B1293" s="60"/>
      <c r="C1293" s="60"/>
      <c r="E1293" s="60"/>
      <c r="F1293" s="60"/>
      <c r="G1293" s="60"/>
    </row>
    <row r="1294" spans="1:7" s="3" customFormat="1" x14ac:dyDescent="0.25">
      <c r="A1294" s="60"/>
      <c r="B1294" s="60"/>
      <c r="C1294" s="60"/>
      <c r="E1294" s="60"/>
      <c r="F1294" s="60"/>
      <c r="G1294" s="60"/>
    </row>
    <row r="1295" spans="1:7" s="3" customFormat="1" x14ac:dyDescent="0.25">
      <c r="A1295" s="60"/>
      <c r="B1295" s="60"/>
      <c r="C1295" s="60"/>
      <c r="E1295" s="60"/>
      <c r="F1295" s="60"/>
      <c r="G1295" s="60"/>
    </row>
    <row r="1296" spans="1:7" s="3" customFormat="1" x14ac:dyDescent="0.25">
      <c r="A1296" s="60"/>
      <c r="B1296" s="60"/>
      <c r="C1296" s="60"/>
      <c r="E1296" s="60"/>
      <c r="F1296" s="60"/>
      <c r="G1296" s="60"/>
    </row>
    <row r="1297" spans="1:7" s="3" customFormat="1" x14ac:dyDescent="0.25">
      <c r="A1297" s="60"/>
      <c r="B1297" s="60"/>
      <c r="C1297" s="60"/>
      <c r="E1297" s="60"/>
      <c r="F1297" s="60"/>
      <c r="G1297" s="60"/>
    </row>
    <row r="1298" spans="1:7" s="3" customFormat="1" x14ac:dyDescent="0.25">
      <c r="A1298" s="60"/>
      <c r="B1298" s="60"/>
      <c r="C1298" s="60"/>
      <c r="E1298" s="60"/>
      <c r="F1298" s="60"/>
      <c r="G1298" s="60"/>
    </row>
    <row r="1299" spans="1:7" s="3" customFormat="1" x14ac:dyDescent="0.25">
      <c r="A1299" s="60"/>
      <c r="B1299" s="60"/>
      <c r="C1299" s="60"/>
      <c r="E1299" s="60"/>
      <c r="F1299" s="60"/>
      <c r="G1299" s="60"/>
    </row>
    <row r="1300" spans="1:7" s="3" customFormat="1" x14ac:dyDescent="0.25">
      <c r="A1300" s="60"/>
      <c r="B1300" s="60"/>
      <c r="C1300" s="60"/>
      <c r="E1300" s="60"/>
      <c r="F1300" s="60"/>
      <c r="G1300" s="60"/>
    </row>
    <row r="1301" spans="1:7" s="3" customFormat="1" x14ac:dyDescent="0.25">
      <c r="A1301" s="60"/>
      <c r="B1301" s="60"/>
      <c r="C1301" s="60"/>
      <c r="E1301" s="60"/>
      <c r="F1301" s="60"/>
      <c r="G1301" s="60"/>
    </row>
    <row r="1302" spans="1:7" s="3" customFormat="1" x14ac:dyDescent="0.25">
      <c r="A1302" s="60"/>
      <c r="B1302" s="60"/>
      <c r="C1302" s="60"/>
      <c r="E1302" s="60"/>
      <c r="F1302" s="60"/>
      <c r="G1302" s="60"/>
    </row>
    <row r="1303" spans="1:7" s="3" customFormat="1" x14ac:dyDescent="0.25">
      <c r="A1303" s="60"/>
      <c r="B1303" s="60"/>
      <c r="C1303" s="60"/>
      <c r="E1303" s="60"/>
      <c r="F1303" s="60"/>
      <c r="G1303" s="60"/>
    </row>
    <row r="1304" spans="1:7" s="3" customFormat="1" x14ac:dyDescent="0.25">
      <c r="A1304" s="60"/>
      <c r="B1304" s="60"/>
      <c r="C1304" s="60"/>
      <c r="E1304" s="60"/>
      <c r="F1304" s="60"/>
      <c r="G1304" s="60"/>
    </row>
    <row r="1305" spans="1:7" s="3" customFormat="1" x14ac:dyDescent="0.25">
      <c r="A1305" s="60"/>
      <c r="B1305" s="60"/>
      <c r="C1305" s="60"/>
      <c r="E1305" s="60"/>
      <c r="F1305" s="60"/>
      <c r="G1305" s="60"/>
    </row>
    <row r="1306" spans="1:7" s="3" customFormat="1" x14ac:dyDescent="0.25">
      <c r="A1306" s="60"/>
      <c r="B1306" s="60"/>
      <c r="C1306" s="60"/>
      <c r="E1306" s="60"/>
      <c r="F1306" s="60"/>
      <c r="G1306" s="60"/>
    </row>
    <row r="1307" spans="1:7" s="3" customFormat="1" x14ac:dyDescent="0.25">
      <c r="A1307" s="60"/>
      <c r="B1307" s="60"/>
      <c r="C1307" s="60"/>
      <c r="E1307" s="60"/>
      <c r="F1307" s="60"/>
      <c r="G1307" s="60"/>
    </row>
    <row r="1308" spans="1:7" s="3" customFormat="1" x14ac:dyDescent="0.25">
      <c r="A1308" s="60"/>
      <c r="B1308" s="60"/>
      <c r="C1308" s="60"/>
      <c r="E1308" s="60"/>
      <c r="F1308" s="60"/>
      <c r="G1308" s="60"/>
    </row>
    <row r="1309" spans="1:7" s="3" customFormat="1" x14ac:dyDescent="0.25">
      <c r="A1309" s="60"/>
      <c r="B1309" s="60"/>
      <c r="C1309" s="60"/>
      <c r="E1309" s="60"/>
      <c r="F1309" s="60"/>
      <c r="G1309" s="60"/>
    </row>
    <row r="1310" spans="1:7" s="3" customFormat="1" x14ac:dyDescent="0.25">
      <c r="A1310" s="60"/>
      <c r="B1310" s="60"/>
      <c r="C1310" s="60"/>
      <c r="E1310" s="60"/>
      <c r="F1310" s="60"/>
      <c r="G1310" s="60"/>
    </row>
    <row r="1311" spans="1:7" s="3" customFormat="1" x14ac:dyDescent="0.25">
      <c r="A1311" s="60"/>
      <c r="B1311" s="60"/>
      <c r="C1311" s="60"/>
      <c r="E1311" s="60"/>
      <c r="F1311" s="60"/>
      <c r="G1311" s="60"/>
    </row>
    <row r="1312" spans="1:7" s="3" customFormat="1" x14ac:dyDescent="0.25">
      <c r="A1312" s="60"/>
      <c r="B1312" s="60"/>
      <c r="C1312" s="60"/>
      <c r="E1312" s="60"/>
      <c r="F1312" s="60"/>
      <c r="G1312" s="60"/>
    </row>
    <row r="1313" spans="1:7" s="3" customFormat="1" x14ac:dyDescent="0.25">
      <c r="A1313" s="60"/>
      <c r="B1313" s="60"/>
      <c r="C1313" s="60"/>
      <c r="E1313" s="60"/>
      <c r="F1313" s="60"/>
      <c r="G1313" s="60"/>
    </row>
    <row r="1314" spans="1:7" s="3" customFormat="1" x14ac:dyDescent="0.25">
      <c r="A1314" s="60"/>
      <c r="B1314" s="60"/>
      <c r="C1314" s="60"/>
      <c r="E1314" s="60"/>
      <c r="F1314" s="60"/>
      <c r="G1314" s="60"/>
    </row>
    <row r="1315" spans="1:7" s="3" customFormat="1" x14ac:dyDescent="0.25">
      <c r="A1315" s="60"/>
      <c r="B1315" s="60"/>
      <c r="C1315" s="60"/>
      <c r="E1315" s="60"/>
      <c r="F1315" s="60"/>
      <c r="G1315" s="60"/>
    </row>
    <row r="1316" spans="1:7" s="3" customFormat="1" x14ac:dyDescent="0.25">
      <c r="A1316" s="60"/>
      <c r="B1316" s="60"/>
      <c r="C1316" s="60"/>
      <c r="E1316" s="60"/>
      <c r="F1316" s="60"/>
      <c r="G1316" s="60"/>
    </row>
    <row r="1317" spans="1:7" s="3" customFormat="1" x14ac:dyDescent="0.25">
      <c r="A1317" s="60"/>
      <c r="B1317" s="60"/>
      <c r="C1317" s="60"/>
      <c r="E1317" s="60"/>
      <c r="F1317" s="60"/>
      <c r="G1317" s="60"/>
    </row>
    <row r="1318" spans="1:7" s="3" customFormat="1" x14ac:dyDescent="0.25">
      <c r="A1318" s="60"/>
      <c r="B1318" s="60"/>
      <c r="C1318" s="60"/>
      <c r="E1318" s="60"/>
      <c r="F1318" s="60"/>
      <c r="G1318" s="60"/>
    </row>
    <row r="1319" spans="1:7" s="3" customFormat="1" x14ac:dyDescent="0.25">
      <c r="A1319" s="60"/>
      <c r="B1319" s="60"/>
      <c r="C1319" s="60"/>
      <c r="E1319" s="60"/>
      <c r="F1319" s="60"/>
      <c r="G1319" s="60"/>
    </row>
    <row r="1320" spans="1:7" s="3" customFormat="1" x14ac:dyDescent="0.25">
      <c r="A1320" s="60"/>
      <c r="B1320" s="60"/>
      <c r="C1320" s="60"/>
      <c r="E1320" s="60"/>
      <c r="F1320" s="60"/>
      <c r="G1320" s="60"/>
    </row>
    <row r="1321" spans="1:7" s="3" customFormat="1" x14ac:dyDescent="0.25">
      <c r="A1321" s="60"/>
      <c r="B1321" s="60"/>
      <c r="C1321" s="60"/>
      <c r="E1321" s="60"/>
      <c r="F1321" s="60"/>
      <c r="G1321" s="60"/>
    </row>
    <row r="1322" spans="1:7" s="3" customFormat="1" x14ac:dyDescent="0.25">
      <c r="A1322" s="60"/>
      <c r="B1322" s="60"/>
      <c r="C1322" s="60"/>
      <c r="E1322" s="60"/>
      <c r="F1322" s="60"/>
      <c r="G1322" s="60"/>
    </row>
    <row r="1323" spans="1:7" s="3" customFormat="1" x14ac:dyDescent="0.25">
      <c r="A1323" s="60"/>
      <c r="B1323" s="60"/>
      <c r="C1323" s="60"/>
      <c r="E1323" s="60"/>
      <c r="F1323" s="60"/>
      <c r="G1323" s="60"/>
    </row>
    <row r="1324" spans="1:7" s="3" customFormat="1" x14ac:dyDescent="0.25">
      <c r="A1324" s="60"/>
      <c r="B1324" s="60"/>
      <c r="C1324" s="60"/>
      <c r="E1324" s="60"/>
      <c r="F1324" s="60"/>
      <c r="G1324" s="60"/>
    </row>
    <row r="1325" spans="1:7" s="3" customFormat="1" x14ac:dyDescent="0.25">
      <c r="A1325" s="60"/>
      <c r="B1325" s="60"/>
      <c r="C1325" s="60"/>
      <c r="E1325" s="60"/>
      <c r="F1325" s="60"/>
      <c r="G1325" s="60"/>
    </row>
    <row r="1326" spans="1:7" s="3" customFormat="1" x14ac:dyDescent="0.25">
      <c r="A1326" s="60"/>
      <c r="B1326" s="60"/>
      <c r="C1326" s="60"/>
      <c r="E1326" s="60"/>
      <c r="F1326" s="60"/>
      <c r="G1326" s="60"/>
    </row>
    <row r="1327" spans="1:7" s="3" customFormat="1" x14ac:dyDescent="0.25">
      <c r="A1327" s="60"/>
      <c r="B1327" s="60"/>
      <c r="C1327" s="60"/>
      <c r="E1327" s="60"/>
      <c r="F1327" s="60"/>
      <c r="G1327" s="60"/>
    </row>
    <row r="1328" spans="1:7" s="3" customFormat="1" x14ac:dyDescent="0.25">
      <c r="A1328" s="60"/>
      <c r="B1328" s="60"/>
      <c r="C1328" s="60"/>
      <c r="E1328" s="60"/>
      <c r="F1328" s="60"/>
      <c r="G1328" s="60"/>
    </row>
    <row r="1329" spans="1:7" s="3" customFormat="1" x14ac:dyDescent="0.25">
      <c r="A1329" s="60"/>
      <c r="B1329" s="60"/>
      <c r="C1329" s="60"/>
      <c r="E1329" s="60"/>
      <c r="F1329" s="60"/>
      <c r="G1329" s="60"/>
    </row>
    <row r="1330" spans="1:7" s="3" customFormat="1" x14ac:dyDescent="0.25">
      <c r="A1330" s="60"/>
      <c r="B1330" s="60"/>
      <c r="C1330" s="60"/>
      <c r="E1330" s="60"/>
      <c r="F1330" s="60"/>
      <c r="G1330" s="60"/>
    </row>
    <row r="1331" spans="1:7" s="3" customFormat="1" x14ac:dyDescent="0.25">
      <c r="A1331" s="60"/>
      <c r="B1331" s="60"/>
      <c r="C1331" s="60"/>
      <c r="E1331" s="60"/>
      <c r="F1331" s="60"/>
      <c r="G1331" s="60"/>
    </row>
    <row r="1332" spans="1:7" s="3" customFormat="1" x14ac:dyDescent="0.25">
      <c r="A1332" s="60"/>
      <c r="B1332" s="60"/>
      <c r="C1332" s="60"/>
      <c r="E1332" s="60"/>
      <c r="F1332" s="60"/>
      <c r="G1332" s="60"/>
    </row>
    <row r="1333" spans="1:7" s="3" customFormat="1" x14ac:dyDescent="0.25">
      <c r="A1333" s="60"/>
      <c r="B1333" s="60"/>
      <c r="C1333" s="60"/>
      <c r="E1333" s="60"/>
      <c r="F1333" s="60"/>
      <c r="G1333" s="60"/>
    </row>
    <row r="1334" spans="1:7" s="3" customFormat="1" x14ac:dyDescent="0.25">
      <c r="A1334" s="60"/>
      <c r="B1334" s="60"/>
      <c r="C1334" s="60"/>
      <c r="E1334" s="60"/>
      <c r="F1334" s="60"/>
      <c r="G1334" s="60"/>
    </row>
    <row r="1335" spans="1:7" s="3" customFormat="1" x14ac:dyDescent="0.25">
      <c r="A1335" s="60"/>
      <c r="B1335" s="60"/>
      <c r="C1335" s="60"/>
      <c r="E1335" s="60"/>
      <c r="F1335" s="60"/>
      <c r="G1335" s="60"/>
    </row>
    <row r="1336" spans="1:7" s="3" customFormat="1" x14ac:dyDescent="0.25">
      <c r="A1336" s="60"/>
      <c r="B1336" s="60"/>
      <c r="C1336" s="60"/>
      <c r="E1336" s="60"/>
      <c r="F1336" s="60"/>
      <c r="G1336" s="60"/>
    </row>
    <row r="1337" spans="1:7" s="3" customFormat="1" x14ac:dyDescent="0.25">
      <c r="A1337" s="60"/>
      <c r="B1337" s="60"/>
      <c r="C1337" s="60"/>
      <c r="E1337" s="60"/>
      <c r="F1337" s="60"/>
      <c r="G1337" s="60"/>
    </row>
    <row r="1338" spans="1:7" s="3" customFormat="1" x14ac:dyDescent="0.25">
      <c r="A1338" s="60"/>
      <c r="B1338" s="60"/>
      <c r="C1338" s="60"/>
      <c r="E1338" s="60"/>
      <c r="F1338" s="60"/>
      <c r="G1338" s="60"/>
    </row>
    <row r="1339" spans="1:7" s="3" customFormat="1" x14ac:dyDescent="0.25">
      <c r="A1339" s="60"/>
      <c r="B1339" s="60"/>
      <c r="C1339" s="60"/>
      <c r="E1339" s="60"/>
      <c r="F1339" s="60"/>
      <c r="G1339" s="60"/>
    </row>
    <row r="1340" spans="1:7" s="3" customFormat="1" x14ac:dyDescent="0.25">
      <c r="A1340" s="60"/>
      <c r="B1340" s="60"/>
      <c r="C1340" s="60"/>
      <c r="E1340" s="60"/>
      <c r="F1340" s="60"/>
      <c r="G1340" s="60"/>
    </row>
    <row r="1341" spans="1:7" s="3" customFormat="1" x14ac:dyDescent="0.25">
      <c r="A1341" s="60"/>
      <c r="B1341" s="60"/>
      <c r="C1341" s="60"/>
      <c r="E1341" s="60"/>
      <c r="F1341" s="60"/>
      <c r="G1341" s="60"/>
    </row>
    <row r="1342" spans="1:7" s="3" customFormat="1" x14ac:dyDescent="0.25">
      <c r="A1342" s="60"/>
      <c r="B1342" s="60"/>
      <c r="C1342" s="60"/>
      <c r="E1342" s="60"/>
      <c r="F1342" s="60"/>
      <c r="G1342" s="60"/>
    </row>
    <row r="1343" spans="1:7" s="3" customFormat="1" x14ac:dyDescent="0.25">
      <c r="A1343" s="60"/>
      <c r="B1343" s="60"/>
      <c r="C1343" s="60"/>
      <c r="E1343" s="60"/>
      <c r="F1343" s="60"/>
      <c r="G1343" s="60"/>
    </row>
    <row r="1344" spans="1:7" s="3" customFormat="1" x14ac:dyDescent="0.25">
      <c r="A1344" s="60"/>
      <c r="B1344" s="60"/>
      <c r="C1344" s="60"/>
      <c r="E1344" s="60"/>
      <c r="F1344" s="60"/>
      <c r="G1344" s="60"/>
    </row>
    <row r="1345" spans="1:7" s="3" customFormat="1" x14ac:dyDescent="0.25">
      <c r="A1345" s="60"/>
      <c r="B1345" s="60"/>
      <c r="C1345" s="60"/>
      <c r="E1345" s="60"/>
      <c r="F1345" s="60"/>
      <c r="G1345" s="60"/>
    </row>
    <row r="1346" spans="1:7" s="3" customFormat="1" x14ac:dyDescent="0.25">
      <c r="A1346" s="60"/>
      <c r="B1346" s="60"/>
      <c r="C1346" s="60"/>
      <c r="E1346" s="60"/>
      <c r="F1346" s="60"/>
      <c r="G1346" s="60"/>
    </row>
    <row r="1347" spans="1:7" s="3" customFormat="1" x14ac:dyDescent="0.25">
      <c r="A1347" s="60"/>
      <c r="B1347" s="60"/>
      <c r="C1347" s="60"/>
      <c r="E1347" s="60"/>
      <c r="F1347" s="60"/>
      <c r="G1347" s="60"/>
    </row>
    <row r="1348" spans="1:7" s="3" customFormat="1" x14ac:dyDescent="0.25">
      <c r="A1348" s="60"/>
      <c r="B1348" s="60"/>
      <c r="C1348" s="60"/>
      <c r="E1348" s="60"/>
      <c r="F1348" s="60"/>
      <c r="G1348" s="60"/>
    </row>
    <row r="1349" spans="1:7" s="3" customFormat="1" x14ac:dyDescent="0.25">
      <c r="A1349" s="60"/>
      <c r="B1349" s="60"/>
      <c r="C1349" s="60"/>
      <c r="E1349" s="60"/>
      <c r="F1349" s="60"/>
      <c r="G1349" s="60"/>
    </row>
    <row r="1350" spans="1:7" s="3" customFormat="1" x14ac:dyDescent="0.25">
      <c r="A1350" s="60"/>
      <c r="B1350" s="60"/>
      <c r="C1350" s="60"/>
      <c r="E1350" s="60"/>
      <c r="F1350" s="60"/>
      <c r="G1350" s="60"/>
    </row>
    <row r="1351" spans="1:7" s="3" customFormat="1" x14ac:dyDescent="0.25">
      <c r="A1351" s="60"/>
      <c r="B1351" s="60"/>
      <c r="C1351" s="60"/>
      <c r="E1351" s="60"/>
      <c r="F1351" s="60"/>
      <c r="G1351" s="60"/>
    </row>
    <row r="1352" spans="1:7" s="3" customFormat="1" x14ac:dyDescent="0.25">
      <c r="A1352" s="60"/>
      <c r="B1352" s="60"/>
      <c r="C1352" s="60"/>
      <c r="E1352" s="60"/>
      <c r="F1352" s="60"/>
      <c r="G1352" s="60"/>
    </row>
    <row r="1353" spans="1:7" s="3" customFormat="1" x14ac:dyDescent="0.25">
      <c r="A1353" s="60"/>
      <c r="B1353" s="60"/>
      <c r="C1353" s="60"/>
      <c r="E1353" s="60"/>
      <c r="F1353" s="60"/>
      <c r="G1353" s="60"/>
    </row>
    <row r="1354" spans="1:7" s="3" customFormat="1" x14ac:dyDescent="0.25">
      <c r="A1354" s="60"/>
      <c r="B1354" s="60"/>
      <c r="C1354" s="60"/>
      <c r="E1354" s="60"/>
      <c r="F1354" s="60"/>
      <c r="G1354" s="60"/>
    </row>
    <row r="1355" spans="1:7" s="3" customFormat="1" x14ac:dyDescent="0.25">
      <c r="A1355" s="60"/>
      <c r="B1355" s="60"/>
      <c r="C1355" s="60"/>
      <c r="E1355" s="60"/>
      <c r="F1355" s="60"/>
      <c r="G1355" s="60"/>
    </row>
    <row r="1356" spans="1:7" s="3" customFormat="1" x14ac:dyDescent="0.25">
      <c r="A1356" s="60"/>
      <c r="B1356" s="60"/>
      <c r="C1356" s="60"/>
      <c r="E1356" s="60"/>
      <c r="F1356" s="60"/>
      <c r="G1356" s="60"/>
    </row>
    <row r="1357" spans="1:7" s="3" customFormat="1" x14ac:dyDescent="0.25">
      <c r="A1357" s="60"/>
      <c r="B1357" s="60"/>
      <c r="C1357" s="60"/>
      <c r="E1357" s="60"/>
      <c r="F1357" s="60"/>
      <c r="G1357" s="60"/>
    </row>
    <row r="1358" spans="1:7" s="3" customFormat="1" x14ac:dyDescent="0.25">
      <c r="A1358" s="60"/>
      <c r="B1358" s="60"/>
      <c r="C1358" s="60"/>
      <c r="E1358" s="60"/>
      <c r="F1358" s="60"/>
      <c r="G1358" s="60"/>
    </row>
    <row r="1359" spans="1:7" s="3" customFormat="1" x14ac:dyDescent="0.25">
      <c r="A1359" s="60"/>
      <c r="B1359" s="60"/>
      <c r="C1359" s="60"/>
      <c r="E1359" s="60"/>
      <c r="F1359" s="60"/>
      <c r="G1359" s="60"/>
    </row>
    <row r="1360" spans="1:7" s="3" customFormat="1" x14ac:dyDescent="0.25">
      <c r="A1360" s="60"/>
      <c r="B1360" s="60"/>
      <c r="C1360" s="60"/>
      <c r="E1360" s="60"/>
      <c r="F1360" s="60"/>
      <c r="G1360" s="60"/>
    </row>
    <row r="1361" spans="1:7" s="3" customFormat="1" x14ac:dyDescent="0.25">
      <c r="A1361" s="60"/>
      <c r="B1361" s="60"/>
      <c r="C1361" s="60"/>
      <c r="E1361" s="60"/>
      <c r="F1361" s="60"/>
      <c r="G1361" s="60"/>
    </row>
    <row r="1362" spans="1:7" s="3" customFormat="1" x14ac:dyDescent="0.25">
      <c r="A1362" s="60"/>
      <c r="B1362" s="60"/>
      <c r="C1362" s="60"/>
      <c r="E1362" s="60"/>
      <c r="F1362" s="60"/>
      <c r="G1362" s="60"/>
    </row>
    <row r="1363" spans="1:7" s="3" customFormat="1" x14ac:dyDescent="0.25">
      <c r="A1363" s="60"/>
      <c r="B1363" s="60"/>
      <c r="C1363" s="60"/>
      <c r="E1363" s="60"/>
      <c r="F1363" s="60"/>
      <c r="G1363" s="60"/>
    </row>
    <row r="1364" spans="1:7" s="3" customFormat="1" x14ac:dyDescent="0.25">
      <c r="A1364" s="60"/>
      <c r="B1364" s="60"/>
      <c r="C1364" s="60"/>
      <c r="E1364" s="60"/>
      <c r="F1364" s="60"/>
      <c r="G1364" s="60"/>
    </row>
    <row r="1365" spans="1:7" s="3" customFormat="1" x14ac:dyDescent="0.25">
      <c r="A1365" s="60"/>
      <c r="B1365" s="60"/>
      <c r="C1365" s="60"/>
      <c r="E1365" s="60"/>
      <c r="F1365" s="60"/>
      <c r="G1365" s="60"/>
    </row>
    <row r="1366" spans="1:7" s="3" customFormat="1" x14ac:dyDescent="0.25">
      <c r="A1366" s="60"/>
      <c r="B1366" s="60"/>
      <c r="C1366" s="60"/>
      <c r="E1366" s="60"/>
      <c r="F1366" s="60"/>
      <c r="G1366" s="60"/>
    </row>
    <row r="1367" spans="1:7" s="3" customFormat="1" x14ac:dyDescent="0.25">
      <c r="A1367" s="60"/>
      <c r="B1367" s="60"/>
      <c r="C1367" s="60"/>
      <c r="E1367" s="60"/>
      <c r="F1367" s="60"/>
      <c r="G1367" s="60"/>
    </row>
    <row r="1368" spans="1:7" s="3" customFormat="1" x14ac:dyDescent="0.25">
      <c r="A1368" s="60"/>
      <c r="B1368" s="60"/>
      <c r="C1368" s="60"/>
      <c r="E1368" s="60"/>
      <c r="F1368" s="60"/>
      <c r="G1368" s="60"/>
    </row>
    <row r="1369" spans="1:7" s="3" customFormat="1" x14ac:dyDescent="0.25">
      <c r="A1369" s="60"/>
      <c r="B1369" s="60"/>
      <c r="C1369" s="60"/>
      <c r="E1369" s="60"/>
      <c r="F1369" s="60"/>
      <c r="G1369" s="60"/>
    </row>
    <row r="1370" spans="1:7" s="3" customFormat="1" x14ac:dyDescent="0.25">
      <c r="A1370" s="60"/>
      <c r="B1370" s="60"/>
      <c r="C1370" s="60"/>
      <c r="E1370" s="60"/>
      <c r="F1370" s="60"/>
      <c r="G1370" s="60"/>
    </row>
    <row r="1371" spans="1:7" s="3" customFormat="1" x14ac:dyDescent="0.25">
      <c r="A1371" s="60"/>
      <c r="B1371" s="60"/>
      <c r="C1371" s="60"/>
      <c r="E1371" s="60"/>
      <c r="F1371" s="60"/>
      <c r="G1371" s="60"/>
    </row>
    <row r="1372" spans="1:7" s="3" customFormat="1" x14ac:dyDescent="0.25">
      <c r="A1372" s="60"/>
      <c r="B1372" s="60"/>
      <c r="C1372" s="60"/>
      <c r="E1372" s="60"/>
      <c r="F1372" s="60"/>
      <c r="G1372" s="60"/>
    </row>
    <row r="1373" spans="1:7" s="3" customFormat="1" x14ac:dyDescent="0.25">
      <c r="A1373" s="60"/>
      <c r="B1373" s="60"/>
      <c r="C1373" s="60"/>
      <c r="E1373" s="60"/>
      <c r="F1373" s="60"/>
      <c r="G1373" s="60"/>
    </row>
    <row r="1374" spans="1:7" s="3" customFormat="1" x14ac:dyDescent="0.25">
      <c r="A1374" s="60"/>
      <c r="B1374" s="60"/>
      <c r="C1374" s="60"/>
      <c r="E1374" s="60"/>
      <c r="F1374" s="60"/>
      <c r="G1374" s="60"/>
    </row>
    <row r="1375" spans="1:7" s="3" customFormat="1" x14ac:dyDescent="0.25">
      <c r="A1375" s="60"/>
      <c r="B1375" s="60"/>
      <c r="C1375" s="60"/>
      <c r="E1375" s="60"/>
      <c r="F1375" s="60"/>
      <c r="G1375" s="60"/>
    </row>
    <row r="1376" spans="1:7" s="3" customFormat="1" x14ac:dyDescent="0.25">
      <c r="A1376" s="60"/>
      <c r="B1376" s="60"/>
      <c r="C1376" s="60"/>
      <c r="E1376" s="60"/>
      <c r="F1376" s="60"/>
      <c r="G1376" s="60"/>
    </row>
    <row r="1377" spans="1:7" s="3" customFormat="1" x14ac:dyDescent="0.25">
      <c r="A1377" s="60"/>
      <c r="B1377" s="60"/>
      <c r="C1377" s="60"/>
      <c r="E1377" s="60"/>
      <c r="F1377" s="60"/>
      <c r="G1377" s="60"/>
    </row>
    <row r="1378" spans="1:7" s="3" customFormat="1" x14ac:dyDescent="0.25">
      <c r="A1378" s="60"/>
      <c r="B1378" s="60"/>
      <c r="C1378" s="60"/>
      <c r="E1378" s="60"/>
      <c r="F1378" s="60"/>
      <c r="G1378" s="60"/>
    </row>
    <row r="1379" spans="1:7" s="3" customFormat="1" x14ac:dyDescent="0.25">
      <c r="A1379" s="60"/>
      <c r="B1379" s="60"/>
      <c r="C1379" s="60"/>
      <c r="E1379" s="60"/>
      <c r="F1379" s="60"/>
      <c r="G1379" s="60"/>
    </row>
    <row r="1380" spans="1:7" s="3" customFormat="1" x14ac:dyDescent="0.25">
      <c r="A1380" s="60"/>
      <c r="B1380" s="60"/>
      <c r="C1380" s="60"/>
      <c r="E1380" s="60"/>
      <c r="F1380" s="60"/>
      <c r="G1380" s="60"/>
    </row>
    <row r="1381" spans="1:7" s="3" customFormat="1" x14ac:dyDescent="0.25">
      <c r="A1381" s="60"/>
      <c r="B1381" s="60"/>
      <c r="C1381" s="60"/>
      <c r="E1381" s="60"/>
      <c r="F1381" s="60"/>
      <c r="G1381" s="60"/>
    </row>
    <row r="1382" spans="1:7" s="3" customFormat="1" x14ac:dyDescent="0.25">
      <c r="A1382" s="60"/>
      <c r="B1382" s="60"/>
      <c r="C1382" s="60"/>
      <c r="E1382" s="60"/>
      <c r="F1382" s="60"/>
      <c r="G1382" s="60"/>
    </row>
    <row r="1383" spans="1:7" s="3" customFormat="1" x14ac:dyDescent="0.25">
      <c r="A1383" s="60"/>
      <c r="B1383" s="60"/>
      <c r="C1383" s="60"/>
      <c r="E1383" s="60"/>
      <c r="F1383" s="60"/>
      <c r="G1383" s="60"/>
    </row>
    <row r="1384" spans="1:7" s="3" customFormat="1" x14ac:dyDescent="0.25">
      <c r="A1384" s="60"/>
      <c r="B1384" s="60"/>
      <c r="C1384" s="60"/>
      <c r="E1384" s="60"/>
      <c r="F1384" s="60"/>
      <c r="G1384" s="60"/>
    </row>
    <row r="1385" spans="1:7" s="3" customFormat="1" x14ac:dyDescent="0.25">
      <c r="A1385" s="60"/>
      <c r="B1385" s="60"/>
      <c r="C1385" s="60"/>
      <c r="E1385" s="60"/>
      <c r="F1385" s="60"/>
      <c r="G1385" s="60"/>
    </row>
    <row r="1386" spans="1:7" s="3" customFormat="1" x14ac:dyDescent="0.25">
      <c r="A1386" s="60"/>
      <c r="B1386" s="60"/>
      <c r="C1386" s="60"/>
      <c r="E1386" s="60"/>
      <c r="F1386" s="60"/>
      <c r="G1386" s="60"/>
    </row>
    <row r="1387" spans="1:7" s="3" customFormat="1" x14ac:dyDescent="0.25">
      <c r="A1387" s="60"/>
      <c r="B1387" s="60"/>
      <c r="C1387" s="60"/>
      <c r="E1387" s="60"/>
      <c r="F1387" s="60"/>
      <c r="G1387" s="60"/>
    </row>
    <row r="1388" spans="1:7" s="3" customFormat="1" x14ac:dyDescent="0.25">
      <c r="A1388" s="60"/>
      <c r="B1388" s="60"/>
      <c r="C1388" s="60"/>
      <c r="E1388" s="60"/>
      <c r="F1388" s="60"/>
      <c r="G1388" s="60"/>
    </row>
    <row r="1389" spans="1:7" s="3" customFormat="1" x14ac:dyDescent="0.25">
      <c r="A1389" s="60"/>
      <c r="B1389" s="60"/>
      <c r="C1389" s="60"/>
      <c r="E1389" s="60"/>
      <c r="F1389" s="60"/>
      <c r="G1389" s="60"/>
    </row>
    <row r="1390" spans="1:7" s="3" customFormat="1" x14ac:dyDescent="0.25">
      <c r="A1390" s="60"/>
      <c r="B1390" s="60"/>
      <c r="C1390" s="60"/>
      <c r="E1390" s="60"/>
      <c r="F1390" s="60"/>
      <c r="G1390" s="60"/>
    </row>
    <row r="1391" spans="1:7" s="3" customFormat="1" x14ac:dyDescent="0.25">
      <c r="A1391" s="60"/>
      <c r="B1391" s="60"/>
      <c r="C1391" s="60"/>
      <c r="E1391" s="60"/>
      <c r="F1391" s="60"/>
      <c r="G1391" s="60"/>
    </row>
    <row r="1392" spans="1:7" s="3" customFormat="1" x14ac:dyDescent="0.25">
      <c r="A1392" s="60"/>
      <c r="B1392" s="60"/>
      <c r="C1392" s="60"/>
      <c r="E1392" s="60"/>
      <c r="F1392" s="60"/>
      <c r="G1392" s="60"/>
    </row>
    <row r="1393" spans="1:7" s="3" customFormat="1" x14ac:dyDescent="0.25">
      <c r="A1393" s="60"/>
      <c r="B1393" s="60"/>
      <c r="C1393" s="60"/>
      <c r="E1393" s="60"/>
      <c r="F1393" s="60"/>
      <c r="G1393" s="60"/>
    </row>
    <row r="1394" spans="1:7" s="3" customFormat="1" x14ac:dyDescent="0.25">
      <c r="A1394" s="60"/>
      <c r="B1394" s="60"/>
      <c r="C1394" s="60"/>
      <c r="E1394" s="60"/>
      <c r="F1394" s="60"/>
      <c r="G1394" s="60"/>
    </row>
    <row r="1395" spans="1:7" s="3" customFormat="1" x14ac:dyDescent="0.25">
      <c r="A1395" s="60"/>
      <c r="B1395" s="60"/>
      <c r="C1395" s="60"/>
      <c r="E1395" s="60"/>
      <c r="F1395" s="60"/>
      <c r="G1395" s="60"/>
    </row>
    <row r="1396" spans="1:7" s="3" customFormat="1" x14ac:dyDescent="0.25">
      <c r="A1396" s="60"/>
      <c r="B1396" s="60"/>
      <c r="C1396" s="60"/>
      <c r="E1396" s="60"/>
      <c r="F1396" s="60"/>
      <c r="G1396" s="60"/>
    </row>
    <row r="1397" spans="1:7" s="3" customFormat="1" x14ac:dyDescent="0.25">
      <c r="A1397" s="60"/>
      <c r="B1397" s="60"/>
      <c r="C1397" s="60"/>
      <c r="E1397" s="60"/>
      <c r="F1397" s="60"/>
      <c r="G1397" s="60"/>
    </row>
    <row r="1398" spans="1:7" s="3" customFormat="1" x14ac:dyDescent="0.25">
      <c r="A1398" s="60"/>
      <c r="B1398" s="60"/>
      <c r="C1398" s="60"/>
      <c r="E1398" s="60"/>
      <c r="F1398" s="60"/>
      <c r="G1398" s="60"/>
    </row>
    <row r="1399" spans="1:7" s="3" customFormat="1" x14ac:dyDescent="0.25">
      <c r="A1399" s="60"/>
      <c r="B1399" s="60"/>
      <c r="C1399" s="60"/>
      <c r="E1399" s="60"/>
      <c r="F1399" s="60"/>
      <c r="G1399" s="60"/>
    </row>
    <row r="1400" spans="1:7" s="3" customFormat="1" x14ac:dyDescent="0.25">
      <c r="A1400" s="60"/>
      <c r="B1400" s="60"/>
      <c r="C1400" s="60"/>
      <c r="E1400" s="60"/>
      <c r="F1400" s="60"/>
      <c r="G1400" s="60"/>
    </row>
    <row r="1401" spans="1:7" s="3" customFormat="1" x14ac:dyDescent="0.25">
      <c r="A1401" s="60"/>
      <c r="B1401" s="60"/>
      <c r="C1401" s="60"/>
      <c r="E1401" s="60"/>
      <c r="F1401" s="60"/>
      <c r="G1401" s="60"/>
    </row>
    <row r="1402" spans="1:7" s="3" customFormat="1" x14ac:dyDescent="0.25">
      <c r="A1402" s="60"/>
      <c r="B1402" s="60"/>
      <c r="C1402" s="60"/>
      <c r="E1402" s="60"/>
      <c r="F1402" s="60"/>
      <c r="G1402" s="60"/>
    </row>
    <row r="1403" spans="1:7" s="3" customFormat="1" x14ac:dyDescent="0.25">
      <c r="A1403" s="60"/>
      <c r="B1403" s="60"/>
      <c r="C1403" s="60"/>
      <c r="E1403" s="60"/>
      <c r="F1403" s="60"/>
      <c r="G1403" s="60"/>
    </row>
    <row r="1404" spans="1:7" s="3" customFormat="1" x14ac:dyDescent="0.25">
      <c r="A1404" s="60"/>
      <c r="B1404" s="60"/>
      <c r="C1404" s="60"/>
      <c r="E1404" s="60"/>
      <c r="F1404" s="60"/>
      <c r="G1404" s="60"/>
    </row>
    <row r="1405" spans="1:7" s="3" customFormat="1" x14ac:dyDescent="0.25">
      <c r="A1405" s="60"/>
      <c r="B1405" s="60"/>
      <c r="C1405" s="60"/>
      <c r="E1405" s="60"/>
      <c r="F1405" s="60"/>
      <c r="G1405" s="60"/>
    </row>
    <row r="1406" spans="1:7" s="3" customFormat="1" x14ac:dyDescent="0.25">
      <c r="A1406" s="60"/>
      <c r="B1406" s="60"/>
      <c r="C1406" s="60"/>
      <c r="E1406" s="60"/>
      <c r="F1406" s="60"/>
      <c r="G1406" s="60"/>
    </row>
    <row r="1407" spans="1:7" s="3" customFormat="1" x14ac:dyDescent="0.25">
      <c r="A1407" s="60"/>
      <c r="B1407" s="60"/>
      <c r="C1407" s="60"/>
      <c r="E1407" s="60"/>
      <c r="F1407" s="60"/>
      <c r="G1407" s="60"/>
    </row>
    <row r="1408" spans="1:7" s="3" customFormat="1" x14ac:dyDescent="0.25">
      <c r="A1408" s="60"/>
      <c r="B1408" s="60"/>
      <c r="C1408" s="60"/>
      <c r="E1408" s="60"/>
      <c r="F1408" s="60"/>
      <c r="G1408" s="60"/>
    </row>
    <row r="1409" spans="1:7" s="3" customFormat="1" x14ac:dyDescent="0.25">
      <c r="A1409" s="60"/>
      <c r="B1409" s="60"/>
      <c r="C1409" s="60"/>
      <c r="E1409" s="60"/>
      <c r="F1409" s="60"/>
      <c r="G1409" s="60"/>
    </row>
    <row r="1410" spans="1:7" s="3" customFormat="1" x14ac:dyDescent="0.25">
      <c r="A1410" s="60"/>
      <c r="B1410" s="60"/>
      <c r="C1410" s="60"/>
      <c r="E1410" s="60"/>
      <c r="F1410" s="60"/>
      <c r="G1410" s="60"/>
    </row>
    <row r="1411" spans="1:7" s="3" customFormat="1" x14ac:dyDescent="0.25">
      <c r="A1411" s="60"/>
      <c r="B1411" s="60"/>
      <c r="C1411" s="60"/>
      <c r="E1411" s="60"/>
      <c r="F1411" s="60"/>
      <c r="G1411" s="60"/>
    </row>
    <row r="1412" spans="1:7" s="3" customFormat="1" x14ac:dyDescent="0.25">
      <c r="A1412" s="60"/>
      <c r="B1412" s="60"/>
      <c r="C1412" s="60"/>
      <c r="E1412" s="60"/>
      <c r="F1412" s="60"/>
      <c r="G1412" s="60"/>
    </row>
    <row r="1413" spans="1:7" s="3" customFormat="1" x14ac:dyDescent="0.25">
      <c r="A1413" s="60"/>
      <c r="B1413" s="60"/>
      <c r="C1413" s="60"/>
      <c r="E1413" s="60"/>
      <c r="F1413" s="60"/>
      <c r="G1413" s="60"/>
    </row>
    <row r="1414" spans="1:7" s="3" customFormat="1" x14ac:dyDescent="0.25">
      <c r="A1414" s="60"/>
      <c r="B1414" s="60"/>
      <c r="C1414" s="60"/>
      <c r="E1414" s="60"/>
      <c r="F1414" s="60"/>
      <c r="G1414" s="60"/>
    </row>
    <row r="1415" spans="1:7" s="3" customFormat="1" x14ac:dyDescent="0.25">
      <c r="A1415" s="60"/>
      <c r="B1415" s="60"/>
      <c r="C1415" s="60"/>
      <c r="E1415" s="60"/>
      <c r="F1415" s="60"/>
      <c r="G1415" s="60"/>
    </row>
    <row r="1416" spans="1:7" s="3" customFormat="1" x14ac:dyDescent="0.25">
      <c r="A1416" s="60"/>
      <c r="B1416" s="60"/>
      <c r="C1416" s="60"/>
      <c r="E1416" s="60"/>
      <c r="F1416" s="60"/>
      <c r="G1416" s="60"/>
    </row>
    <row r="1417" spans="1:7" s="3" customFormat="1" x14ac:dyDescent="0.25">
      <c r="A1417" s="60"/>
      <c r="B1417" s="60"/>
      <c r="C1417" s="60"/>
      <c r="E1417" s="60"/>
      <c r="F1417" s="60"/>
      <c r="G1417" s="60"/>
    </row>
    <row r="1418" spans="1:7" s="3" customFormat="1" x14ac:dyDescent="0.25">
      <c r="A1418" s="60"/>
      <c r="B1418" s="60"/>
      <c r="C1418" s="60"/>
      <c r="E1418" s="60"/>
      <c r="F1418" s="60"/>
      <c r="G1418" s="60"/>
    </row>
    <row r="1419" spans="1:7" s="3" customFormat="1" x14ac:dyDescent="0.25">
      <c r="A1419" s="60"/>
      <c r="B1419" s="60"/>
      <c r="C1419" s="60"/>
      <c r="E1419" s="60"/>
      <c r="F1419" s="60"/>
      <c r="G1419" s="60"/>
    </row>
    <row r="1420" spans="1:7" s="3" customFormat="1" x14ac:dyDescent="0.25">
      <c r="A1420" s="60"/>
      <c r="B1420" s="60"/>
      <c r="C1420" s="60"/>
      <c r="E1420" s="60"/>
      <c r="F1420" s="60"/>
      <c r="G1420" s="60"/>
    </row>
    <row r="1421" spans="1:7" s="3" customFormat="1" x14ac:dyDescent="0.25">
      <c r="A1421" s="60"/>
      <c r="B1421" s="60"/>
      <c r="C1421" s="60"/>
      <c r="E1421" s="60"/>
      <c r="F1421" s="60"/>
      <c r="G1421" s="60"/>
    </row>
    <row r="1422" spans="1:7" s="3" customFormat="1" x14ac:dyDescent="0.25">
      <c r="A1422" s="60"/>
      <c r="B1422" s="60"/>
      <c r="C1422" s="60"/>
      <c r="E1422" s="60"/>
      <c r="F1422" s="60"/>
      <c r="G1422" s="60"/>
    </row>
    <row r="1423" spans="1:7" s="3" customFormat="1" x14ac:dyDescent="0.25">
      <c r="A1423" s="60"/>
      <c r="B1423" s="60"/>
      <c r="C1423" s="60"/>
      <c r="E1423" s="60"/>
      <c r="F1423" s="60"/>
      <c r="G1423" s="60"/>
    </row>
    <row r="1424" spans="1:7" s="3" customFormat="1" x14ac:dyDescent="0.25">
      <c r="A1424" s="60"/>
      <c r="B1424" s="60"/>
      <c r="C1424" s="60"/>
      <c r="E1424" s="60"/>
      <c r="F1424" s="60"/>
      <c r="G1424" s="60"/>
    </row>
    <row r="1425" spans="1:7" s="3" customFormat="1" x14ac:dyDescent="0.25">
      <c r="A1425" s="60"/>
      <c r="B1425" s="60"/>
      <c r="C1425" s="60"/>
      <c r="E1425" s="60"/>
      <c r="F1425" s="60"/>
      <c r="G1425" s="60"/>
    </row>
    <row r="1426" spans="1:7" s="3" customFormat="1" x14ac:dyDescent="0.25">
      <c r="A1426" s="60"/>
      <c r="B1426" s="60"/>
      <c r="C1426" s="60"/>
      <c r="E1426" s="60"/>
      <c r="F1426" s="60"/>
      <c r="G1426" s="60"/>
    </row>
    <row r="1427" spans="1:7" s="3" customFormat="1" x14ac:dyDescent="0.25">
      <c r="A1427" s="60"/>
      <c r="B1427" s="60"/>
      <c r="C1427" s="60"/>
      <c r="E1427" s="60"/>
      <c r="F1427" s="60"/>
      <c r="G1427" s="60"/>
    </row>
    <row r="1428" spans="1:7" s="3" customFormat="1" x14ac:dyDescent="0.25">
      <c r="A1428" s="60"/>
      <c r="B1428" s="60"/>
      <c r="C1428" s="60"/>
      <c r="E1428" s="60"/>
      <c r="F1428" s="60"/>
      <c r="G1428" s="60"/>
    </row>
    <row r="1429" spans="1:7" s="3" customFormat="1" x14ac:dyDescent="0.25">
      <c r="A1429" s="60"/>
      <c r="B1429" s="60"/>
      <c r="C1429" s="60"/>
      <c r="E1429" s="60"/>
      <c r="F1429" s="60"/>
      <c r="G1429" s="60"/>
    </row>
    <row r="1430" spans="1:7" s="3" customFormat="1" x14ac:dyDescent="0.25">
      <c r="A1430" s="60"/>
      <c r="B1430" s="60"/>
      <c r="C1430" s="60"/>
      <c r="E1430" s="60"/>
      <c r="F1430" s="60"/>
      <c r="G1430" s="60"/>
    </row>
    <row r="1431" spans="1:7" s="3" customFormat="1" x14ac:dyDescent="0.25">
      <c r="A1431" s="60"/>
      <c r="B1431" s="60"/>
      <c r="C1431" s="60"/>
      <c r="E1431" s="60"/>
      <c r="F1431" s="60"/>
      <c r="G1431" s="60"/>
    </row>
    <row r="1432" spans="1:7" s="3" customFormat="1" x14ac:dyDescent="0.25">
      <c r="A1432" s="60"/>
      <c r="B1432" s="60"/>
      <c r="C1432" s="60"/>
      <c r="E1432" s="60"/>
      <c r="F1432" s="60"/>
      <c r="G1432" s="60"/>
    </row>
    <row r="1433" spans="1:7" s="3" customFormat="1" x14ac:dyDescent="0.25">
      <c r="A1433" s="60"/>
      <c r="B1433" s="60"/>
      <c r="C1433" s="60"/>
      <c r="E1433" s="60"/>
      <c r="F1433" s="60"/>
      <c r="G1433" s="60"/>
    </row>
    <row r="1434" spans="1:7" s="3" customFormat="1" x14ac:dyDescent="0.25">
      <c r="A1434" s="60"/>
      <c r="B1434" s="60"/>
      <c r="C1434" s="60"/>
      <c r="E1434" s="60"/>
      <c r="F1434" s="60"/>
      <c r="G1434" s="60"/>
    </row>
    <row r="1435" spans="1:7" s="3" customFormat="1" x14ac:dyDescent="0.25">
      <c r="A1435" s="60"/>
      <c r="B1435" s="60"/>
      <c r="C1435" s="60"/>
      <c r="E1435" s="60"/>
      <c r="F1435" s="60"/>
      <c r="G1435" s="60"/>
    </row>
    <row r="1436" spans="1:7" s="3" customFormat="1" x14ac:dyDescent="0.25">
      <c r="A1436" s="60"/>
      <c r="B1436" s="60"/>
      <c r="C1436" s="60"/>
      <c r="E1436" s="60"/>
      <c r="F1436" s="60"/>
      <c r="G1436" s="60"/>
    </row>
    <row r="1437" spans="1:7" s="3" customFormat="1" x14ac:dyDescent="0.25">
      <c r="A1437" s="60"/>
      <c r="B1437" s="60"/>
      <c r="C1437" s="60"/>
      <c r="E1437" s="60"/>
      <c r="F1437" s="60"/>
      <c r="G1437" s="60"/>
    </row>
    <row r="1438" spans="1:7" s="3" customFormat="1" x14ac:dyDescent="0.25">
      <c r="A1438" s="60"/>
      <c r="B1438" s="60"/>
      <c r="C1438" s="60"/>
      <c r="E1438" s="60"/>
      <c r="F1438" s="60"/>
      <c r="G1438" s="60"/>
    </row>
    <row r="1439" spans="1:7" s="3" customFormat="1" x14ac:dyDescent="0.25">
      <c r="A1439" s="60"/>
      <c r="B1439" s="60"/>
      <c r="C1439" s="60"/>
      <c r="E1439" s="60"/>
      <c r="F1439" s="60"/>
      <c r="G1439" s="60"/>
    </row>
    <row r="1440" spans="1:7" s="3" customFormat="1" x14ac:dyDescent="0.25">
      <c r="A1440" s="60"/>
      <c r="B1440" s="60"/>
      <c r="C1440" s="60"/>
      <c r="E1440" s="60"/>
      <c r="F1440" s="60"/>
      <c r="G1440" s="60"/>
    </row>
    <row r="1441" spans="1:7" s="3" customFormat="1" x14ac:dyDescent="0.25">
      <c r="A1441" s="60"/>
      <c r="B1441" s="60"/>
      <c r="C1441" s="60"/>
      <c r="E1441" s="60"/>
      <c r="F1441" s="60"/>
      <c r="G1441" s="60"/>
    </row>
    <row r="1442" spans="1:7" s="3" customFormat="1" x14ac:dyDescent="0.25">
      <c r="A1442" s="60"/>
      <c r="B1442" s="60"/>
      <c r="C1442" s="60"/>
      <c r="E1442" s="60"/>
      <c r="F1442" s="60"/>
      <c r="G1442" s="60"/>
    </row>
    <row r="1443" spans="1:7" s="3" customFormat="1" x14ac:dyDescent="0.25">
      <c r="A1443" s="60"/>
      <c r="B1443" s="60"/>
      <c r="C1443" s="60"/>
      <c r="E1443" s="60"/>
      <c r="F1443" s="60"/>
      <c r="G1443" s="60"/>
    </row>
    <row r="1444" spans="1:7" s="3" customFormat="1" x14ac:dyDescent="0.25">
      <c r="A1444" s="60"/>
      <c r="B1444" s="60"/>
      <c r="C1444" s="60"/>
      <c r="E1444" s="60"/>
      <c r="F1444" s="60"/>
      <c r="G1444" s="60"/>
    </row>
    <row r="1445" spans="1:7" s="3" customFormat="1" x14ac:dyDescent="0.25">
      <c r="A1445" s="60"/>
      <c r="B1445" s="60"/>
      <c r="C1445" s="60"/>
      <c r="E1445" s="60"/>
      <c r="F1445" s="60"/>
      <c r="G1445" s="60"/>
    </row>
    <row r="1446" spans="1:7" s="3" customFormat="1" x14ac:dyDescent="0.25">
      <c r="A1446" s="60"/>
      <c r="B1446" s="60"/>
      <c r="C1446" s="60"/>
      <c r="E1446" s="60"/>
      <c r="F1446" s="60"/>
      <c r="G1446" s="60"/>
    </row>
    <row r="1447" spans="1:7" s="3" customFormat="1" x14ac:dyDescent="0.25">
      <c r="A1447" s="60"/>
      <c r="B1447" s="60"/>
      <c r="C1447" s="60"/>
      <c r="E1447" s="60"/>
      <c r="F1447" s="60"/>
      <c r="G1447" s="60"/>
    </row>
    <row r="1448" spans="1:7" s="3" customFormat="1" x14ac:dyDescent="0.25">
      <c r="A1448" s="60"/>
      <c r="B1448" s="60"/>
      <c r="C1448" s="60"/>
      <c r="E1448" s="60"/>
      <c r="F1448" s="60"/>
      <c r="G1448" s="60"/>
    </row>
    <row r="1449" spans="1:7" s="3" customFormat="1" x14ac:dyDescent="0.25">
      <c r="A1449" s="60"/>
      <c r="B1449" s="60"/>
      <c r="C1449" s="60"/>
      <c r="E1449" s="60"/>
      <c r="F1449" s="60"/>
      <c r="G1449" s="60"/>
    </row>
    <row r="1450" spans="1:7" s="3" customFormat="1" x14ac:dyDescent="0.25">
      <c r="A1450" s="60"/>
      <c r="B1450" s="60"/>
      <c r="C1450" s="60"/>
      <c r="E1450" s="60"/>
      <c r="F1450" s="60"/>
      <c r="G1450" s="60"/>
    </row>
    <row r="1451" spans="1:7" s="3" customFormat="1" x14ac:dyDescent="0.25">
      <c r="A1451" s="60"/>
      <c r="B1451" s="60"/>
      <c r="C1451" s="60"/>
      <c r="E1451" s="60"/>
      <c r="F1451" s="60"/>
      <c r="G1451" s="60"/>
    </row>
    <row r="1452" spans="1:7" s="3" customFormat="1" x14ac:dyDescent="0.25">
      <c r="A1452" s="60"/>
      <c r="B1452" s="60"/>
      <c r="C1452" s="60"/>
      <c r="E1452" s="60"/>
      <c r="F1452" s="60"/>
      <c r="G1452" s="60"/>
    </row>
    <row r="1453" spans="1:7" s="3" customFormat="1" x14ac:dyDescent="0.25">
      <c r="A1453" s="60"/>
      <c r="B1453" s="60"/>
      <c r="C1453" s="60"/>
      <c r="E1453" s="60"/>
      <c r="F1453" s="60"/>
      <c r="G1453" s="60"/>
    </row>
    <row r="1454" spans="1:7" s="3" customFormat="1" x14ac:dyDescent="0.25">
      <c r="A1454" s="60"/>
      <c r="B1454" s="60"/>
      <c r="C1454" s="60"/>
      <c r="E1454" s="60"/>
      <c r="F1454" s="60"/>
      <c r="G1454" s="60"/>
    </row>
    <row r="1455" spans="1:7" s="3" customFormat="1" x14ac:dyDescent="0.25">
      <c r="A1455" s="60"/>
      <c r="B1455" s="60"/>
      <c r="C1455" s="60"/>
      <c r="E1455" s="60"/>
      <c r="F1455" s="60"/>
      <c r="G1455" s="60"/>
    </row>
    <row r="1456" spans="1:7" s="3" customFormat="1" x14ac:dyDescent="0.25">
      <c r="A1456" s="60"/>
      <c r="B1456" s="60"/>
      <c r="C1456" s="60"/>
      <c r="E1456" s="60"/>
      <c r="F1456" s="60"/>
      <c r="G1456" s="60"/>
    </row>
    <row r="1457" spans="1:7" s="3" customFormat="1" x14ac:dyDescent="0.25">
      <c r="A1457" s="60"/>
      <c r="B1457" s="60"/>
      <c r="C1457" s="60"/>
      <c r="E1457" s="60"/>
      <c r="F1457" s="60"/>
      <c r="G1457" s="60"/>
    </row>
    <row r="1458" spans="1:7" s="3" customFormat="1" x14ac:dyDescent="0.25">
      <c r="A1458" s="60"/>
      <c r="B1458" s="60"/>
      <c r="C1458" s="60"/>
      <c r="E1458" s="60"/>
      <c r="F1458" s="60"/>
      <c r="G1458" s="60"/>
    </row>
    <row r="1459" spans="1:7" s="3" customFormat="1" x14ac:dyDescent="0.25">
      <c r="A1459" s="60"/>
      <c r="B1459" s="60"/>
      <c r="C1459" s="60"/>
      <c r="E1459" s="60"/>
      <c r="F1459" s="60"/>
      <c r="G1459" s="60"/>
    </row>
    <row r="1460" spans="1:7" s="3" customFormat="1" x14ac:dyDescent="0.25">
      <c r="A1460" s="60"/>
      <c r="B1460" s="60"/>
      <c r="C1460" s="60"/>
      <c r="E1460" s="60"/>
      <c r="F1460" s="60"/>
      <c r="G1460" s="60"/>
    </row>
    <row r="1461" spans="1:7" s="3" customFormat="1" x14ac:dyDescent="0.25">
      <c r="A1461" s="60"/>
      <c r="B1461" s="60"/>
      <c r="C1461" s="60"/>
      <c r="E1461" s="60"/>
      <c r="F1461" s="60"/>
      <c r="G1461" s="60"/>
    </row>
    <row r="1462" spans="1:7" s="3" customFormat="1" x14ac:dyDescent="0.25">
      <c r="A1462" s="60"/>
      <c r="B1462" s="60"/>
      <c r="C1462" s="60"/>
      <c r="E1462" s="60"/>
      <c r="F1462" s="60"/>
      <c r="G1462" s="60"/>
    </row>
    <row r="1463" spans="1:7" s="3" customFormat="1" x14ac:dyDescent="0.25">
      <c r="A1463" s="60"/>
      <c r="B1463" s="60"/>
      <c r="C1463" s="60"/>
      <c r="E1463" s="60"/>
      <c r="F1463" s="60"/>
      <c r="G1463" s="60"/>
    </row>
    <row r="1464" spans="1:7" s="3" customFormat="1" x14ac:dyDescent="0.25">
      <c r="A1464" s="60"/>
      <c r="B1464" s="60"/>
      <c r="C1464" s="60"/>
      <c r="E1464" s="60"/>
      <c r="F1464" s="60"/>
      <c r="G1464" s="60"/>
    </row>
    <row r="1465" spans="1:7" s="3" customFormat="1" x14ac:dyDescent="0.25">
      <c r="A1465" s="60"/>
      <c r="B1465" s="60"/>
      <c r="C1465" s="60"/>
      <c r="E1465" s="60"/>
      <c r="F1465" s="60"/>
      <c r="G1465" s="60"/>
    </row>
    <row r="1466" spans="1:7" s="3" customFormat="1" x14ac:dyDescent="0.25">
      <c r="A1466" s="60"/>
      <c r="B1466" s="60"/>
      <c r="C1466" s="60"/>
      <c r="E1466" s="60"/>
      <c r="F1466" s="60"/>
      <c r="G1466" s="60"/>
    </row>
    <row r="1467" spans="1:7" s="3" customFormat="1" x14ac:dyDescent="0.25">
      <c r="A1467" s="60"/>
      <c r="B1467" s="60"/>
      <c r="C1467" s="60"/>
      <c r="E1467" s="60"/>
      <c r="F1467" s="60"/>
      <c r="G1467" s="60"/>
    </row>
    <row r="1468" spans="1:7" s="3" customFormat="1" x14ac:dyDescent="0.25">
      <c r="A1468" s="60"/>
      <c r="B1468" s="60"/>
      <c r="C1468" s="60"/>
      <c r="E1468" s="60"/>
      <c r="F1468" s="60"/>
      <c r="G1468" s="60"/>
    </row>
    <row r="1469" spans="1:7" s="3" customFormat="1" x14ac:dyDescent="0.25">
      <c r="A1469" s="60"/>
      <c r="B1469" s="60"/>
      <c r="C1469" s="60"/>
      <c r="E1469" s="60"/>
      <c r="F1469" s="60"/>
      <c r="G1469" s="60"/>
    </row>
    <row r="1470" spans="1:7" s="3" customFormat="1" x14ac:dyDescent="0.25">
      <c r="A1470" s="60"/>
      <c r="B1470" s="60"/>
      <c r="C1470" s="60"/>
      <c r="E1470" s="60"/>
      <c r="F1470" s="60"/>
      <c r="G1470" s="60"/>
    </row>
    <row r="1471" spans="1:7" s="3" customFormat="1" x14ac:dyDescent="0.25">
      <c r="A1471" s="60"/>
      <c r="B1471" s="60"/>
      <c r="C1471" s="60"/>
      <c r="E1471" s="60"/>
      <c r="F1471" s="60"/>
      <c r="G1471" s="60"/>
    </row>
    <row r="1472" spans="1:7" s="3" customFormat="1" x14ac:dyDescent="0.25">
      <c r="A1472" s="60"/>
      <c r="B1472" s="60"/>
      <c r="C1472" s="60"/>
      <c r="E1472" s="60"/>
      <c r="F1472" s="60"/>
      <c r="G1472" s="60"/>
    </row>
    <row r="1473" spans="1:7" s="3" customFormat="1" x14ac:dyDescent="0.25">
      <c r="A1473" s="60"/>
      <c r="B1473" s="60"/>
      <c r="C1473" s="60"/>
      <c r="E1473" s="60"/>
      <c r="F1473" s="60"/>
      <c r="G1473" s="60"/>
    </row>
    <row r="1474" spans="1:7" s="3" customFormat="1" x14ac:dyDescent="0.25">
      <c r="A1474" s="60"/>
      <c r="B1474" s="60"/>
      <c r="C1474" s="60"/>
      <c r="E1474" s="60"/>
      <c r="F1474" s="60"/>
      <c r="G1474" s="60"/>
    </row>
    <row r="1475" spans="1:7" s="3" customFormat="1" x14ac:dyDescent="0.25">
      <c r="A1475" s="60"/>
      <c r="B1475" s="60"/>
      <c r="C1475" s="60"/>
      <c r="E1475" s="60"/>
      <c r="F1475" s="60"/>
      <c r="G1475" s="60"/>
    </row>
    <row r="1476" spans="1:7" s="3" customFormat="1" x14ac:dyDescent="0.25">
      <c r="A1476" s="60"/>
      <c r="B1476" s="60"/>
      <c r="C1476" s="60"/>
      <c r="E1476" s="60"/>
      <c r="F1476" s="60"/>
      <c r="G1476" s="60"/>
    </row>
    <row r="1477" spans="1:7" s="3" customFormat="1" x14ac:dyDescent="0.25">
      <c r="A1477" s="60"/>
      <c r="B1477" s="60"/>
      <c r="C1477" s="60"/>
      <c r="E1477" s="60"/>
      <c r="F1477" s="60"/>
      <c r="G1477" s="60"/>
    </row>
    <row r="1478" spans="1:7" s="3" customFormat="1" x14ac:dyDescent="0.25">
      <c r="A1478" s="60"/>
      <c r="B1478" s="60"/>
      <c r="C1478" s="60"/>
      <c r="E1478" s="60"/>
      <c r="F1478" s="60"/>
      <c r="G1478" s="60"/>
    </row>
    <row r="1479" spans="1:7" s="3" customFormat="1" x14ac:dyDescent="0.25">
      <c r="A1479" s="60"/>
      <c r="B1479" s="60"/>
      <c r="C1479" s="60"/>
      <c r="E1479" s="60"/>
      <c r="F1479" s="60"/>
      <c r="G1479" s="60"/>
    </row>
    <row r="1480" spans="1:7" s="3" customFormat="1" x14ac:dyDescent="0.25">
      <c r="A1480" s="60"/>
      <c r="B1480" s="60"/>
      <c r="C1480" s="60"/>
      <c r="E1480" s="60"/>
      <c r="F1480" s="60"/>
      <c r="G1480" s="60"/>
    </row>
    <row r="1481" spans="1:7" s="3" customFormat="1" x14ac:dyDescent="0.25">
      <c r="A1481" s="60"/>
      <c r="B1481" s="60"/>
      <c r="C1481" s="60"/>
      <c r="E1481" s="60"/>
      <c r="F1481" s="60"/>
      <c r="G1481" s="60"/>
    </row>
    <row r="1482" spans="1:7" s="3" customFormat="1" x14ac:dyDescent="0.25">
      <c r="A1482" s="60"/>
      <c r="B1482" s="60"/>
      <c r="C1482" s="60"/>
      <c r="E1482" s="60"/>
      <c r="F1482" s="60"/>
      <c r="G1482" s="60"/>
    </row>
    <row r="1483" spans="1:7" s="3" customFormat="1" x14ac:dyDescent="0.25">
      <c r="A1483" s="60"/>
      <c r="B1483" s="60"/>
      <c r="C1483" s="60"/>
      <c r="E1483" s="60"/>
      <c r="F1483" s="60"/>
      <c r="G1483" s="60"/>
    </row>
    <row r="1484" spans="1:7" s="3" customFormat="1" x14ac:dyDescent="0.25">
      <c r="A1484" s="60"/>
      <c r="B1484" s="60"/>
      <c r="C1484" s="60"/>
      <c r="E1484" s="60"/>
      <c r="F1484" s="60"/>
      <c r="G1484" s="60"/>
    </row>
    <row r="1485" spans="1:7" s="3" customFormat="1" x14ac:dyDescent="0.25">
      <c r="A1485" s="60"/>
      <c r="B1485" s="60"/>
      <c r="C1485" s="60"/>
      <c r="E1485" s="60"/>
      <c r="F1485" s="60"/>
      <c r="G1485" s="60"/>
    </row>
    <row r="1486" spans="1:7" s="3" customFormat="1" x14ac:dyDescent="0.25">
      <c r="A1486" s="60"/>
      <c r="B1486" s="60"/>
      <c r="C1486" s="60"/>
      <c r="E1486" s="60"/>
      <c r="F1486" s="60"/>
      <c r="G1486" s="60"/>
    </row>
    <row r="1487" spans="1:7" s="3" customFormat="1" x14ac:dyDescent="0.25">
      <c r="A1487" s="60"/>
      <c r="B1487" s="60"/>
      <c r="C1487" s="60"/>
      <c r="E1487" s="60"/>
      <c r="F1487" s="60"/>
      <c r="G1487" s="60"/>
    </row>
    <row r="1488" spans="1:7" s="3" customFormat="1" x14ac:dyDescent="0.25">
      <c r="A1488" s="60"/>
      <c r="B1488" s="60"/>
      <c r="C1488" s="60"/>
      <c r="E1488" s="60"/>
      <c r="F1488" s="60"/>
      <c r="G1488" s="60"/>
    </row>
    <row r="1489" spans="1:7" s="3" customFormat="1" x14ac:dyDescent="0.25">
      <c r="A1489" s="60"/>
      <c r="B1489" s="60"/>
      <c r="C1489" s="60"/>
      <c r="E1489" s="60"/>
      <c r="F1489" s="60"/>
      <c r="G1489" s="60"/>
    </row>
    <row r="1490" spans="1:7" s="3" customFormat="1" x14ac:dyDescent="0.25">
      <c r="A1490" s="60"/>
      <c r="B1490" s="60"/>
      <c r="C1490" s="60"/>
      <c r="E1490" s="60"/>
      <c r="F1490" s="60"/>
      <c r="G1490" s="60"/>
    </row>
    <row r="1491" spans="1:7" s="3" customFormat="1" x14ac:dyDescent="0.25">
      <c r="A1491" s="60"/>
      <c r="B1491" s="60"/>
      <c r="C1491" s="60"/>
      <c r="E1491" s="60"/>
      <c r="F1491" s="60"/>
      <c r="G1491" s="60"/>
    </row>
    <row r="1492" spans="1:7" s="3" customFormat="1" x14ac:dyDescent="0.25">
      <c r="A1492" s="60"/>
      <c r="B1492" s="60"/>
      <c r="C1492" s="60"/>
      <c r="E1492" s="60"/>
      <c r="F1492" s="60"/>
      <c r="G1492" s="60"/>
    </row>
    <row r="1493" spans="1:7" s="3" customFormat="1" x14ac:dyDescent="0.25">
      <c r="A1493" s="60"/>
      <c r="B1493" s="60"/>
      <c r="C1493" s="60"/>
      <c r="E1493" s="60"/>
      <c r="F1493" s="60"/>
      <c r="G1493" s="60"/>
    </row>
    <row r="1494" spans="1:7" s="3" customFormat="1" x14ac:dyDescent="0.25">
      <c r="A1494" s="60"/>
      <c r="B1494" s="60"/>
      <c r="C1494" s="60"/>
      <c r="E1494" s="60"/>
      <c r="F1494" s="60"/>
      <c r="G1494" s="60"/>
    </row>
    <row r="1495" spans="1:7" s="3" customFormat="1" x14ac:dyDescent="0.25">
      <c r="A1495" s="60"/>
      <c r="B1495" s="60"/>
      <c r="C1495" s="60"/>
      <c r="E1495" s="60"/>
      <c r="F1495" s="60"/>
      <c r="G1495" s="60"/>
    </row>
    <row r="1496" spans="1:7" s="3" customFormat="1" x14ac:dyDescent="0.25">
      <c r="A1496" s="60"/>
      <c r="B1496" s="60"/>
      <c r="C1496" s="60"/>
      <c r="E1496" s="60"/>
      <c r="F1496" s="60"/>
      <c r="G1496" s="60"/>
    </row>
    <row r="1497" spans="1:7" s="3" customFormat="1" x14ac:dyDescent="0.25">
      <c r="A1497" s="60"/>
      <c r="B1497" s="60"/>
      <c r="C1497" s="60"/>
      <c r="E1497" s="60"/>
      <c r="F1497" s="60"/>
      <c r="G1497" s="60"/>
    </row>
    <row r="1498" spans="1:7" s="3" customFormat="1" x14ac:dyDescent="0.25">
      <c r="A1498" s="60"/>
      <c r="B1498" s="60"/>
      <c r="C1498" s="60"/>
      <c r="E1498" s="60"/>
      <c r="F1498" s="60"/>
      <c r="G1498" s="60"/>
    </row>
    <row r="1499" spans="1:7" s="3" customFormat="1" x14ac:dyDescent="0.25">
      <c r="A1499" s="60"/>
      <c r="B1499" s="60"/>
      <c r="C1499" s="60"/>
      <c r="E1499" s="60"/>
      <c r="F1499" s="60"/>
      <c r="G1499" s="60"/>
    </row>
    <row r="1500" spans="1:7" s="3" customFormat="1" x14ac:dyDescent="0.25">
      <c r="A1500" s="60"/>
      <c r="B1500" s="60"/>
      <c r="C1500" s="60"/>
      <c r="E1500" s="60"/>
      <c r="F1500" s="60"/>
      <c r="G1500" s="60"/>
    </row>
    <row r="1501" spans="1:7" s="3" customFormat="1" x14ac:dyDescent="0.25">
      <c r="A1501" s="60"/>
      <c r="B1501" s="60"/>
      <c r="C1501" s="60"/>
      <c r="E1501" s="60"/>
      <c r="F1501" s="60"/>
      <c r="G1501" s="60"/>
    </row>
    <row r="1502" spans="1:7" s="3" customFormat="1" x14ac:dyDescent="0.25">
      <c r="A1502" s="60"/>
      <c r="B1502" s="60"/>
      <c r="C1502" s="60"/>
      <c r="E1502" s="60"/>
      <c r="F1502" s="60"/>
      <c r="G1502" s="60"/>
    </row>
    <row r="1503" spans="1:7" s="3" customFormat="1" x14ac:dyDescent="0.25">
      <c r="A1503" s="60"/>
      <c r="B1503" s="60"/>
      <c r="C1503" s="60"/>
      <c r="E1503" s="60"/>
      <c r="F1503" s="60"/>
      <c r="G1503" s="60"/>
    </row>
    <row r="1504" spans="1:7" s="3" customFormat="1" x14ac:dyDescent="0.25">
      <c r="A1504" s="60"/>
      <c r="B1504" s="60"/>
      <c r="C1504" s="60"/>
      <c r="E1504" s="60"/>
      <c r="F1504" s="60"/>
      <c r="G1504" s="60"/>
    </row>
    <row r="1505" spans="1:7" s="3" customFormat="1" x14ac:dyDescent="0.25">
      <c r="A1505" s="60"/>
      <c r="B1505" s="60"/>
      <c r="C1505" s="60"/>
      <c r="E1505" s="60"/>
      <c r="F1505" s="60"/>
      <c r="G1505" s="60"/>
    </row>
    <row r="1506" spans="1:7" s="3" customFormat="1" x14ac:dyDescent="0.25">
      <c r="A1506" s="60"/>
      <c r="B1506" s="60"/>
      <c r="C1506" s="60"/>
      <c r="E1506" s="60"/>
      <c r="F1506" s="60"/>
      <c r="G1506" s="60"/>
    </row>
    <row r="1507" spans="1:7" s="3" customFormat="1" x14ac:dyDescent="0.25">
      <c r="A1507" s="60"/>
      <c r="B1507" s="60"/>
      <c r="C1507" s="60"/>
      <c r="E1507" s="60"/>
      <c r="F1507" s="60"/>
      <c r="G1507" s="60"/>
    </row>
    <row r="1508" spans="1:7" s="3" customFormat="1" x14ac:dyDescent="0.25">
      <c r="A1508" s="60"/>
      <c r="B1508" s="60"/>
      <c r="C1508" s="60"/>
      <c r="E1508" s="60"/>
      <c r="F1508" s="60"/>
      <c r="G1508" s="60"/>
    </row>
    <row r="1509" spans="1:7" s="3" customFormat="1" x14ac:dyDescent="0.25">
      <c r="A1509" s="60"/>
      <c r="B1509" s="60"/>
      <c r="C1509" s="60"/>
      <c r="E1509" s="60"/>
      <c r="F1509" s="60"/>
      <c r="G1509" s="60"/>
    </row>
    <row r="1510" spans="1:7" s="3" customFormat="1" x14ac:dyDescent="0.25">
      <c r="A1510" s="60"/>
      <c r="B1510" s="60"/>
      <c r="C1510" s="60"/>
      <c r="E1510" s="60"/>
      <c r="F1510" s="60"/>
      <c r="G1510" s="60"/>
    </row>
    <row r="1511" spans="1:7" s="3" customFormat="1" x14ac:dyDescent="0.25">
      <c r="A1511" s="60"/>
      <c r="B1511" s="60"/>
      <c r="C1511" s="60"/>
      <c r="E1511" s="60"/>
      <c r="F1511" s="60"/>
      <c r="G1511" s="60"/>
    </row>
    <row r="1512" spans="1:7" s="3" customFormat="1" x14ac:dyDescent="0.25">
      <c r="A1512" s="60"/>
      <c r="B1512" s="60"/>
      <c r="C1512" s="60"/>
      <c r="E1512" s="60"/>
      <c r="F1512" s="60"/>
      <c r="G1512" s="60"/>
    </row>
    <row r="1513" spans="1:7" s="3" customFormat="1" x14ac:dyDescent="0.25">
      <c r="A1513" s="60"/>
      <c r="B1513" s="60"/>
      <c r="C1513" s="60"/>
      <c r="E1513" s="60"/>
      <c r="F1513" s="60"/>
      <c r="G1513" s="60"/>
    </row>
    <row r="1514" spans="1:7" s="3" customFormat="1" x14ac:dyDescent="0.25">
      <c r="A1514" s="60"/>
      <c r="B1514" s="60"/>
      <c r="C1514" s="60"/>
      <c r="E1514" s="60"/>
      <c r="F1514" s="60"/>
      <c r="G1514" s="60"/>
    </row>
    <row r="1515" spans="1:7" s="3" customFormat="1" x14ac:dyDescent="0.25">
      <c r="A1515" s="60"/>
      <c r="B1515" s="60"/>
      <c r="C1515" s="60"/>
      <c r="E1515" s="60"/>
      <c r="F1515" s="60"/>
      <c r="G1515" s="60"/>
    </row>
    <row r="1516" spans="1:7" s="3" customFormat="1" x14ac:dyDescent="0.25">
      <c r="A1516" s="60"/>
      <c r="B1516" s="60"/>
      <c r="C1516" s="60"/>
      <c r="E1516" s="60"/>
      <c r="F1516" s="60"/>
      <c r="G1516" s="60"/>
    </row>
    <row r="1517" spans="1:7" s="3" customFormat="1" x14ac:dyDescent="0.25">
      <c r="A1517" s="60"/>
      <c r="B1517" s="60"/>
      <c r="C1517" s="60"/>
      <c r="E1517" s="60"/>
      <c r="F1517" s="60"/>
      <c r="G1517" s="60"/>
    </row>
    <row r="1518" spans="1:7" s="3" customFormat="1" x14ac:dyDescent="0.25">
      <c r="A1518" s="60"/>
      <c r="B1518" s="60"/>
      <c r="C1518" s="60"/>
      <c r="E1518" s="60"/>
      <c r="F1518" s="60"/>
      <c r="G1518" s="60"/>
    </row>
    <row r="1519" spans="1:7" s="3" customFormat="1" x14ac:dyDescent="0.25">
      <c r="A1519" s="60"/>
      <c r="B1519" s="60"/>
      <c r="C1519" s="60"/>
      <c r="E1519" s="60"/>
      <c r="F1519" s="60"/>
      <c r="G1519" s="60"/>
    </row>
    <row r="1520" spans="1:7" s="3" customFormat="1" x14ac:dyDescent="0.25">
      <c r="A1520" s="60"/>
      <c r="B1520" s="60"/>
      <c r="C1520" s="60"/>
      <c r="E1520" s="60"/>
      <c r="F1520" s="60"/>
      <c r="G1520" s="60"/>
    </row>
    <row r="1521" spans="1:7" s="3" customFormat="1" x14ac:dyDescent="0.25">
      <c r="A1521" s="60"/>
      <c r="B1521" s="60"/>
      <c r="C1521" s="60"/>
      <c r="E1521" s="60"/>
      <c r="F1521" s="60"/>
      <c r="G1521" s="60"/>
    </row>
    <row r="1522" spans="1:7" s="3" customFormat="1" x14ac:dyDescent="0.25">
      <c r="A1522" s="60"/>
      <c r="B1522" s="60"/>
      <c r="C1522" s="60"/>
      <c r="E1522" s="60"/>
      <c r="F1522" s="60"/>
      <c r="G1522" s="60"/>
    </row>
    <row r="1523" spans="1:7" s="3" customFormat="1" x14ac:dyDescent="0.25">
      <c r="A1523" s="60"/>
      <c r="B1523" s="60"/>
      <c r="C1523" s="60"/>
      <c r="E1523" s="60"/>
      <c r="F1523" s="60"/>
      <c r="G1523" s="60"/>
    </row>
    <row r="1524" spans="1:7" s="3" customFormat="1" x14ac:dyDescent="0.25">
      <c r="A1524" s="60"/>
      <c r="B1524" s="60"/>
      <c r="C1524" s="60"/>
      <c r="E1524" s="60"/>
      <c r="F1524" s="60"/>
      <c r="G1524" s="60"/>
    </row>
    <row r="1525" spans="1:7" s="3" customFormat="1" x14ac:dyDescent="0.25">
      <c r="A1525" s="60"/>
      <c r="B1525" s="60"/>
      <c r="C1525" s="60"/>
      <c r="E1525" s="60"/>
      <c r="F1525" s="60"/>
      <c r="G1525" s="60"/>
    </row>
    <row r="1526" spans="1:7" s="3" customFormat="1" x14ac:dyDescent="0.25">
      <c r="A1526" s="60"/>
      <c r="B1526" s="60"/>
      <c r="C1526" s="60"/>
      <c r="E1526" s="60"/>
      <c r="F1526" s="60"/>
      <c r="G1526" s="60"/>
    </row>
    <row r="1527" spans="1:7" s="3" customFormat="1" x14ac:dyDescent="0.25">
      <c r="A1527" s="60"/>
      <c r="B1527" s="60"/>
      <c r="C1527" s="60"/>
      <c r="E1527" s="60"/>
      <c r="F1527" s="60"/>
      <c r="G1527" s="60"/>
    </row>
    <row r="1528" spans="1:7" s="3" customFormat="1" x14ac:dyDescent="0.25">
      <c r="A1528" s="60"/>
      <c r="B1528" s="60"/>
      <c r="C1528" s="60"/>
      <c r="E1528" s="60"/>
      <c r="F1528" s="60"/>
      <c r="G1528" s="60"/>
    </row>
    <row r="1529" spans="1:7" s="3" customFormat="1" x14ac:dyDescent="0.25">
      <c r="A1529" s="60"/>
      <c r="B1529" s="60"/>
      <c r="C1529" s="60"/>
      <c r="E1529" s="60"/>
      <c r="F1529" s="60"/>
      <c r="G1529" s="60"/>
    </row>
    <row r="1530" spans="1:7" s="3" customFormat="1" x14ac:dyDescent="0.25">
      <c r="A1530" s="60"/>
      <c r="B1530" s="60"/>
      <c r="C1530" s="60"/>
      <c r="E1530" s="60"/>
      <c r="F1530" s="60"/>
      <c r="G1530" s="60"/>
    </row>
    <row r="1531" spans="1:7" s="3" customFormat="1" x14ac:dyDescent="0.25">
      <c r="A1531" s="60"/>
      <c r="B1531" s="60"/>
      <c r="C1531" s="60"/>
      <c r="E1531" s="60"/>
      <c r="F1531" s="60"/>
      <c r="G1531" s="60"/>
    </row>
    <row r="1532" spans="1:7" s="3" customFormat="1" x14ac:dyDescent="0.25">
      <c r="A1532" s="60"/>
      <c r="B1532" s="60"/>
      <c r="C1532" s="60"/>
      <c r="E1532" s="60"/>
      <c r="F1532" s="60"/>
      <c r="G1532" s="60"/>
    </row>
    <row r="1533" spans="1:7" s="3" customFormat="1" x14ac:dyDescent="0.25">
      <c r="A1533" s="60"/>
      <c r="B1533" s="60"/>
      <c r="C1533" s="60"/>
      <c r="E1533" s="60"/>
      <c r="F1533" s="60"/>
      <c r="G1533" s="60"/>
    </row>
    <row r="1534" spans="1:7" s="3" customFormat="1" x14ac:dyDescent="0.25">
      <c r="A1534" s="60"/>
      <c r="B1534" s="60"/>
      <c r="C1534" s="60"/>
      <c r="E1534" s="60"/>
      <c r="F1534" s="60"/>
      <c r="G1534" s="60"/>
    </row>
    <row r="1535" spans="1:7" s="3" customFormat="1" x14ac:dyDescent="0.25">
      <c r="A1535" s="60"/>
      <c r="B1535" s="60"/>
      <c r="C1535" s="60"/>
      <c r="E1535" s="60"/>
      <c r="F1535" s="60"/>
      <c r="G1535" s="60"/>
    </row>
    <row r="1536" spans="1:7" s="3" customFormat="1" x14ac:dyDescent="0.25">
      <c r="A1536" s="60"/>
      <c r="B1536" s="60"/>
      <c r="C1536" s="60"/>
      <c r="E1536" s="60"/>
      <c r="F1536" s="60"/>
      <c r="G1536" s="60"/>
    </row>
    <row r="1537" spans="1:7" s="3" customFormat="1" x14ac:dyDescent="0.25">
      <c r="A1537" s="60"/>
      <c r="B1537" s="60"/>
      <c r="C1537" s="60"/>
      <c r="E1537" s="60"/>
      <c r="F1537" s="60"/>
      <c r="G1537" s="60"/>
    </row>
    <row r="1538" spans="1:7" s="3" customFormat="1" x14ac:dyDescent="0.25">
      <c r="A1538" s="60"/>
      <c r="B1538" s="60"/>
      <c r="C1538" s="60"/>
      <c r="E1538" s="60"/>
      <c r="F1538" s="60"/>
      <c r="G1538" s="60"/>
    </row>
    <row r="1539" spans="1:7" s="3" customFormat="1" x14ac:dyDescent="0.25">
      <c r="A1539" s="60"/>
      <c r="B1539" s="60"/>
      <c r="C1539" s="60"/>
      <c r="E1539" s="60"/>
      <c r="F1539" s="60"/>
      <c r="G1539" s="60"/>
    </row>
    <row r="1540" spans="1:7" s="3" customFormat="1" x14ac:dyDescent="0.25">
      <c r="A1540" s="60"/>
      <c r="B1540" s="60"/>
      <c r="C1540" s="60"/>
      <c r="E1540" s="60"/>
      <c r="F1540" s="60"/>
      <c r="G1540" s="60"/>
    </row>
    <row r="1541" spans="1:7" s="3" customFormat="1" x14ac:dyDescent="0.25">
      <c r="A1541" s="60"/>
      <c r="B1541" s="60"/>
      <c r="C1541" s="60"/>
      <c r="E1541" s="60"/>
      <c r="F1541" s="60"/>
      <c r="G1541" s="60"/>
    </row>
    <row r="1542" spans="1:7" s="3" customFormat="1" x14ac:dyDescent="0.25">
      <c r="A1542" s="60"/>
      <c r="B1542" s="60"/>
      <c r="C1542" s="60"/>
      <c r="E1542" s="60"/>
      <c r="F1542" s="60"/>
      <c r="G1542" s="60"/>
    </row>
    <row r="1543" spans="1:7" s="3" customFormat="1" x14ac:dyDescent="0.25">
      <c r="A1543" s="60"/>
      <c r="B1543" s="60"/>
      <c r="C1543" s="60"/>
      <c r="E1543" s="60"/>
      <c r="F1543" s="60"/>
      <c r="G1543" s="60"/>
    </row>
    <row r="1544" spans="1:7" s="3" customFormat="1" x14ac:dyDescent="0.25">
      <c r="A1544" s="60"/>
      <c r="B1544" s="60"/>
      <c r="C1544" s="60"/>
      <c r="E1544" s="60"/>
      <c r="F1544" s="60"/>
      <c r="G1544" s="60"/>
    </row>
    <row r="1545" spans="1:7" s="3" customFormat="1" x14ac:dyDescent="0.25">
      <c r="A1545" s="60"/>
      <c r="B1545" s="60"/>
      <c r="C1545" s="60"/>
      <c r="E1545" s="60"/>
      <c r="F1545" s="60"/>
      <c r="G1545" s="60"/>
    </row>
    <row r="1546" spans="1:7" s="3" customFormat="1" x14ac:dyDescent="0.25">
      <c r="A1546" s="60"/>
      <c r="B1546" s="60"/>
      <c r="C1546" s="60"/>
      <c r="E1546" s="60"/>
      <c r="F1546" s="60"/>
      <c r="G1546" s="60"/>
    </row>
    <row r="1547" spans="1:7" s="3" customFormat="1" x14ac:dyDescent="0.25">
      <c r="A1547" s="60"/>
      <c r="B1547" s="60"/>
      <c r="C1547" s="60"/>
      <c r="E1547" s="60"/>
      <c r="F1547" s="60"/>
      <c r="G1547" s="60"/>
    </row>
  </sheetData>
  <sheetProtection sheet="1" objects="1" scenarios="1"/>
  <mergeCells count="5">
    <mergeCell ref="A1:C1"/>
    <mergeCell ref="E1:G1"/>
    <mergeCell ref="I1:K1"/>
    <mergeCell ref="M1:O1"/>
    <mergeCell ref="Q1:T1"/>
  </mergeCells>
  <conditionalFormatting sqref="B3: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37A52A396292408B4C2D600A948831" ma:contentTypeVersion="10" ma:contentTypeDescription="Crie um novo documento." ma:contentTypeScope="" ma:versionID="35e0fe751dbcaf69cfb789361ef470a1">
  <xsd:schema xmlns:xsd="http://www.w3.org/2001/XMLSchema" xmlns:xs="http://www.w3.org/2001/XMLSchema" xmlns:p="http://schemas.microsoft.com/office/2006/metadata/properties" xmlns:ns2="336842a7-ac8d-48d0-b97b-2a7c2f9fdce1" xmlns:ns3="2a4158a5-30d1-4221-a35f-9a9a060dc5d0" targetNamespace="http://schemas.microsoft.com/office/2006/metadata/properties" ma:root="true" ma:fieldsID="aebe89e12b5fdf6c10146e9a006aecf6" ns2:_="" ns3:_="">
    <xsd:import namespace="336842a7-ac8d-48d0-b97b-2a7c2f9fdce1"/>
    <xsd:import namespace="2a4158a5-30d1-4221-a35f-9a9a060dc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842a7-ac8d-48d0-b97b-2a7c2f9fd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158a5-30d1-4221-a35f-9a9a060dc5d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f50b49-3364-44ec-8441-98133fd0e43b}" ma:internalName="TaxCatchAll" ma:showField="CatchAllData" ma:web="2a4158a5-30d1-4221-a35f-9a9a060dc5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4158a5-30d1-4221-a35f-9a9a060dc5d0" xsi:nil="true"/>
    <lcf76f155ced4ddcb4097134ff3c332f xmlns="336842a7-ac8d-48d0-b97b-2a7c2f9fdc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D1CB25-D211-4F59-A644-833749772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842a7-ac8d-48d0-b97b-2a7c2f9fdce1"/>
    <ds:schemaRef ds:uri="2a4158a5-30d1-4221-a35f-9a9a060dc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98C9D-86FE-4B6D-89D7-A2ECEF201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06213-74BA-4A0E-8EAE-26EF2C9B5F15}">
  <ds:schemaRefs>
    <ds:schemaRef ds:uri="http://schemas.microsoft.com/office/2006/metadata/properties"/>
    <ds:schemaRef ds:uri="http://schemas.microsoft.com/office/infopath/2007/PartnerControls"/>
    <ds:schemaRef ds:uri="2a4158a5-30d1-4221-a35f-9a9a060dc5d0"/>
    <ds:schemaRef ds:uri="336842a7-ac8d-48d0-b97b-2a7c2f9fdc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Input_Data</vt:lpstr>
      <vt:lpstr>PROMETHEE</vt:lpstr>
      <vt:lpstr>TOPSIS</vt:lpstr>
      <vt:lpstr>VIKOR</vt:lpstr>
      <vt:lpstr>ELECTRE</vt:lpstr>
      <vt:lpstr>Summary</vt:lpstr>
      <vt:lpstr>Summary_Normalized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Augusto Barucke Marcondes</dc:creator>
  <cp:keywords/>
  <dc:description/>
  <cp:lastModifiedBy>Leo Lang</cp:lastModifiedBy>
  <cp:revision/>
  <dcterms:created xsi:type="dcterms:W3CDTF">2016-10-14T14:39:50Z</dcterms:created>
  <dcterms:modified xsi:type="dcterms:W3CDTF">2022-12-06T22:10:34Z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0x010100CE37A52A396292408B4C2D600A948831</vt:lpwstr>
  </property>
  <property fmtid="{D5CDD505-2E9C-101B-9397-08002B2CF9AE}" pid="3" name="WorkbookGuid">
    <vt:lpwstr>fd2ee215-c80f-4e2e-ab50-a8aeac52edfb</vt:lpwstr>
  </property>
</Properties>
</file>