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leonardotanzi/Desktop/MasterThesis/Metrics/"/>
    </mc:Choice>
  </mc:AlternateContent>
  <bookViews>
    <workbookView xWindow="240" yWindow="460" windowWidth="25360" windowHeight="140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9" i="1"/>
  <c r="J4" i="1"/>
  <c r="B10" i="1"/>
  <c r="C10" i="1"/>
  <c r="B53" i="1"/>
  <c r="B52" i="1"/>
  <c r="B50" i="1"/>
  <c r="B42" i="1"/>
  <c r="B41" i="1"/>
  <c r="B39" i="1"/>
  <c r="B31" i="1"/>
  <c r="B30" i="1"/>
  <c r="B28" i="1"/>
  <c r="B33" i="1"/>
  <c r="J3" i="1"/>
  <c r="J2" i="1"/>
  <c r="D9" i="1"/>
  <c r="C9" i="1"/>
  <c r="B9" i="1"/>
  <c r="B11" i="1"/>
  <c r="B29" i="1"/>
  <c r="B35" i="1"/>
  <c r="J8" i="1"/>
  <c r="B14" i="1"/>
  <c r="B15" i="1"/>
  <c r="B20" i="1"/>
  <c r="B12" i="1"/>
  <c r="B18" i="1"/>
  <c r="B36" i="1"/>
  <c r="B55" i="1"/>
  <c r="B44" i="1"/>
  <c r="B58" i="1"/>
  <c r="B19" i="1"/>
  <c r="B34" i="1"/>
  <c r="B40" i="1"/>
  <c r="B43" i="1"/>
  <c r="B51" i="1"/>
  <c r="B54" i="1"/>
  <c r="B57" i="1"/>
  <c r="B56" i="1"/>
  <c r="B45" i="1"/>
  <c r="B47" i="1"/>
  <c r="C12" i="1"/>
  <c r="B32" i="1"/>
  <c r="B17" i="1"/>
  <c r="B46" i="1"/>
</calcChain>
</file>

<file path=xl/sharedStrings.xml><?xml version="1.0" encoding="utf-8"?>
<sst xmlns="http://schemas.openxmlformats.org/spreadsheetml/2006/main" count="52" uniqueCount="26">
  <si>
    <t>sum</t>
  </si>
  <si>
    <t>TP</t>
  </si>
  <si>
    <t> false positives, which are items incorrectly labeled as belonging to the class)</t>
  </si>
  <si>
    <t xml:space="preserve">ground truth </t>
  </si>
  <si>
    <t>TN</t>
  </si>
  <si>
    <t>FP</t>
  </si>
  <si>
    <t>FN</t>
  </si>
  <si>
    <t>overallAcc.</t>
  </si>
  <si>
    <t>for each class</t>
  </si>
  <si>
    <t>Acc</t>
  </si>
  <si>
    <t>precision</t>
  </si>
  <si>
    <t>sensitivity = TP / (TP + FN)</t>
  </si>
  <si>
    <t>specificity = TN / (FP + TN)</t>
  </si>
  <si>
    <t>F-score = 2*TP /(2*TP + FP + FN)</t>
  </si>
  <si>
    <t>class A</t>
  </si>
  <si>
    <t>false negatives, which are items which were not labeled as belonging to the positive class but should have been)</t>
  </si>
  <si>
    <t>precision=TP / (TP + FP)</t>
  </si>
  <si>
    <t>sum FP</t>
  </si>
  <si>
    <t>sum FN</t>
  </si>
  <si>
    <t>TP &amp; TN</t>
  </si>
  <si>
    <t>avrg</t>
  </si>
  <si>
    <t>A</t>
  </si>
  <si>
    <t>B</t>
  </si>
  <si>
    <t>Unbroken</t>
  </si>
  <si>
    <t>class B</t>
  </si>
  <si>
    <t>class Unbroken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</si>
</sst>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8"/>
      <color rgb="FF191919"/>
      <name val="Arial"/>
      <family val="2"/>
    </font>
    <font>
      <b/>
      <sz val="8"/>
      <color rgb="FF191919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10" fontId="0" fillId="0" borderId="0" xfId="0" applyNumberFormat="1"/>
    <xf numFmtId="10" fontId="4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114300</xdr:rowOff>
    </xdr:to>
    <xdr:sp macro="" textlink="">
      <xdr:nvSpPr>
        <xdr:cNvPr id="1025" name="AutoShape 1" descr="https://www.researchgate.net/file.PostFileLoader.html?id=54804777d4c1182d6c8b465e&amp;key=11086411-af4b-45c7-9103-4e34a474aad6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topLeftCell="A32" workbookViewId="0">
      <selection activeCell="I17" sqref="I17"/>
    </sheetView>
  </sheetViews>
  <sheetFormatPr baseColWidth="10" defaultColWidth="8.83203125" defaultRowHeight="15" x14ac:dyDescent="0.2"/>
  <cols>
    <col min="1" max="1" width="28.1640625" customWidth="1"/>
  </cols>
  <sheetData>
    <row r="1" spans="1:11" x14ac:dyDescent="0.2">
      <c r="B1" t="s">
        <v>21</v>
      </c>
      <c r="C1" t="s">
        <v>22</v>
      </c>
      <c r="D1" t="s">
        <v>23</v>
      </c>
      <c r="H1" t="s">
        <v>6</v>
      </c>
    </row>
    <row r="2" spans="1:11" x14ac:dyDescent="0.2">
      <c r="A2" t="s">
        <v>21</v>
      </c>
      <c r="B2" s="2">
        <v>83</v>
      </c>
      <c r="C2">
        <v>14</v>
      </c>
      <c r="D2">
        <v>3</v>
      </c>
      <c r="H2">
        <f>SUM(C2:G2)</f>
        <v>17</v>
      </c>
      <c r="J2" s="1">
        <f>B2/B8</f>
        <v>0.83</v>
      </c>
    </row>
    <row r="3" spans="1:11" x14ac:dyDescent="0.2">
      <c r="A3" t="s">
        <v>22</v>
      </c>
      <c r="B3">
        <v>8</v>
      </c>
      <c r="C3" s="2">
        <v>83</v>
      </c>
      <c r="D3">
        <v>9</v>
      </c>
      <c r="H3">
        <f>B3+D3+E3+F3+G3</f>
        <v>17</v>
      </c>
      <c r="J3" s="1">
        <f>C3/C8</f>
        <v>0.83</v>
      </c>
    </row>
    <row r="4" spans="1:11" x14ac:dyDescent="0.2">
      <c r="A4" t="s">
        <v>23</v>
      </c>
      <c r="B4">
        <v>2</v>
      </c>
      <c r="C4">
        <v>7</v>
      </c>
      <c r="D4" s="2">
        <v>91</v>
      </c>
      <c r="H4">
        <f>B4+C4+E4+F4+G4</f>
        <v>9</v>
      </c>
      <c r="J4" s="1">
        <f>D4/D8</f>
        <v>0.91</v>
      </c>
    </row>
    <row r="5" spans="1:11" x14ac:dyDescent="0.2">
      <c r="E5" s="2"/>
      <c r="H5">
        <f>B5+C5+D5+F5+G5</f>
        <v>0</v>
      </c>
      <c r="J5" s="1"/>
    </row>
    <row r="6" spans="1:11" x14ac:dyDescent="0.2">
      <c r="F6" s="2"/>
      <c r="H6">
        <f>B6+C6+D6+E6+G6</f>
        <v>0</v>
      </c>
      <c r="J6" s="1"/>
    </row>
    <row r="7" spans="1:11" x14ac:dyDescent="0.2">
      <c r="G7" s="2"/>
      <c r="H7">
        <f>SUM(B7:F7)</f>
        <v>0</v>
      </c>
      <c r="J7" s="1"/>
    </row>
    <row r="8" spans="1:11" x14ac:dyDescent="0.2">
      <c r="A8" t="s">
        <v>3</v>
      </c>
      <c r="B8">
        <v>100</v>
      </c>
      <c r="C8">
        <v>100</v>
      </c>
      <c r="D8">
        <v>100</v>
      </c>
      <c r="H8">
        <v>300</v>
      </c>
      <c r="J8" s="6">
        <f>AVERAGE(J2:J7)</f>
        <v>0.85666666666666658</v>
      </c>
      <c r="K8" t="s">
        <v>20</v>
      </c>
    </row>
    <row r="9" spans="1:11" x14ac:dyDescent="0.2">
      <c r="A9" t="s">
        <v>5</v>
      </c>
      <c r="B9">
        <f>SUM(B3:B7)</f>
        <v>10</v>
      </c>
      <c r="C9">
        <f>SUM(C4:C7)+C2</f>
        <v>21</v>
      </c>
      <c r="D9">
        <f>SUM(D5:D7)+SUM(D2:D3)</f>
        <v>12</v>
      </c>
      <c r="H9">
        <f>SUM(H2:H7)</f>
        <v>43</v>
      </c>
    </row>
    <row r="10" spans="1:11" x14ac:dyDescent="0.2">
      <c r="A10" t="s">
        <v>0</v>
      </c>
      <c r="B10">
        <f>SUM(B2:G7)</f>
        <v>300</v>
      </c>
      <c r="C10">
        <f>B10/6</f>
        <v>50</v>
      </c>
    </row>
    <row r="11" spans="1:11" x14ac:dyDescent="0.2">
      <c r="A11" t="s">
        <v>19</v>
      </c>
      <c r="B11">
        <f>B2+C3+D4+E5+F6+G7</f>
        <v>257</v>
      </c>
    </row>
    <row r="12" spans="1:11" x14ac:dyDescent="0.2">
      <c r="A12" t="s">
        <v>7</v>
      </c>
      <c r="B12" s="1">
        <f>B11/B10</f>
        <v>0.85666666666666669</v>
      </c>
      <c r="C12" s="1">
        <f>2*B11/(2*B11+B14+B15)</f>
        <v>0.85666666666666669</v>
      </c>
    </row>
    <row r="14" spans="1:11" x14ac:dyDescent="0.2">
      <c r="A14" t="s">
        <v>17</v>
      </c>
      <c r="B14">
        <f>SUM(B9:G9)</f>
        <v>43</v>
      </c>
    </row>
    <row r="15" spans="1:11" x14ac:dyDescent="0.2">
      <c r="A15" t="s">
        <v>18</v>
      </c>
      <c r="B15">
        <f>SUM(H2:H7)</f>
        <v>43</v>
      </c>
    </row>
    <row r="17" spans="1:2" x14ac:dyDescent="0.2">
      <c r="A17" t="s">
        <v>16</v>
      </c>
      <c r="B17" s="1">
        <f>B11/(B11+B14)</f>
        <v>0.85666666666666669</v>
      </c>
    </row>
    <row r="18" spans="1:2" x14ac:dyDescent="0.2">
      <c r="A18" t="s">
        <v>11</v>
      </c>
      <c r="B18" s="1">
        <f>B11/(B11+B15)</f>
        <v>0.85666666666666669</v>
      </c>
    </row>
    <row r="19" spans="1:2" x14ac:dyDescent="0.2">
      <c r="A19" t="s">
        <v>12</v>
      </c>
      <c r="B19" s="1">
        <f>B11/(B14+B11)</f>
        <v>0.85666666666666669</v>
      </c>
    </row>
    <row r="20" spans="1:2" x14ac:dyDescent="0.2">
      <c r="A20" t="s">
        <v>13</v>
      </c>
      <c r="B20" s="1">
        <f>2*B11/(2*B11+B14+B15)</f>
        <v>0.85666666666666669</v>
      </c>
    </row>
    <row r="21" spans="1:2" x14ac:dyDescent="0.2">
      <c r="A21" t="s">
        <v>2</v>
      </c>
    </row>
    <row r="22" spans="1:2" x14ac:dyDescent="0.2">
      <c r="A22" t="s">
        <v>15</v>
      </c>
    </row>
    <row r="24" spans="1:2" x14ac:dyDescent="0.2">
      <c r="A24" s="3"/>
    </row>
    <row r="26" spans="1:2" x14ac:dyDescent="0.2">
      <c r="A26" s="3" t="s">
        <v>8</v>
      </c>
    </row>
    <row r="27" spans="1:2" x14ac:dyDescent="0.2">
      <c r="A27" s="4" t="s">
        <v>14</v>
      </c>
    </row>
    <row r="28" spans="1:2" x14ac:dyDescent="0.2">
      <c r="A28" s="3" t="s">
        <v>1</v>
      </c>
      <c r="B28">
        <f>B2</f>
        <v>83</v>
      </c>
    </row>
    <row r="29" spans="1:2" x14ac:dyDescent="0.2">
      <c r="A29" s="3" t="s">
        <v>4</v>
      </c>
      <c r="B29">
        <f>B11-B28</f>
        <v>174</v>
      </c>
    </row>
    <row r="30" spans="1:2" x14ac:dyDescent="0.2">
      <c r="A30" s="3" t="s">
        <v>5</v>
      </c>
      <c r="B30">
        <f>SUM(B3:B7)</f>
        <v>10</v>
      </c>
    </row>
    <row r="31" spans="1:2" x14ac:dyDescent="0.2">
      <c r="A31" s="3" t="s">
        <v>6</v>
      </c>
      <c r="B31">
        <f>SUM(C2:G2)</f>
        <v>17</v>
      </c>
    </row>
    <row r="32" spans="1:2" x14ac:dyDescent="0.2">
      <c r="A32" s="3" t="s">
        <v>9</v>
      </c>
      <c r="B32" s="1">
        <f>(B28+B29)/(B28+B30+B29+B31)</f>
        <v>0.90492957746478875</v>
      </c>
    </row>
    <row r="33" spans="1:2" x14ac:dyDescent="0.2">
      <c r="A33" t="s">
        <v>16</v>
      </c>
      <c r="B33" s="1">
        <f>B28/(B28+B30)</f>
        <v>0.89247311827956988</v>
      </c>
    </row>
    <row r="34" spans="1:2" x14ac:dyDescent="0.2">
      <c r="A34" t="s">
        <v>11</v>
      </c>
      <c r="B34" s="1">
        <f>B28/(B28+B31)</f>
        <v>0.83</v>
      </c>
    </row>
    <row r="35" spans="1:2" x14ac:dyDescent="0.2">
      <c r="A35" t="s">
        <v>12</v>
      </c>
      <c r="B35" s="1">
        <f>B29/(B30+B29)</f>
        <v>0.94565217391304346</v>
      </c>
    </row>
    <row r="36" spans="1:2" x14ac:dyDescent="0.2">
      <c r="A36" t="s">
        <v>13</v>
      </c>
      <c r="B36" s="1">
        <f>2*B28/(2*B28+B30+B31)</f>
        <v>0.86010362694300513</v>
      </c>
    </row>
    <row r="38" spans="1:2" x14ac:dyDescent="0.2">
      <c r="A38" s="4" t="s">
        <v>24</v>
      </c>
    </row>
    <row r="39" spans="1:2" x14ac:dyDescent="0.2">
      <c r="A39" s="3" t="s">
        <v>1</v>
      </c>
      <c r="B39">
        <f>C3</f>
        <v>83</v>
      </c>
    </row>
    <row r="40" spans="1:2" x14ac:dyDescent="0.2">
      <c r="A40" s="3" t="s">
        <v>4</v>
      </c>
      <c r="B40">
        <f>B11-B39</f>
        <v>174</v>
      </c>
    </row>
    <row r="41" spans="1:2" x14ac:dyDescent="0.2">
      <c r="A41" s="3" t="s">
        <v>5</v>
      </c>
      <c r="B41">
        <f>SUM(C4:C7)+C2</f>
        <v>21</v>
      </c>
    </row>
    <row r="42" spans="1:2" x14ac:dyDescent="0.2">
      <c r="A42" s="3" t="s">
        <v>6</v>
      </c>
      <c r="B42">
        <f>SUM(D3:G3)+B3</f>
        <v>17</v>
      </c>
    </row>
    <row r="43" spans="1:2" x14ac:dyDescent="0.2">
      <c r="A43" s="3" t="s">
        <v>9</v>
      </c>
      <c r="B43" s="1">
        <f>(B39+B40)/(B39+B41+B40+B42)</f>
        <v>0.87118644067796613</v>
      </c>
    </row>
    <row r="44" spans="1:2" x14ac:dyDescent="0.2">
      <c r="A44" t="s">
        <v>10</v>
      </c>
      <c r="B44" s="1">
        <f>B39/(B39+B41)</f>
        <v>0.79807692307692313</v>
      </c>
    </row>
    <row r="45" spans="1:2" x14ac:dyDescent="0.2">
      <c r="A45" t="s">
        <v>11</v>
      </c>
      <c r="B45" s="1">
        <f>B39/(B39+B42)</f>
        <v>0.83</v>
      </c>
    </row>
    <row r="46" spans="1:2" x14ac:dyDescent="0.2">
      <c r="A46" t="s">
        <v>12</v>
      </c>
      <c r="B46" s="1">
        <f>B40/(B41+B40)</f>
        <v>0.89230769230769236</v>
      </c>
    </row>
    <row r="47" spans="1:2" x14ac:dyDescent="0.2">
      <c r="A47" t="s">
        <v>13</v>
      </c>
      <c r="B47" s="1">
        <f>2*B39/(2*B39+B41+B42)</f>
        <v>0.81372549019607843</v>
      </c>
    </row>
    <row r="49" spans="1:2" x14ac:dyDescent="0.2">
      <c r="A49" s="4" t="s">
        <v>25</v>
      </c>
    </row>
    <row r="50" spans="1:2" x14ac:dyDescent="0.2">
      <c r="A50" s="3" t="s">
        <v>1</v>
      </c>
      <c r="B50">
        <f>D4</f>
        <v>91</v>
      </c>
    </row>
    <row r="51" spans="1:2" x14ac:dyDescent="0.2">
      <c r="A51" s="3" t="s">
        <v>4</v>
      </c>
      <c r="B51">
        <f>B11-B50</f>
        <v>166</v>
      </c>
    </row>
    <row r="52" spans="1:2" x14ac:dyDescent="0.2">
      <c r="A52" s="3" t="s">
        <v>5</v>
      </c>
      <c r="B52">
        <f>D2+D3+D5+D6+D7</f>
        <v>12</v>
      </c>
    </row>
    <row r="53" spans="1:2" x14ac:dyDescent="0.2">
      <c r="A53" s="3" t="s">
        <v>6</v>
      </c>
      <c r="B53">
        <f>B4+C4+E4+F4+G4</f>
        <v>9</v>
      </c>
    </row>
    <row r="54" spans="1:2" x14ac:dyDescent="0.2">
      <c r="A54" s="3" t="s">
        <v>9</v>
      </c>
      <c r="B54" s="1">
        <f>(B50+B51)/(B50+B52+B51+B53)</f>
        <v>0.92446043165467628</v>
      </c>
    </row>
    <row r="55" spans="1:2" x14ac:dyDescent="0.2">
      <c r="A55" t="s">
        <v>10</v>
      </c>
      <c r="B55" s="1">
        <f>B50/(B50+B52)</f>
        <v>0.88349514563106801</v>
      </c>
    </row>
    <row r="56" spans="1:2" x14ac:dyDescent="0.2">
      <c r="A56" t="s">
        <v>11</v>
      </c>
      <c r="B56" s="1">
        <f>B50/(B50+B53)</f>
        <v>0.91</v>
      </c>
    </row>
    <row r="57" spans="1:2" x14ac:dyDescent="0.2">
      <c r="A57" t="s">
        <v>12</v>
      </c>
      <c r="B57" s="1">
        <f>B51/(B52+B51)</f>
        <v>0.93258426966292129</v>
      </c>
    </row>
    <row r="58" spans="1:2" x14ac:dyDescent="0.2">
      <c r="A58" t="s">
        <v>13</v>
      </c>
      <c r="B58" s="1">
        <f>2*B50/(2*B50+B52+B53)</f>
        <v>0.89655172413793105</v>
      </c>
    </row>
    <row r="60" spans="1:2" x14ac:dyDescent="0.2">
      <c r="A60" s="4"/>
    </row>
    <row r="61" spans="1:2" x14ac:dyDescent="0.2">
      <c r="A61" s="3"/>
    </row>
    <row r="62" spans="1:2" x14ac:dyDescent="0.2">
      <c r="A62" s="3"/>
    </row>
    <row r="63" spans="1:2" x14ac:dyDescent="0.2">
      <c r="A63" s="3"/>
    </row>
    <row r="64" spans="1:2" x14ac:dyDescent="0.2">
      <c r="A64" s="3"/>
    </row>
    <row r="65" spans="1:2" x14ac:dyDescent="0.2">
      <c r="A65" s="3"/>
      <c r="B65" s="1"/>
    </row>
    <row r="66" spans="1:2" x14ac:dyDescent="0.2">
      <c r="B66" s="1"/>
    </row>
    <row r="67" spans="1:2" x14ac:dyDescent="0.2">
      <c r="B67" s="1"/>
    </row>
    <row r="68" spans="1:2" x14ac:dyDescent="0.2">
      <c r="B68" s="1"/>
    </row>
    <row r="69" spans="1:2" x14ac:dyDescent="0.2">
      <c r="B69" s="1"/>
    </row>
    <row r="71" spans="1:2" x14ac:dyDescent="0.2">
      <c r="A71" s="4"/>
    </row>
    <row r="72" spans="1:2" x14ac:dyDescent="0.2">
      <c r="A72" s="3"/>
    </row>
    <row r="73" spans="1:2" x14ac:dyDescent="0.2">
      <c r="A73" s="3"/>
    </row>
    <row r="74" spans="1:2" x14ac:dyDescent="0.2">
      <c r="A74" s="3"/>
    </row>
    <row r="75" spans="1:2" x14ac:dyDescent="0.2">
      <c r="A75" s="3"/>
    </row>
    <row r="76" spans="1:2" x14ac:dyDescent="0.2">
      <c r="A76" s="3"/>
      <c r="B76" s="1"/>
    </row>
    <row r="77" spans="1:2" x14ac:dyDescent="0.2">
      <c r="B77" s="1"/>
    </row>
    <row r="78" spans="1:2" x14ac:dyDescent="0.2">
      <c r="B78" s="1"/>
    </row>
    <row r="79" spans="1:2" x14ac:dyDescent="0.2">
      <c r="B79" s="1"/>
    </row>
    <row r="80" spans="1:2" x14ac:dyDescent="0.2">
      <c r="B80" s="1"/>
    </row>
    <row r="82" spans="1:2" x14ac:dyDescent="0.2">
      <c r="A82" s="4"/>
    </row>
    <row r="83" spans="1:2" x14ac:dyDescent="0.2">
      <c r="A83" s="3"/>
    </row>
    <row r="84" spans="1:2" x14ac:dyDescent="0.2">
      <c r="A84" s="3"/>
    </row>
    <row r="85" spans="1:2" x14ac:dyDescent="0.2">
      <c r="A85" s="3"/>
    </row>
    <row r="86" spans="1:2" x14ac:dyDescent="0.2">
      <c r="A86" s="3"/>
    </row>
    <row r="87" spans="1:2" x14ac:dyDescent="0.2">
      <c r="A87" s="3"/>
      <c r="B87" s="1"/>
    </row>
    <row r="88" spans="1:2" x14ac:dyDescent="0.2">
      <c r="B88" s="1"/>
    </row>
    <row r="89" spans="1:2" x14ac:dyDescent="0.2">
      <c r="B89" s="1"/>
    </row>
    <row r="90" spans="1:2" x14ac:dyDescent="0.2">
      <c r="B90" s="1"/>
    </row>
    <row r="91" spans="1:2" x14ac:dyDescent="0.2">
      <c r="B91" s="1"/>
    </row>
    <row r="93" spans="1:2" x14ac:dyDescent="0.2">
      <c r="B93" s="5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leonardo tanzi</cp:lastModifiedBy>
  <dcterms:created xsi:type="dcterms:W3CDTF">2014-12-05T16:45:17Z</dcterms:created>
  <dcterms:modified xsi:type="dcterms:W3CDTF">2019-11-04T15:33:18Z</dcterms:modified>
</cp:coreProperties>
</file>