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leova\Desktop\Projetos\05_modelo_risco_de_credito\Credit_Policy\"/>
    </mc:Choice>
  </mc:AlternateContent>
  <xr:revisionPtr revIDLastSave="0" documentId="13_ncr:1_{F2BF6C2E-F775-40A4-A192-93780A86FD99}" xr6:coauthVersionLast="47" xr6:coauthVersionMax="47" xr10:uidLastSave="{00000000-0000-0000-0000-000000000000}"/>
  <bookViews>
    <workbookView xWindow="28800" yWindow="0" windowWidth="16200" windowHeight="19200" xr2:uid="{00000000-000D-0000-FFFF-FFFF00000000}"/>
  </bookViews>
  <sheets>
    <sheet name="Planilha1" sheetId="2" r:id="rId1"/>
    <sheet name="Sheet1" sheetId="1" r:id="rId2"/>
  </sheets>
  <calcPr calcId="191029"/>
  <pivotCaches>
    <pivotCache cacheId="0" r:id="rId3"/>
  </pivotCaches>
</workbook>
</file>

<file path=xl/calcChain.xml><?xml version="1.0" encoding="utf-8"?>
<calcChain xmlns="http://schemas.openxmlformats.org/spreadsheetml/2006/main">
  <c r="P12" i="2" l="1"/>
  <c r="P14" i="2"/>
  <c r="P13" i="2"/>
  <c r="P15" i="2" l="1"/>
</calcChain>
</file>

<file path=xl/sharedStrings.xml><?xml version="1.0" encoding="utf-8"?>
<sst xmlns="http://schemas.openxmlformats.org/spreadsheetml/2006/main" count="27" uniqueCount="17">
  <si>
    <t>rating_model</t>
  </si>
  <si>
    <t>rating_politica</t>
  </si>
  <si>
    <t>mesmo_resultado</t>
  </si>
  <si>
    <t>Total Geral</t>
  </si>
  <si>
    <t>Rating Política</t>
  </si>
  <si>
    <t>Rating Modelo</t>
  </si>
  <si>
    <t>Upgrade</t>
  </si>
  <si>
    <t>Downgrade</t>
  </si>
  <si>
    <t>Swap-in | Swap Out</t>
  </si>
  <si>
    <t>Swap-In | Swap Out</t>
  </si>
  <si>
    <t>Manutenção</t>
  </si>
  <si>
    <t>Quantidade</t>
  </si>
  <si>
    <t>Retorno Financeiro</t>
  </si>
  <si>
    <t>ROCP</t>
  </si>
  <si>
    <t>23.46</t>
  </si>
  <si>
    <t>13.22</t>
  </si>
  <si>
    <t>7.59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</si>
</sst>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2" tint="-0.89999084444715716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3">
    <xf numFmtId="0" fontId="0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28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0" fontId="2" fillId="0" borderId="0" xfId="0" pivotButton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0" fontId="3" fillId="2" borderId="1" xfId="0" applyNumberFormat="1" applyFont="1" applyFill="1" applyBorder="1" applyAlignment="1">
      <alignment horizontal="center" vertical="center"/>
    </xf>
    <xf numFmtId="10" fontId="3" fillId="4" borderId="1" xfId="0" applyNumberFormat="1" applyFont="1" applyFill="1" applyBorder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10" fontId="3" fillId="3" borderId="1" xfId="0" applyNumberFormat="1" applyFont="1" applyFill="1" applyBorder="1" applyAlignment="1">
      <alignment horizontal="center" vertical="center"/>
    </xf>
    <xf numFmtId="0" fontId="2" fillId="0" borderId="0" xfId="0" pivotButton="1" applyFont="1" applyAlignment="1">
      <alignment horizontal="center" vertical="center" wrapText="1"/>
    </xf>
    <xf numFmtId="0" fontId="3" fillId="0" borderId="0" xfId="0" applyFont="1" applyAlignment="1">
      <alignment wrapText="1"/>
    </xf>
    <xf numFmtId="10" fontId="3" fillId="3" borderId="2" xfId="0" applyNumberFormat="1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0" fontId="3" fillId="2" borderId="6" xfId="0" applyNumberFormat="1" applyFont="1" applyFill="1" applyBorder="1" applyAlignment="1">
      <alignment horizontal="center" vertical="center"/>
    </xf>
    <xf numFmtId="10" fontId="3" fillId="4" borderId="7" xfId="0" applyNumberFormat="1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9" fontId="3" fillId="0" borderId="0" xfId="2" applyFont="1" applyAlignment="1">
      <alignment horizontal="center" vertical="center"/>
    </xf>
    <xf numFmtId="44" fontId="3" fillId="0" borderId="0" xfId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</cellXfs>
  <cellStyles count="3">
    <cellStyle name="Moeda" xfId="1" builtinId="4"/>
    <cellStyle name="Normal" xfId="0" builtinId="0"/>
    <cellStyle name="Porcentagem" xfId="2" builtinId="5"/>
  </cellStyles>
  <dxfs count="70"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alignment horizontal="center"/>
    </dxf>
    <dxf>
      <alignment vertical="center"/>
    </dxf>
    <dxf>
      <font>
        <sz val="14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ont>
        <b/>
      </font>
    </dxf>
    <dxf>
      <fill>
        <patternFill>
          <fgColor rgb="FF00B050"/>
        </patternFill>
      </fill>
    </dxf>
    <dxf>
      <alignment wrapText="1"/>
    </dxf>
    <dxf>
      <alignment wrapText="1"/>
    </dxf>
    <dxf>
      <fill>
        <patternFill>
          <fgColor rgb="FF00B050"/>
        </patternFill>
      </fill>
    </dxf>
    <dxf>
      <font>
        <b/>
      </font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4"/>
      </font>
    </dxf>
    <dxf>
      <alignment vertical="center"/>
    </dxf>
    <dxf>
      <alignment horizontal="center"/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ardo Vargas" refreshedDate="45301.149129166668" createdVersion="8" refreshedVersion="8" minRefreshableVersion="3" recordCount="96" xr:uid="{96D9B6D5-5AE2-4DF5-B896-567918A99728}">
  <cacheSource type="worksheet">
    <worksheetSource ref="A1:C97" sheet="Sheet1"/>
  </cacheSource>
  <cacheFields count="3">
    <cacheField name="rating_model" numFmtId="0">
      <sharedItems containsSemiMixedTypes="0" containsString="0" containsNumber="1" containsInteger="1" minValue="0" maxValue="9" count="10">
        <n v="0"/>
        <n v="1"/>
        <n v="2"/>
        <n v="3"/>
        <n v="4"/>
        <n v="5"/>
        <n v="6"/>
        <n v="7"/>
        <n v="8"/>
        <n v="9"/>
      </sharedItems>
    </cacheField>
    <cacheField name="rating_politica" numFmtId="0">
      <sharedItems containsSemiMixedTypes="0" containsString="0" containsNumber="1" containsInteger="1" minValue="0" maxValue="9" count="10">
        <n v="0"/>
        <n v="1"/>
        <n v="2"/>
        <n v="3"/>
        <n v="4"/>
        <n v="5"/>
        <n v="6"/>
        <n v="7"/>
        <n v="8"/>
        <n v="9"/>
      </sharedItems>
    </cacheField>
    <cacheField name="mesmo_resultado" numFmtId="0">
      <sharedItems containsSemiMixedTypes="0" containsString="0" containsNumber="1" containsInteger="1" minValue="1" maxValue="59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x v="0"/>
    <n v="4737"/>
  </r>
  <r>
    <x v="0"/>
    <x v="1"/>
    <n v="2181"/>
  </r>
  <r>
    <x v="0"/>
    <x v="2"/>
    <n v="1281"/>
  </r>
  <r>
    <x v="0"/>
    <x v="3"/>
    <n v="660"/>
  </r>
  <r>
    <x v="0"/>
    <x v="4"/>
    <n v="230"/>
  </r>
  <r>
    <x v="0"/>
    <x v="5"/>
    <n v="88"/>
  </r>
  <r>
    <x v="0"/>
    <x v="6"/>
    <n v="68"/>
  </r>
  <r>
    <x v="0"/>
    <x v="7"/>
    <n v="39"/>
  </r>
  <r>
    <x v="0"/>
    <x v="8"/>
    <n v="36"/>
  </r>
  <r>
    <x v="0"/>
    <x v="9"/>
    <n v="6"/>
  </r>
  <r>
    <x v="1"/>
    <x v="0"/>
    <n v="2504"/>
  </r>
  <r>
    <x v="1"/>
    <x v="1"/>
    <n v="2349"/>
  </r>
  <r>
    <x v="1"/>
    <x v="2"/>
    <n v="1784"/>
  </r>
  <r>
    <x v="1"/>
    <x v="3"/>
    <n v="1312"/>
  </r>
  <r>
    <x v="1"/>
    <x v="4"/>
    <n v="826"/>
  </r>
  <r>
    <x v="1"/>
    <x v="5"/>
    <n v="351"/>
  </r>
  <r>
    <x v="1"/>
    <x v="6"/>
    <n v="128"/>
  </r>
  <r>
    <x v="1"/>
    <x v="7"/>
    <n v="50"/>
  </r>
  <r>
    <x v="1"/>
    <x v="8"/>
    <n v="19"/>
  </r>
  <r>
    <x v="1"/>
    <x v="9"/>
    <n v="3"/>
  </r>
  <r>
    <x v="2"/>
    <x v="0"/>
    <n v="1253"/>
  </r>
  <r>
    <x v="2"/>
    <x v="1"/>
    <n v="1895"/>
  </r>
  <r>
    <x v="2"/>
    <x v="2"/>
    <n v="1850"/>
  </r>
  <r>
    <x v="2"/>
    <x v="3"/>
    <n v="1535"/>
  </r>
  <r>
    <x v="2"/>
    <x v="4"/>
    <n v="1253"/>
  </r>
  <r>
    <x v="2"/>
    <x v="5"/>
    <n v="874"/>
  </r>
  <r>
    <x v="2"/>
    <x v="6"/>
    <n v="453"/>
  </r>
  <r>
    <x v="2"/>
    <x v="7"/>
    <n v="158"/>
  </r>
  <r>
    <x v="2"/>
    <x v="8"/>
    <n v="48"/>
  </r>
  <r>
    <x v="2"/>
    <x v="9"/>
    <n v="6"/>
  </r>
  <r>
    <x v="3"/>
    <x v="0"/>
    <n v="581"/>
  </r>
  <r>
    <x v="3"/>
    <x v="1"/>
    <n v="1431"/>
  </r>
  <r>
    <x v="3"/>
    <x v="2"/>
    <n v="1587"/>
  </r>
  <r>
    <x v="3"/>
    <x v="3"/>
    <n v="1453"/>
  </r>
  <r>
    <x v="3"/>
    <x v="4"/>
    <n v="1543"/>
  </r>
  <r>
    <x v="3"/>
    <x v="5"/>
    <n v="1269"/>
  </r>
  <r>
    <x v="3"/>
    <x v="6"/>
    <n v="933"/>
  </r>
  <r>
    <x v="3"/>
    <x v="7"/>
    <n v="356"/>
  </r>
  <r>
    <x v="3"/>
    <x v="8"/>
    <n v="160"/>
  </r>
  <r>
    <x v="3"/>
    <x v="9"/>
    <n v="13"/>
  </r>
  <r>
    <x v="4"/>
    <x v="0"/>
    <n v="156"/>
  </r>
  <r>
    <x v="4"/>
    <x v="1"/>
    <n v="880"/>
  </r>
  <r>
    <x v="4"/>
    <x v="2"/>
    <n v="1353"/>
  </r>
  <r>
    <x v="4"/>
    <x v="3"/>
    <n v="1458"/>
  </r>
  <r>
    <x v="4"/>
    <x v="4"/>
    <n v="1581"/>
  </r>
  <r>
    <x v="4"/>
    <x v="5"/>
    <n v="1326"/>
  </r>
  <r>
    <x v="4"/>
    <x v="6"/>
    <n v="1458"/>
  </r>
  <r>
    <x v="4"/>
    <x v="7"/>
    <n v="790"/>
  </r>
  <r>
    <x v="4"/>
    <x v="8"/>
    <n v="278"/>
  </r>
  <r>
    <x v="4"/>
    <x v="9"/>
    <n v="45"/>
  </r>
  <r>
    <x v="5"/>
    <x v="0"/>
    <n v="63"/>
  </r>
  <r>
    <x v="5"/>
    <x v="1"/>
    <n v="418"/>
  </r>
  <r>
    <x v="5"/>
    <x v="2"/>
    <n v="866"/>
  </r>
  <r>
    <x v="5"/>
    <x v="3"/>
    <n v="1306"/>
  </r>
  <r>
    <x v="5"/>
    <x v="4"/>
    <n v="1577"/>
  </r>
  <r>
    <x v="5"/>
    <x v="5"/>
    <n v="1490"/>
  </r>
  <r>
    <x v="5"/>
    <x v="6"/>
    <n v="1559"/>
  </r>
  <r>
    <x v="5"/>
    <x v="7"/>
    <n v="1320"/>
  </r>
  <r>
    <x v="5"/>
    <x v="8"/>
    <n v="643"/>
  </r>
  <r>
    <x v="5"/>
    <x v="9"/>
    <n v="84"/>
  </r>
  <r>
    <x v="6"/>
    <x v="0"/>
    <n v="28"/>
  </r>
  <r>
    <x v="6"/>
    <x v="1"/>
    <n v="133"/>
  </r>
  <r>
    <x v="6"/>
    <x v="2"/>
    <n v="472"/>
  </r>
  <r>
    <x v="6"/>
    <x v="3"/>
    <n v="978"/>
  </r>
  <r>
    <x v="6"/>
    <x v="4"/>
    <n v="1378"/>
  </r>
  <r>
    <x v="6"/>
    <x v="5"/>
    <n v="1636"/>
  </r>
  <r>
    <x v="6"/>
    <x v="6"/>
    <n v="1619"/>
  </r>
  <r>
    <x v="6"/>
    <x v="7"/>
    <n v="1678"/>
  </r>
  <r>
    <x v="6"/>
    <x v="8"/>
    <n v="1161"/>
  </r>
  <r>
    <x v="6"/>
    <x v="9"/>
    <n v="243"/>
  </r>
  <r>
    <x v="7"/>
    <x v="1"/>
    <n v="28"/>
  </r>
  <r>
    <x v="7"/>
    <x v="2"/>
    <n v="123"/>
  </r>
  <r>
    <x v="7"/>
    <x v="3"/>
    <n v="479"/>
  </r>
  <r>
    <x v="7"/>
    <x v="4"/>
    <n v="740"/>
  </r>
  <r>
    <x v="7"/>
    <x v="5"/>
    <n v="1451"/>
  </r>
  <r>
    <x v="7"/>
    <x v="6"/>
    <n v="1595"/>
  </r>
  <r>
    <x v="7"/>
    <x v="7"/>
    <n v="2207"/>
  </r>
  <r>
    <x v="7"/>
    <x v="8"/>
    <n v="1951"/>
  </r>
  <r>
    <x v="7"/>
    <x v="9"/>
    <n v="751"/>
  </r>
  <r>
    <x v="8"/>
    <x v="1"/>
    <n v="4"/>
  </r>
  <r>
    <x v="8"/>
    <x v="2"/>
    <n v="10"/>
  </r>
  <r>
    <x v="8"/>
    <x v="3"/>
    <n v="88"/>
  </r>
  <r>
    <x v="8"/>
    <x v="4"/>
    <n v="227"/>
  </r>
  <r>
    <x v="8"/>
    <x v="5"/>
    <n v="693"/>
  </r>
  <r>
    <x v="8"/>
    <x v="6"/>
    <n v="1168"/>
  </r>
  <r>
    <x v="8"/>
    <x v="7"/>
    <n v="1980"/>
  </r>
  <r>
    <x v="8"/>
    <x v="8"/>
    <n v="2900"/>
  </r>
  <r>
    <x v="8"/>
    <x v="9"/>
    <n v="2256"/>
  </r>
  <r>
    <x v="9"/>
    <x v="1"/>
    <n v="1"/>
  </r>
  <r>
    <x v="9"/>
    <x v="3"/>
    <n v="4"/>
  </r>
  <r>
    <x v="9"/>
    <x v="4"/>
    <n v="21"/>
  </r>
  <r>
    <x v="9"/>
    <x v="5"/>
    <n v="145"/>
  </r>
  <r>
    <x v="9"/>
    <x v="6"/>
    <n v="336"/>
  </r>
  <r>
    <x v="9"/>
    <x v="7"/>
    <n v="766"/>
  </r>
  <r>
    <x v="9"/>
    <x v="8"/>
    <n v="2113"/>
  </r>
  <r>
    <x v="9"/>
    <x v="9"/>
    <n v="59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A5859F-A714-468C-BB53-A03F2D9B0C40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Rating Modelo" colHeaderCaption="Rating Política">
  <location ref="A32:L44" firstHeaderRow="1" firstDataRow="2" firstDataCol="1"/>
  <pivotFields count="3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wap-in | Swap Out" fld="2" showDataAs="percentOfTotal" baseField="0" baseItem="0" numFmtId="10"/>
  </dataFields>
  <formats count="35">
    <format dxfId="0">
      <pivotArea collapsedLevelsAreSubtotals="1" fieldPosition="0">
        <references count="2">
          <reference field="0" count="1">
            <x v="0"/>
          </reference>
          <reference field="1" count="1" selected="0">
            <x v="0"/>
          </reference>
        </references>
      </pivotArea>
    </format>
    <format dxfId="1">
      <pivotArea collapsedLevelsAreSubtotals="1" fieldPosition="0">
        <references count="2">
          <reference field="0" count="1">
            <x v="1"/>
          </reference>
          <reference field="1" count="1" selected="0">
            <x v="1"/>
          </reference>
        </references>
      </pivotArea>
    </format>
    <format dxfId="2">
      <pivotArea collapsedLevelsAreSubtotals="1" fieldPosition="0">
        <references count="2">
          <reference field="0" count="1">
            <x v="2"/>
          </reference>
          <reference field="1" count="1" selected="0">
            <x v="2"/>
          </reference>
        </references>
      </pivotArea>
    </format>
    <format dxfId="3">
      <pivotArea collapsedLevelsAreSubtotals="1" fieldPosition="0">
        <references count="2">
          <reference field="0" count="1">
            <x v="3"/>
          </reference>
          <reference field="1" count="1" selected="0">
            <x v="3"/>
          </reference>
        </references>
      </pivotArea>
    </format>
    <format dxfId="4">
      <pivotArea collapsedLevelsAreSubtotals="1" fieldPosition="0">
        <references count="2">
          <reference field="0" count="1">
            <x v="4"/>
          </reference>
          <reference field="1" count="1" selected="0">
            <x v="4"/>
          </reference>
        </references>
      </pivotArea>
    </format>
    <format dxfId="5">
      <pivotArea collapsedLevelsAreSubtotals="1" fieldPosition="0">
        <references count="2">
          <reference field="0" count="1">
            <x v="6"/>
          </reference>
          <reference field="1" count="1" selected="0">
            <x v="6"/>
          </reference>
        </references>
      </pivotArea>
    </format>
    <format dxfId="6">
      <pivotArea collapsedLevelsAreSubtotals="1" fieldPosition="0">
        <references count="2">
          <reference field="0" count="1">
            <x v="7"/>
          </reference>
          <reference field="1" count="1" selected="0">
            <x v="7"/>
          </reference>
        </references>
      </pivotArea>
    </format>
    <format dxfId="7">
      <pivotArea collapsedLevelsAreSubtotals="1" fieldPosition="0">
        <references count="2">
          <reference field="0" count="1">
            <x v="8"/>
          </reference>
          <reference field="1" count="1" selected="0">
            <x v="8"/>
          </reference>
        </references>
      </pivotArea>
    </format>
    <format dxfId="8">
      <pivotArea collapsedLevelsAreSubtotals="1" fieldPosition="0">
        <references count="2">
          <reference field="0" count="1">
            <x v="9"/>
          </reference>
          <reference field="1" count="1" selected="0">
            <x v="9"/>
          </reference>
        </references>
      </pivotArea>
    </format>
    <format dxfId="9">
      <pivotArea type="all" dataOnly="0" outline="0" fieldPosition="0"/>
    </format>
    <format dxfId="10">
      <pivotArea type="all" dataOnly="0" outline="0" fieldPosition="0"/>
    </format>
    <format dxfId="11">
      <pivotArea type="all" dataOnly="0" outline="0" fieldPosition="0"/>
    </format>
    <format dxfId="12">
      <pivotArea collapsedLevelsAreSubtotals="1" fieldPosition="0">
        <references count="2">
          <reference field="0" count="0"/>
          <reference field="1" count="0" selected="0"/>
        </references>
      </pivotArea>
    </format>
    <format dxfId="13">
      <pivotArea collapsedLevelsAreSubtotals="1" fieldPosition="0">
        <references count="2">
          <reference field="0" count="9">
            <x v="1"/>
            <x v="2"/>
            <x v="3"/>
            <x v="4"/>
            <x v="5"/>
            <x v="6"/>
            <x v="7"/>
            <x v="8"/>
            <x v="9"/>
          </reference>
          <reference field="1" count="1" selected="0">
            <x v="0"/>
          </reference>
        </references>
      </pivotArea>
    </format>
    <format dxfId="14">
      <pivotArea collapsedLevelsAreSubtotals="1" fieldPosition="0">
        <references count="2">
          <reference field="0" count="8">
            <x v="2"/>
            <x v="3"/>
            <x v="4"/>
            <x v="5"/>
            <x v="6"/>
            <x v="7"/>
            <x v="8"/>
            <x v="9"/>
          </reference>
          <reference field="1" count="1" selected="0">
            <x v="1"/>
          </reference>
        </references>
      </pivotArea>
    </format>
    <format dxfId="15">
      <pivotArea collapsedLevelsAreSubtotals="1" fieldPosition="0">
        <references count="2">
          <reference field="0" count="6">
            <x v="3"/>
            <x v="4"/>
            <x v="5"/>
            <x v="6"/>
            <x v="7"/>
            <x v="8"/>
          </reference>
          <reference field="1" count="1" selected="0">
            <x v="2"/>
          </reference>
        </references>
      </pivotArea>
    </format>
    <format dxfId="16">
      <pivotArea collapsedLevelsAreSubtotals="1" fieldPosition="0">
        <references count="2">
          <reference field="0" count="1">
            <x v="9"/>
          </reference>
          <reference field="1" count="1" selected="0">
            <x v="2"/>
          </reference>
        </references>
      </pivotArea>
    </format>
    <format dxfId="17">
      <pivotArea collapsedLevelsAreSubtotals="1" fieldPosition="0">
        <references count="2">
          <reference field="0" count="6">
            <x v="4"/>
            <x v="5"/>
            <x v="6"/>
            <x v="7"/>
            <x v="8"/>
            <x v="9"/>
          </reference>
          <reference field="1" count="1" selected="0">
            <x v="3"/>
          </reference>
        </references>
      </pivotArea>
    </format>
    <format dxfId="18">
      <pivotArea collapsedLevelsAreSubtotals="1" fieldPosition="0">
        <references count="2">
          <reference field="0" count="5">
            <x v="5"/>
            <x v="6"/>
            <x v="7"/>
            <x v="8"/>
            <x v="9"/>
          </reference>
          <reference field="1" count="1" selected="0">
            <x v="4"/>
          </reference>
        </references>
      </pivotArea>
    </format>
    <format dxfId="19">
      <pivotArea collapsedLevelsAreSubtotals="1" fieldPosition="0">
        <references count="2">
          <reference field="0" count="4">
            <x v="6"/>
            <x v="7"/>
            <x v="8"/>
            <x v="9"/>
          </reference>
          <reference field="1" count="1" selected="0">
            <x v="5"/>
          </reference>
        </references>
      </pivotArea>
    </format>
    <format dxfId="20">
      <pivotArea collapsedLevelsAreSubtotals="1" fieldPosition="0">
        <references count="2">
          <reference field="0" count="3">
            <x v="7"/>
            <x v="8"/>
            <x v="9"/>
          </reference>
          <reference field="1" count="1" selected="0">
            <x v="6"/>
          </reference>
        </references>
      </pivotArea>
    </format>
    <format dxfId="21">
      <pivotArea collapsedLevelsAreSubtotals="1" fieldPosition="0">
        <references count="2">
          <reference field="0" count="2">
            <x v="8"/>
            <x v="9"/>
          </reference>
          <reference field="1" count="1" selected="0">
            <x v="7"/>
          </reference>
        </references>
      </pivotArea>
    </format>
    <format dxfId="22">
      <pivotArea collapsedLevelsAreSubtotals="1" fieldPosition="0">
        <references count="2">
          <reference field="0" count="1">
            <x v="9"/>
          </reference>
          <reference field="1" count="1" selected="0">
            <x v="8"/>
          </reference>
        </references>
      </pivotArea>
    </format>
    <format dxfId="23">
      <pivotArea collapsedLevelsAreSubtotals="1" fieldPosition="0">
        <references count="2">
          <reference field="0" count="1">
            <x v="0"/>
          </reference>
          <reference field="1" count="1" selected="0">
            <x v="1"/>
          </reference>
        </references>
      </pivotArea>
    </format>
    <format dxfId="24">
      <pivotArea collapsedLevelsAreSubtotals="1" fieldPosition="0">
        <references count="2">
          <reference field="0" count="2">
            <x v="0"/>
            <x v="1"/>
          </reference>
          <reference field="1" count="8" selected="0"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25">
      <pivotArea collapsedLevelsAreSubtotals="1" fieldPosition="0">
        <references count="2">
          <reference field="0" count="7">
            <x v="2"/>
            <x v="3"/>
            <x v="4"/>
            <x v="5"/>
            <x v="6"/>
            <x v="7"/>
            <x v="8"/>
          </reference>
          <reference field="1" count="1" selected="0">
            <x v="9"/>
          </reference>
        </references>
      </pivotArea>
    </format>
    <format dxfId="26">
      <pivotArea collapsedLevelsAreSubtotals="1" fieldPosition="0">
        <references count="2">
          <reference field="0" count="6">
            <x v="2"/>
            <x v="3"/>
            <x v="4"/>
            <x v="5"/>
            <x v="6"/>
            <x v="7"/>
          </reference>
          <reference field="1" count="1" selected="0">
            <x v="8"/>
          </reference>
        </references>
      </pivotArea>
    </format>
    <format dxfId="27">
      <pivotArea collapsedLevelsAreSubtotals="1" fieldPosition="0">
        <references count="2">
          <reference field="0" count="5">
            <x v="2"/>
            <x v="3"/>
            <x v="4"/>
            <x v="5"/>
            <x v="6"/>
          </reference>
          <reference field="1" count="1" selected="0">
            <x v="7"/>
          </reference>
        </references>
      </pivotArea>
    </format>
    <format dxfId="28">
      <pivotArea collapsedLevelsAreSubtotals="1" fieldPosition="0">
        <references count="2">
          <reference field="0" count="4">
            <x v="2"/>
            <x v="3"/>
            <x v="4"/>
            <x v="5"/>
          </reference>
          <reference field="1" count="1" selected="0">
            <x v="6"/>
          </reference>
        </references>
      </pivotArea>
    </format>
    <format dxfId="29">
      <pivotArea collapsedLevelsAreSubtotals="1" fieldPosition="0">
        <references count="2">
          <reference field="0" count="4">
            <x v="2"/>
            <x v="3"/>
            <x v="4"/>
            <x v="5"/>
          </reference>
          <reference field="1" count="1" selected="0">
            <x v="5"/>
          </reference>
        </references>
      </pivotArea>
    </format>
    <format dxfId="30">
      <pivotArea collapsedLevelsAreSubtotals="1" fieldPosition="0">
        <references count="2">
          <reference field="0" count="2">
            <x v="2"/>
            <x v="3"/>
          </reference>
          <reference field="1" count="1" selected="0">
            <x v="4"/>
          </reference>
        </references>
      </pivotArea>
    </format>
    <format dxfId="31">
      <pivotArea collapsedLevelsAreSubtotals="1" fieldPosition="0">
        <references count="2">
          <reference field="0" count="1">
            <x v="2"/>
          </reference>
          <reference field="1" count="1" selected="0">
            <x v="3"/>
          </reference>
        </references>
      </pivotArea>
    </format>
    <format dxfId="32">
      <pivotArea collapsedLevelsAreSubtotals="1" fieldPosition="0">
        <references count="1">
          <reference field="0" count="0"/>
        </references>
      </pivotArea>
    </format>
    <format dxfId="33">
      <pivotArea collapsedLevelsAreSubtotals="1" fieldPosition="0">
        <references count="2">
          <reference field="0" count="1">
            <x v="5"/>
          </reference>
          <reference field="1" count="1" selected="0">
            <x v="5"/>
          </reference>
        </references>
      </pivotArea>
    </format>
    <format dxfId="34">
      <pivotArea type="origin" dataOnly="0" labelOnly="1" outline="0" fieldPosition="0"/>
    </format>
  </formats>
  <conditionalFormats count="1"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1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22F887-D27A-4C25-A17F-E3C22A275442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Rating Modelo" colHeaderCaption="Rating Política">
  <location ref="A3:L15" firstHeaderRow="1" firstDataRow="2" firstDataCol="1"/>
  <pivotFields count="3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wap-in | Swap Out" fld="2" showDataAs="percentOfTotal" baseField="0" baseItem="0" numFmtId="10"/>
  </dataFields>
  <formats count="35">
    <format dxfId="69">
      <pivotArea collapsedLevelsAreSubtotals="1" fieldPosition="0">
        <references count="2">
          <reference field="0" count="1">
            <x v="0"/>
          </reference>
          <reference field="1" count="1" selected="0">
            <x v="0"/>
          </reference>
        </references>
      </pivotArea>
    </format>
    <format dxfId="68">
      <pivotArea collapsedLevelsAreSubtotals="1" fieldPosition="0">
        <references count="2">
          <reference field="0" count="1">
            <x v="1"/>
          </reference>
          <reference field="1" count="1" selected="0">
            <x v="1"/>
          </reference>
        </references>
      </pivotArea>
    </format>
    <format dxfId="67">
      <pivotArea collapsedLevelsAreSubtotals="1" fieldPosition="0">
        <references count="2">
          <reference field="0" count="1">
            <x v="2"/>
          </reference>
          <reference field="1" count="1" selected="0">
            <x v="2"/>
          </reference>
        </references>
      </pivotArea>
    </format>
    <format dxfId="66">
      <pivotArea collapsedLevelsAreSubtotals="1" fieldPosition="0">
        <references count="2">
          <reference field="0" count="1">
            <x v="3"/>
          </reference>
          <reference field="1" count="1" selected="0">
            <x v="3"/>
          </reference>
        </references>
      </pivotArea>
    </format>
    <format dxfId="65">
      <pivotArea collapsedLevelsAreSubtotals="1" fieldPosition="0">
        <references count="2">
          <reference field="0" count="1">
            <x v="4"/>
          </reference>
          <reference field="1" count="1" selected="0">
            <x v="4"/>
          </reference>
        </references>
      </pivotArea>
    </format>
    <format dxfId="64">
      <pivotArea collapsedLevelsAreSubtotals="1" fieldPosition="0">
        <references count="2">
          <reference field="0" count="1">
            <x v="6"/>
          </reference>
          <reference field="1" count="1" selected="0">
            <x v="6"/>
          </reference>
        </references>
      </pivotArea>
    </format>
    <format dxfId="63">
      <pivotArea collapsedLevelsAreSubtotals="1" fieldPosition="0">
        <references count="2">
          <reference field="0" count="1">
            <x v="7"/>
          </reference>
          <reference field="1" count="1" selected="0">
            <x v="7"/>
          </reference>
        </references>
      </pivotArea>
    </format>
    <format dxfId="62">
      <pivotArea collapsedLevelsAreSubtotals="1" fieldPosition="0">
        <references count="2">
          <reference field="0" count="1">
            <x v="8"/>
          </reference>
          <reference field="1" count="1" selected="0">
            <x v="8"/>
          </reference>
        </references>
      </pivotArea>
    </format>
    <format dxfId="61">
      <pivotArea collapsedLevelsAreSubtotals="1" fieldPosition="0">
        <references count="2">
          <reference field="0" count="1">
            <x v="9"/>
          </reference>
          <reference field="1" count="1" selected="0">
            <x v="9"/>
          </reference>
        </references>
      </pivotArea>
    </format>
    <format dxfId="60">
      <pivotArea type="all" dataOnly="0" outline="0" fieldPosition="0"/>
    </format>
    <format dxfId="59">
      <pivotArea type="all" dataOnly="0" outline="0" fieldPosition="0"/>
    </format>
    <format dxfId="58">
      <pivotArea type="all" dataOnly="0" outline="0" fieldPosition="0"/>
    </format>
    <format dxfId="57">
      <pivotArea collapsedLevelsAreSubtotals="1" fieldPosition="0">
        <references count="2">
          <reference field="0" count="0"/>
          <reference field="1" count="0" selected="0"/>
        </references>
      </pivotArea>
    </format>
    <format dxfId="56">
      <pivotArea collapsedLevelsAreSubtotals="1" fieldPosition="0">
        <references count="2">
          <reference field="0" count="9">
            <x v="1"/>
            <x v="2"/>
            <x v="3"/>
            <x v="4"/>
            <x v="5"/>
            <x v="6"/>
            <x v="7"/>
            <x v="8"/>
            <x v="9"/>
          </reference>
          <reference field="1" count="1" selected="0">
            <x v="0"/>
          </reference>
        </references>
      </pivotArea>
    </format>
    <format dxfId="55">
      <pivotArea collapsedLevelsAreSubtotals="1" fieldPosition="0">
        <references count="2">
          <reference field="0" count="8">
            <x v="2"/>
            <x v="3"/>
            <x v="4"/>
            <x v="5"/>
            <x v="6"/>
            <x v="7"/>
            <x v="8"/>
            <x v="9"/>
          </reference>
          <reference field="1" count="1" selected="0">
            <x v="1"/>
          </reference>
        </references>
      </pivotArea>
    </format>
    <format dxfId="54">
      <pivotArea collapsedLevelsAreSubtotals="1" fieldPosition="0">
        <references count="2">
          <reference field="0" count="6">
            <x v="3"/>
            <x v="4"/>
            <x v="5"/>
            <x v="6"/>
            <x v="7"/>
            <x v="8"/>
          </reference>
          <reference field="1" count="1" selected="0">
            <x v="2"/>
          </reference>
        </references>
      </pivotArea>
    </format>
    <format dxfId="53">
      <pivotArea collapsedLevelsAreSubtotals="1" fieldPosition="0">
        <references count="2">
          <reference field="0" count="1">
            <x v="9"/>
          </reference>
          <reference field="1" count="1" selected="0">
            <x v="2"/>
          </reference>
        </references>
      </pivotArea>
    </format>
    <format dxfId="52">
      <pivotArea collapsedLevelsAreSubtotals="1" fieldPosition="0">
        <references count="2">
          <reference field="0" count="6">
            <x v="4"/>
            <x v="5"/>
            <x v="6"/>
            <x v="7"/>
            <x v="8"/>
            <x v="9"/>
          </reference>
          <reference field="1" count="1" selected="0">
            <x v="3"/>
          </reference>
        </references>
      </pivotArea>
    </format>
    <format dxfId="51">
      <pivotArea collapsedLevelsAreSubtotals="1" fieldPosition="0">
        <references count="2">
          <reference field="0" count="5">
            <x v="5"/>
            <x v="6"/>
            <x v="7"/>
            <x v="8"/>
            <x v="9"/>
          </reference>
          <reference field="1" count="1" selected="0">
            <x v="4"/>
          </reference>
        </references>
      </pivotArea>
    </format>
    <format dxfId="50">
      <pivotArea collapsedLevelsAreSubtotals="1" fieldPosition="0">
        <references count="2">
          <reference field="0" count="4">
            <x v="6"/>
            <x v="7"/>
            <x v="8"/>
            <x v="9"/>
          </reference>
          <reference field="1" count="1" selected="0">
            <x v="5"/>
          </reference>
        </references>
      </pivotArea>
    </format>
    <format dxfId="49">
      <pivotArea collapsedLevelsAreSubtotals="1" fieldPosition="0">
        <references count="2">
          <reference field="0" count="3">
            <x v="7"/>
            <x v="8"/>
            <x v="9"/>
          </reference>
          <reference field="1" count="1" selected="0">
            <x v="6"/>
          </reference>
        </references>
      </pivotArea>
    </format>
    <format dxfId="48">
      <pivotArea collapsedLevelsAreSubtotals="1" fieldPosition="0">
        <references count="2">
          <reference field="0" count="2">
            <x v="8"/>
            <x v="9"/>
          </reference>
          <reference field="1" count="1" selected="0">
            <x v="7"/>
          </reference>
        </references>
      </pivotArea>
    </format>
    <format dxfId="47">
      <pivotArea collapsedLevelsAreSubtotals="1" fieldPosition="0">
        <references count="2">
          <reference field="0" count="1">
            <x v="9"/>
          </reference>
          <reference field="1" count="1" selected="0">
            <x v="8"/>
          </reference>
        </references>
      </pivotArea>
    </format>
    <format dxfId="46">
      <pivotArea collapsedLevelsAreSubtotals="1" fieldPosition="0">
        <references count="2">
          <reference field="0" count="1">
            <x v="0"/>
          </reference>
          <reference field="1" count="1" selected="0">
            <x v="1"/>
          </reference>
        </references>
      </pivotArea>
    </format>
    <format dxfId="45">
      <pivotArea collapsedLevelsAreSubtotals="1" fieldPosition="0">
        <references count="2">
          <reference field="0" count="2">
            <x v="0"/>
            <x v="1"/>
          </reference>
          <reference field="1" count="8" selected="0"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44">
      <pivotArea collapsedLevelsAreSubtotals="1" fieldPosition="0">
        <references count="2">
          <reference field="0" count="7">
            <x v="2"/>
            <x v="3"/>
            <x v="4"/>
            <x v="5"/>
            <x v="6"/>
            <x v="7"/>
            <x v="8"/>
          </reference>
          <reference field="1" count="1" selected="0">
            <x v="9"/>
          </reference>
        </references>
      </pivotArea>
    </format>
    <format dxfId="43">
      <pivotArea collapsedLevelsAreSubtotals="1" fieldPosition="0">
        <references count="2">
          <reference field="0" count="6">
            <x v="2"/>
            <x v="3"/>
            <x v="4"/>
            <x v="5"/>
            <x v="6"/>
            <x v="7"/>
          </reference>
          <reference field="1" count="1" selected="0">
            <x v="8"/>
          </reference>
        </references>
      </pivotArea>
    </format>
    <format dxfId="42">
      <pivotArea collapsedLevelsAreSubtotals="1" fieldPosition="0">
        <references count="2">
          <reference field="0" count="5">
            <x v="2"/>
            <x v="3"/>
            <x v="4"/>
            <x v="5"/>
            <x v="6"/>
          </reference>
          <reference field="1" count="1" selected="0">
            <x v="7"/>
          </reference>
        </references>
      </pivotArea>
    </format>
    <format dxfId="41">
      <pivotArea collapsedLevelsAreSubtotals="1" fieldPosition="0">
        <references count="2">
          <reference field="0" count="4">
            <x v="2"/>
            <x v="3"/>
            <x v="4"/>
            <x v="5"/>
          </reference>
          <reference field="1" count="1" selected="0">
            <x v="6"/>
          </reference>
        </references>
      </pivotArea>
    </format>
    <format dxfId="40">
      <pivotArea collapsedLevelsAreSubtotals="1" fieldPosition="0">
        <references count="2">
          <reference field="0" count="4">
            <x v="2"/>
            <x v="3"/>
            <x v="4"/>
            <x v="5"/>
          </reference>
          <reference field="1" count="1" selected="0">
            <x v="5"/>
          </reference>
        </references>
      </pivotArea>
    </format>
    <format dxfId="39">
      <pivotArea collapsedLevelsAreSubtotals="1" fieldPosition="0">
        <references count="2">
          <reference field="0" count="2">
            <x v="2"/>
            <x v="3"/>
          </reference>
          <reference field="1" count="1" selected="0">
            <x v="4"/>
          </reference>
        </references>
      </pivotArea>
    </format>
    <format dxfId="38">
      <pivotArea collapsedLevelsAreSubtotals="1" fieldPosition="0">
        <references count="2">
          <reference field="0" count="1">
            <x v="2"/>
          </reference>
          <reference field="1" count="1" selected="0">
            <x v="3"/>
          </reference>
        </references>
      </pivotArea>
    </format>
    <format dxfId="37">
      <pivotArea collapsedLevelsAreSubtotals="1" fieldPosition="0">
        <references count="1">
          <reference field="0" count="0"/>
        </references>
      </pivotArea>
    </format>
    <format dxfId="36">
      <pivotArea collapsedLevelsAreSubtotals="1" fieldPosition="0">
        <references count="2">
          <reference field="0" count="1">
            <x v="5"/>
          </reference>
          <reference field="1" count="1" selected="0">
            <x v="5"/>
          </reference>
        </references>
      </pivotArea>
    </format>
    <format dxfId="35">
      <pivotArea type="origin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81726-F8C5-4B98-B37C-017D2DB08893}">
  <dimension ref="A1:AH44"/>
  <sheetViews>
    <sheetView tabSelected="1" topLeftCell="M12" workbookViewId="0">
      <selection activeCell="AG18" sqref="AG18"/>
    </sheetView>
  </sheetViews>
  <sheetFormatPr defaultRowHeight="15" x14ac:dyDescent="0.25"/>
  <cols>
    <col min="1" max="1" width="25.85546875" bestFit="1" customWidth="1"/>
    <col min="2" max="2" width="19.85546875" bestFit="1" customWidth="1"/>
    <col min="3" max="3" width="8.28515625" bestFit="1" customWidth="1"/>
    <col min="4" max="4" width="9.7109375" bestFit="1" customWidth="1"/>
    <col min="5" max="5" width="8.28515625" bestFit="1" customWidth="1"/>
    <col min="6" max="7" width="9.7109375" bestFit="1" customWidth="1"/>
    <col min="8" max="8" width="8.28515625" bestFit="1" customWidth="1"/>
    <col min="9" max="9" width="9.7109375" bestFit="1" customWidth="1"/>
    <col min="10" max="10" width="8.28515625" bestFit="1" customWidth="1"/>
    <col min="11" max="11" width="9.7109375" bestFit="1" customWidth="1"/>
    <col min="12" max="12" width="15.140625" customWidth="1"/>
    <col min="15" max="15" width="28.85546875" customWidth="1"/>
    <col min="16" max="16" width="20" customWidth="1"/>
    <col min="17" max="17" width="27.7109375" customWidth="1"/>
    <col min="23" max="23" width="13.5703125" customWidth="1"/>
    <col min="37" max="38" width="9.140625" customWidth="1"/>
  </cols>
  <sheetData>
    <row r="1" spans="1:34" ht="37.5" x14ac:dyDescent="0.3">
      <c r="W1" s="11" t="s">
        <v>9</v>
      </c>
    </row>
    <row r="3" spans="1:34" ht="21.75" thickBot="1" x14ac:dyDescent="0.4">
      <c r="A3" s="10" t="s">
        <v>8</v>
      </c>
      <c r="B3" s="3" t="s">
        <v>4</v>
      </c>
      <c r="C3" s="4"/>
      <c r="D3" s="4"/>
      <c r="E3" s="4"/>
      <c r="F3" s="4"/>
      <c r="G3" s="4"/>
      <c r="H3" s="4"/>
      <c r="I3" s="4"/>
      <c r="J3" s="4"/>
      <c r="K3" s="4"/>
      <c r="L3" s="4"/>
      <c r="W3" s="26" t="s">
        <v>4</v>
      </c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</row>
    <row r="4" spans="1:34" ht="20.25" thickTop="1" thickBot="1" x14ac:dyDescent="0.3">
      <c r="A4" s="3" t="s">
        <v>5</v>
      </c>
      <c r="B4" s="4">
        <v>0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 t="s">
        <v>3</v>
      </c>
      <c r="W4" s="27" t="s">
        <v>5</v>
      </c>
      <c r="Y4" s="18">
        <v>0</v>
      </c>
      <c r="Z4" s="19">
        <v>1</v>
      </c>
      <c r="AA4" s="19">
        <v>2</v>
      </c>
      <c r="AB4" s="19">
        <v>3</v>
      </c>
      <c r="AC4" s="19">
        <v>4</v>
      </c>
      <c r="AD4" s="19">
        <v>5</v>
      </c>
      <c r="AE4" s="19">
        <v>6</v>
      </c>
      <c r="AF4" s="19">
        <v>7</v>
      </c>
      <c r="AG4" s="19">
        <v>8</v>
      </c>
      <c r="AH4" s="20">
        <v>9</v>
      </c>
    </row>
    <row r="5" spans="1:34" ht="18.75" customHeight="1" thickTop="1" x14ac:dyDescent="0.25">
      <c r="A5" s="4">
        <v>0</v>
      </c>
      <c r="B5" s="6">
        <v>5.0795114575849537E-2</v>
      </c>
      <c r="C5" s="7">
        <v>2.338698435506182E-2</v>
      </c>
      <c r="D5" s="7">
        <v>1.3736234277319665E-2</v>
      </c>
      <c r="E5" s="7">
        <v>7.0772167236775796E-3</v>
      </c>
      <c r="F5" s="7">
        <v>2.4663027976452169E-3</v>
      </c>
      <c r="G5" s="7">
        <v>9.4362889649034394E-4</v>
      </c>
      <c r="H5" s="7">
        <v>7.2916778365162934E-4</v>
      </c>
      <c r="I5" s="7">
        <v>4.1819917003549329E-4</v>
      </c>
      <c r="J5" s="7">
        <v>3.8603000310968616E-4</v>
      </c>
      <c r="K5" s="7">
        <v>6.4338333851614356E-5</v>
      </c>
      <c r="L5" s="8">
        <v>0.10000321691669257</v>
      </c>
      <c r="W5" s="27"/>
      <c r="X5" s="13">
        <v>0</v>
      </c>
      <c r="Y5" s="16">
        <v>5.0795114575849537E-2</v>
      </c>
      <c r="Z5" s="17">
        <v>2.338698435506182E-2</v>
      </c>
      <c r="AA5" s="17">
        <v>1.3736234277319665E-2</v>
      </c>
      <c r="AB5" s="17">
        <v>7.0772167236775796E-3</v>
      </c>
      <c r="AC5" s="17">
        <v>2.4663027976452169E-3</v>
      </c>
      <c r="AD5" s="17">
        <v>9.4362889649034394E-4</v>
      </c>
      <c r="AE5" s="17">
        <v>7.2916778365162934E-4</v>
      </c>
      <c r="AF5" s="17">
        <v>4.1819917003549329E-4</v>
      </c>
      <c r="AG5" s="17">
        <v>3.8603000310968616E-4</v>
      </c>
      <c r="AH5" s="17">
        <v>6.4338333851614356E-5</v>
      </c>
    </row>
    <row r="6" spans="1:34" ht="18.75" customHeight="1" x14ac:dyDescent="0.25">
      <c r="A6" s="4">
        <v>1</v>
      </c>
      <c r="B6" s="9">
        <v>2.6850531327407057E-2</v>
      </c>
      <c r="C6" s="6">
        <v>2.5188457702907022E-2</v>
      </c>
      <c r="D6" s="7">
        <v>1.9129931265213337E-2</v>
      </c>
      <c r="E6" s="7">
        <v>1.4068649002219673E-2</v>
      </c>
      <c r="F6" s="7">
        <v>8.85724396023891E-3</v>
      </c>
      <c r="G6" s="7">
        <v>3.76379253031944E-3</v>
      </c>
      <c r="H6" s="7">
        <v>1.3725511221677729E-3</v>
      </c>
      <c r="I6" s="7">
        <v>5.3615278209678634E-4</v>
      </c>
      <c r="J6" s="7">
        <v>2.037380571967788E-4</v>
      </c>
      <c r="K6" s="7">
        <v>3.2169166925807178E-5</v>
      </c>
      <c r="L6" s="8">
        <v>0.10000321691669257</v>
      </c>
      <c r="W6" s="27"/>
      <c r="X6" s="14">
        <v>1</v>
      </c>
      <c r="Y6" s="12">
        <v>2.6850531327407057E-2</v>
      </c>
      <c r="Z6" s="6">
        <v>2.5188457702907022E-2</v>
      </c>
      <c r="AA6" s="7">
        <v>1.9129931265213337E-2</v>
      </c>
      <c r="AB6" s="7">
        <v>1.4068649002219673E-2</v>
      </c>
      <c r="AC6" s="7">
        <v>8.85724396023891E-3</v>
      </c>
      <c r="AD6" s="7">
        <v>3.76379253031944E-3</v>
      </c>
      <c r="AE6" s="7">
        <v>1.3725511221677729E-3</v>
      </c>
      <c r="AF6" s="7">
        <v>5.3615278209678634E-4</v>
      </c>
      <c r="AG6" s="7">
        <v>2.037380571967788E-4</v>
      </c>
      <c r="AH6" s="7">
        <v>3.2169166925807178E-5</v>
      </c>
    </row>
    <row r="7" spans="1:34" ht="18.75" customHeight="1" x14ac:dyDescent="0.25">
      <c r="A7" s="4">
        <v>2</v>
      </c>
      <c r="B7" s="9">
        <v>1.3435988719345465E-2</v>
      </c>
      <c r="C7" s="9">
        <v>2.0320190441468201E-2</v>
      </c>
      <c r="D7" s="6">
        <v>1.9837652937581093E-2</v>
      </c>
      <c r="E7" s="7">
        <v>1.6459890410371339E-2</v>
      </c>
      <c r="F7" s="7">
        <v>1.3435988719345465E-2</v>
      </c>
      <c r="G7" s="7">
        <v>9.3719506310518241E-3</v>
      </c>
      <c r="H7" s="7">
        <v>4.857544205796884E-3</v>
      </c>
      <c r="I7" s="7">
        <v>1.6942427914258447E-3</v>
      </c>
      <c r="J7" s="7">
        <v>5.1470667081291485E-4</v>
      </c>
      <c r="K7" s="7">
        <v>6.4338333851614356E-5</v>
      </c>
      <c r="L7" s="8">
        <v>9.9992493861050649E-2</v>
      </c>
      <c r="W7" s="27"/>
      <c r="X7" s="14">
        <v>2</v>
      </c>
      <c r="Y7" s="12">
        <v>1.3435988719345465E-2</v>
      </c>
      <c r="Z7" s="9">
        <v>2.0320190441468201E-2</v>
      </c>
      <c r="AA7" s="6">
        <v>1.9837652937581093E-2</v>
      </c>
      <c r="AB7" s="7">
        <v>1.6459890410371339E-2</v>
      </c>
      <c r="AC7" s="7">
        <v>1.3435988719345465E-2</v>
      </c>
      <c r="AD7" s="7">
        <v>9.3719506310518241E-3</v>
      </c>
      <c r="AE7" s="7">
        <v>4.857544205796884E-3</v>
      </c>
      <c r="AF7" s="7">
        <v>1.6942427914258447E-3</v>
      </c>
      <c r="AG7" s="7">
        <v>5.1470667081291485E-4</v>
      </c>
      <c r="AH7" s="7">
        <v>6.4338333851614356E-5</v>
      </c>
    </row>
    <row r="8" spans="1:34" ht="18.75" customHeight="1" x14ac:dyDescent="0.25">
      <c r="A8" s="4">
        <v>3</v>
      </c>
      <c r="B8" s="9">
        <v>6.2300953279646569E-3</v>
      </c>
      <c r="C8" s="9">
        <v>1.5344692623610023E-2</v>
      </c>
      <c r="D8" s="9">
        <v>1.7017489303751996E-2</v>
      </c>
      <c r="E8" s="6">
        <v>1.558059984773261E-2</v>
      </c>
      <c r="F8" s="7">
        <v>1.6545674855506825E-2</v>
      </c>
      <c r="G8" s="7">
        <v>1.3607557609616436E-2</v>
      </c>
      <c r="H8" s="7">
        <v>1.0004610913926033E-2</v>
      </c>
      <c r="I8" s="7">
        <v>3.8174078085291183E-3</v>
      </c>
      <c r="J8" s="7">
        <v>1.7156889027097162E-3</v>
      </c>
      <c r="K8" s="7">
        <v>1.3939972334516443E-4</v>
      </c>
      <c r="L8" s="8">
        <v>0.10000321691669257</v>
      </c>
      <c r="W8" s="27"/>
      <c r="X8" s="14">
        <v>3</v>
      </c>
      <c r="Y8" s="12">
        <v>6.2300953279646569E-3</v>
      </c>
      <c r="Z8" s="9">
        <v>1.5344692623610023E-2</v>
      </c>
      <c r="AA8" s="9">
        <v>1.7017489303751996E-2</v>
      </c>
      <c r="AB8" s="6">
        <v>1.558059984773261E-2</v>
      </c>
      <c r="AC8" s="7">
        <v>1.6545674855506825E-2</v>
      </c>
      <c r="AD8" s="7">
        <v>1.3607557609616436E-2</v>
      </c>
      <c r="AE8" s="7">
        <v>1.0004610913926033E-2</v>
      </c>
      <c r="AF8" s="7">
        <v>3.8174078085291183E-3</v>
      </c>
      <c r="AG8" s="7">
        <v>1.7156889027097162E-3</v>
      </c>
      <c r="AH8" s="7">
        <v>1.3939972334516443E-4</v>
      </c>
    </row>
    <row r="9" spans="1:34" ht="18.75" customHeight="1" x14ac:dyDescent="0.25">
      <c r="A9" s="4">
        <v>4</v>
      </c>
      <c r="B9" s="9">
        <v>1.6727966801419732E-3</v>
      </c>
      <c r="C9" s="9">
        <v>9.4362889649034394E-3</v>
      </c>
      <c r="D9" s="9">
        <v>1.4508294283539037E-2</v>
      </c>
      <c r="E9" s="9">
        <v>1.5634215125942288E-2</v>
      </c>
      <c r="F9" s="6">
        <v>1.6953150969900382E-2</v>
      </c>
      <c r="G9" s="7">
        <v>1.4218771781206773E-2</v>
      </c>
      <c r="H9" s="7">
        <v>1.5634215125942288E-2</v>
      </c>
      <c r="I9" s="7">
        <v>8.4712139571292231E-3</v>
      </c>
      <c r="J9" s="7">
        <v>2.9810094684581318E-3</v>
      </c>
      <c r="K9" s="7">
        <v>4.8253750388710766E-4</v>
      </c>
      <c r="L9" s="8">
        <v>9.9992493861050649E-2</v>
      </c>
      <c r="W9" s="27"/>
      <c r="X9" s="14">
        <v>4</v>
      </c>
      <c r="Y9" s="12">
        <v>1.6727966801419732E-3</v>
      </c>
      <c r="Z9" s="9">
        <v>9.4362889649034394E-3</v>
      </c>
      <c r="AA9" s="9">
        <v>1.4508294283539037E-2</v>
      </c>
      <c r="AB9" s="9">
        <v>1.5634215125942288E-2</v>
      </c>
      <c r="AC9" s="6">
        <v>1.6953150969900382E-2</v>
      </c>
      <c r="AD9" s="7">
        <v>1.4218771781206773E-2</v>
      </c>
      <c r="AE9" s="7">
        <v>1.5634215125942288E-2</v>
      </c>
      <c r="AF9" s="7">
        <v>8.4712139571292231E-3</v>
      </c>
      <c r="AG9" s="7">
        <v>2.9810094684581318E-3</v>
      </c>
      <c r="AH9" s="7">
        <v>4.8253750388710766E-4</v>
      </c>
    </row>
    <row r="10" spans="1:34" ht="18.75" customHeight="1" x14ac:dyDescent="0.25">
      <c r="A10" s="4">
        <v>5</v>
      </c>
      <c r="B10" s="9">
        <v>6.7555250544195072E-4</v>
      </c>
      <c r="C10" s="9">
        <v>4.4822372583291333E-3</v>
      </c>
      <c r="D10" s="9">
        <v>9.2861661859163381E-3</v>
      </c>
      <c r="E10" s="9">
        <v>1.4004310668368058E-2</v>
      </c>
      <c r="F10" s="9">
        <v>1.6910258747332641E-2</v>
      </c>
      <c r="G10" s="6">
        <v>1.5977352906484232E-2</v>
      </c>
      <c r="H10" s="7">
        <v>1.6717243745777797E-2</v>
      </c>
      <c r="I10" s="7">
        <v>1.4154433447355159E-2</v>
      </c>
      <c r="J10" s="7">
        <v>6.8949247777646714E-3</v>
      </c>
      <c r="K10" s="7">
        <v>9.0073667392260096E-4</v>
      </c>
      <c r="L10" s="8">
        <v>0.10000321691669257</v>
      </c>
      <c r="W10" s="27"/>
      <c r="X10" s="14">
        <v>5</v>
      </c>
      <c r="Y10" s="12">
        <v>6.7555250544195072E-4</v>
      </c>
      <c r="Z10" s="9">
        <v>4.4822372583291333E-3</v>
      </c>
      <c r="AA10" s="9">
        <v>9.2861661859163381E-3</v>
      </c>
      <c r="AB10" s="9">
        <v>1.4004310668368058E-2</v>
      </c>
      <c r="AC10" s="9">
        <v>1.6910258747332641E-2</v>
      </c>
      <c r="AD10" s="6">
        <v>1.5977352906484232E-2</v>
      </c>
      <c r="AE10" s="7">
        <v>1.6717243745777797E-2</v>
      </c>
      <c r="AF10" s="7">
        <v>1.4154433447355159E-2</v>
      </c>
      <c r="AG10" s="7">
        <v>6.8949247777646714E-3</v>
      </c>
      <c r="AH10" s="7">
        <v>9.0073667392260096E-4</v>
      </c>
    </row>
    <row r="11" spans="1:34" ht="18.75" customHeight="1" x14ac:dyDescent="0.25">
      <c r="A11" s="4">
        <v>6</v>
      </c>
      <c r="B11" s="9">
        <v>3.0024555797420035E-4</v>
      </c>
      <c r="C11" s="9">
        <v>1.4261664003774517E-3</v>
      </c>
      <c r="D11" s="9">
        <v>5.0612822629936627E-3</v>
      </c>
      <c r="E11" s="9">
        <v>1.048714841781314E-2</v>
      </c>
      <c r="F11" s="9">
        <v>1.477637067458743E-2</v>
      </c>
      <c r="G11" s="9">
        <v>1.7542919030206848E-2</v>
      </c>
      <c r="H11" s="6">
        <v>1.736062708429394E-2</v>
      </c>
      <c r="I11" s="7">
        <v>1.7993287367168147E-2</v>
      </c>
      <c r="J11" s="7">
        <v>1.2449467600287378E-2</v>
      </c>
      <c r="K11" s="7">
        <v>2.6057025209903816E-3</v>
      </c>
      <c r="L11" s="8">
        <v>0.10000321691669257</v>
      </c>
      <c r="O11" s="23"/>
      <c r="P11" s="23" t="s">
        <v>11</v>
      </c>
      <c r="Q11" s="23" t="s">
        <v>12</v>
      </c>
      <c r="R11" s="23" t="s">
        <v>13</v>
      </c>
      <c r="W11" s="27"/>
      <c r="X11" s="14">
        <v>6</v>
      </c>
      <c r="Y11" s="12">
        <v>3.0024555797420035E-4</v>
      </c>
      <c r="Z11" s="9">
        <v>1.4261664003774517E-3</v>
      </c>
      <c r="AA11" s="9">
        <v>5.0612822629936627E-3</v>
      </c>
      <c r="AB11" s="9">
        <v>1.048714841781314E-2</v>
      </c>
      <c r="AC11" s="9">
        <v>1.477637067458743E-2</v>
      </c>
      <c r="AD11" s="9">
        <v>1.7542919030206848E-2</v>
      </c>
      <c r="AE11" s="6">
        <v>1.736062708429394E-2</v>
      </c>
      <c r="AF11" s="7">
        <v>1.7993287367168147E-2</v>
      </c>
      <c r="AG11" s="7">
        <v>1.2449467600287378E-2</v>
      </c>
      <c r="AH11" s="7">
        <v>2.6057025209903816E-3</v>
      </c>
    </row>
    <row r="12" spans="1:34" ht="18.75" customHeight="1" x14ac:dyDescent="0.25">
      <c r="A12" s="4">
        <v>7</v>
      </c>
      <c r="B12" s="9">
        <v>0</v>
      </c>
      <c r="C12" s="9">
        <v>3.0024555797420035E-4</v>
      </c>
      <c r="D12" s="9">
        <v>1.3189358439580942E-3</v>
      </c>
      <c r="E12" s="9">
        <v>5.1363436524872125E-3</v>
      </c>
      <c r="F12" s="9">
        <v>7.9350611750324367E-3</v>
      </c>
      <c r="G12" s="9">
        <v>1.5559153736448738E-2</v>
      </c>
      <c r="H12" s="9">
        <v>1.7103273748887482E-2</v>
      </c>
      <c r="I12" s="6">
        <v>2.3665783801752147E-2</v>
      </c>
      <c r="J12" s="7">
        <v>2.0920681557416602E-2</v>
      </c>
      <c r="K12" s="7">
        <v>8.0530147870937294E-3</v>
      </c>
      <c r="L12" s="8">
        <v>9.9992493861050649E-2</v>
      </c>
      <c r="O12" s="21" t="s">
        <v>7</v>
      </c>
      <c r="P12" s="7">
        <f>SUM(C5:K5,D6:K6,E7:K7,F8:K8,G9:K9,H10:K10,I11:K11,J12:K12,GETPIVOTDATA("mesmo_resultado",$A$3,"rating_model",8,"rating_politica",9))</f>
        <v>0.3560697856461178</v>
      </c>
      <c r="Q12" s="25">
        <v>30232753</v>
      </c>
      <c r="R12" s="23" t="s">
        <v>16</v>
      </c>
      <c r="W12" s="27"/>
      <c r="X12" s="14">
        <v>7</v>
      </c>
      <c r="Y12" s="12">
        <v>0</v>
      </c>
      <c r="Z12" s="9">
        <v>3.0024555797420035E-4</v>
      </c>
      <c r="AA12" s="9">
        <v>1.3189358439580942E-3</v>
      </c>
      <c r="AB12" s="9">
        <v>5.1363436524872125E-3</v>
      </c>
      <c r="AC12" s="9">
        <v>7.9350611750324367E-3</v>
      </c>
      <c r="AD12" s="9">
        <v>1.5559153736448738E-2</v>
      </c>
      <c r="AE12" s="9">
        <v>1.7103273748887482E-2</v>
      </c>
      <c r="AF12" s="6">
        <v>2.3665783801752147E-2</v>
      </c>
      <c r="AG12" s="7">
        <v>2.0920681557416602E-2</v>
      </c>
      <c r="AH12" s="7">
        <v>8.0530147870937294E-3</v>
      </c>
    </row>
    <row r="13" spans="1:34" ht="18.75" customHeight="1" x14ac:dyDescent="0.25">
      <c r="A13" s="4">
        <v>8</v>
      </c>
      <c r="B13" s="9">
        <v>0</v>
      </c>
      <c r="C13" s="9">
        <v>4.2892222567742904E-5</v>
      </c>
      <c r="D13" s="9">
        <v>1.0723055641935726E-4</v>
      </c>
      <c r="E13" s="9">
        <v>9.4362889649034394E-4</v>
      </c>
      <c r="F13" s="9">
        <v>2.4341336307194096E-3</v>
      </c>
      <c r="G13" s="9">
        <v>7.4310775598614579E-3</v>
      </c>
      <c r="H13" s="9">
        <v>1.2524528989780927E-2</v>
      </c>
      <c r="I13" s="9">
        <v>2.1231650171032738E-2</v>
      </c>
      <c r="J13" s="6">
        <v>3.1096861361613607E-2</v>
      </c>
      <c r="K13" s="7">
        <v>2.4191213528206999E-2</v>
      </c>
      <c r="L13" s="8">
        <v>0.10000321691669257</v>
      </c>
      <c r="O13" s="21" t="s">
        <v>10</v>
      </c>
      <c r="P13" s="6">
        <f>SUM(GETPIVOTDATA("mesmo_resultado",$A$3,"rating_model",0,"rating_politica",0),GETPIVOTDATA("mesmo_resultado",$A$3,"rating_model",1,"rating_politica",1),GETPIVOTDATA("mesmo_resultado",$A$3,"rating_model",2,"rating_politica",2),GETPIVOTDATA("mesmo_resultado",$A$3,"rating_model",3,"rating_politica",3),GETPIVOTDATA("mesmo_resultado",$A$3,"rating_model",4,"rating_politica",4),GETPIVOTDATA("mesmo_resultado",$A$3,"rating_model",5,"rating_politica",5),GETPIVOTDATA("mesmo_resultado",$A$3,"rating_model",6,"rating_politica",6),GETPIVOTDATA("mesmo_resultado",$A$3,"rating_model",7,"rating_politica",7),GETPIVOTDATA("mesmo_resultado",$A$3,"rating_model",8,"rating_politica",8),GETPIVOTDATA("mesmo_resultado",$A$3,"rating_model",9,"rating_politica",9))</f>
        <v>0.28015055170121278</v>
      </c>
      <c r="Q13" s="25">
        <v>51387058</v>
      </c>
      <c r="R13" s="23" t="s">
        <v>15</v>
      </c>
      <c r="W13" s="27"/>
      <c r="X13" s="14">
        <v>8</v>
      </c>
      <c r="Y13" s="12">
        <v>0</v>
      </c>
      <c r="Z13" s="9">
        <v>4.2892222567742904E-5</v>
      </c>
      <c r="AA13" s="9">
        <v>1.0723055641935726E-4</v>
      </c>
      <c r="AB13" s="9">
        <v>9.4362889649034394E-4</v>
      </c>
      <c r="AC13" s="9">
        <v>2.4341336307194096E-3</v>
      </c>
      <c r="AD13" s="9">
        <v>7.4310775598614579E-3</v>
      </c>
      <c r="AE13" s="9">
        <v>1.2524528989780927E-2</v>
      </c>
      <c r="AF13" s="9">
        <v>2.1231650171032738E-2</v>
      </c>
      <c r="AG13" s="6">
        <v>3.1096861361613607E-2</v>
      </c>
      <c r="AH13" s="7">
        <v>2.4191213528206999E-2</v>
      </c>
    </row>
    <row r="14" spans="1:34" ht="18.75" customHeight="1" thickBot="1" x14ac:dyDescent="0.3">
      <c r="A14" s="4">
        <v>9</v>
      </c>
      <c r="B14" s="9">
        <v>0</v>
      </c>
      <c r="C14" s="9">
        <v>1.0723055641935726E-5</v>
      </c>
      <c r="D14" s="9">
        <v>0</v>
      </c>
      <c r="E14" s="9">
        <v>4.2892222567742904E-5</v>
      </c>
      <c r="F14" s="9">
        <v>2.2518416848065024E-4</v>
      </c>
      <c r="G14" s="9">
        <v>1.5548430680806802E-3</v>
      </c>
      <c r="H14" s="9">
        <v>3.6029466956904038E-3</v>
      </c>
      <c r="I14" s="9">
        <v>8.2138606217227669E-3</v>
      </c>
      <c r="J14" s="9">
        <v>2.2657816571410191E-2</v>
      </c>
      <c r="K14" s="6">
        <v>6.3694950513098217E-2</v>
      </c>
      <c r="L14" s="8">
        <v>0.10000321691669257</v>
      </c>
      <c r="O14" s="22" t="s">
        <v>6</v>
      </c>
      <c r="P14" s="9">
        <f>SUM(B14:J14,B13:I13,B12:H12,B11:G11,B10:F10,B9:E9,B8:D8,B7:C7,GETPIVOTDATA("mesmo_resultado",$A$3,"rating_model",1,"rating_politica",0))</f>
        <v>0.36377966265266959</v>
      </c>
      <c r="Q14" s="25">
        <v>128573551</v>
      </c>
      <c r="R14" s="24" t="s">
        <v>14</v>
      </c>
      <c r="W14" s="27"/>
      <c r="X14" s="15">
        <v>9</v>
      </c>
      <c r="Y14" s="12">
        <v>0</v>
      </c>
      <c r="Z14" s="9">
        <v>1.0723055641935726E-5</v>
      </c>
      <c r="AA14" s="9">
        <v>0</v>
      </c>
      <c r="AB14" s="9">
        <v>4.2892222567742904E-5</v>
      </c>
      <c r="AC14" s="9">
        <v>2.2518416848065024E-4</v>
      </c>
      <c r="AD14" s="9">
        <v>1.5548430680806802E-3</v>
      </c>
      <c r="AE14" s="9">
        <v>3.6029466956904038E-3</v>
      </c>
      <c r="AF14" s="9">
        <v>8.2138606217227669E-3</v>
      </c>
      <c r="AG14" s="9">
        <v>2.2657816571410191E-2</v>
      </c>
      <c r="AH14" s="6">
        <v>6.3694950513098217E-2</v>
      </c>
    </row>
    <row r="15" spans="1:34" ht="19.5" thickTop="1" x14ac:dyDescent="0.25">
      <c r="A15" s="4" t="s">
        <v>3</v>
      </c>
      <c r="B15" s="5">
        <v>9.9960324694124844E-2</v>
      </c>
      <c r="C15" s="5">
        <v>9.9938878582840965E-2</v>
      </c>
      <c r="D15" s="5">
        <v>0.10000321691669257</v>
      </c>
      <c r="E15" s="5">
        <v>9.9434894967669982E-2</v>
      </c>
      <c r="F15" s="5">
        <v>0.10053936969878936</v>
      </c>
      <c r="G15" s="5">
        <v>9.997104774976677E-2</v>
      </c>
      <c r="H15" s="5">
        <v>9.990670941591516E-2</v>
      </c>
      <c r="I15" s="5">
        <v>0.10019623191824742</v>
      </c>
      <c r="J15" s="5">
        <v>9.982092497077967E-2</v>
      </c>
      <c r="K15" s="5">
        <v>0.10022840108517322</v>
      </c>
      <c r="L15" s="5">
        <v>1</v>
      </c>
      <c r="P15" s="2">
        <f>SUM(P12:P14)</f>
        <v>1</v>
      </c>
    </row>
    <row r="20" spans="1:34" x14ac:dyDescent="0.25">
      <c r="P20">
        <v>28</v>
      </c>
    </row>
    <row r="32" spans="1:34" ht="21.75" thickBot="1" x14ac:dyDescent="0.4">
      <c r="A32" s="10" t="s">
        <v>8</v>
      </c>
      <c r="B32" s="3" t="s">
        <v>4</v>
      </c>
      <c r="C32" s="4"/>
      <c r="D32" s="4"/>
      <c r="E32" s="4"/>
      <c r="F32" s="4"/>
      <c r="G32" s="4"/>
      <c r="H32" s="4"/>
      <c r="I32" s="4"/>
      <c r="J32" s="4"/>
      <c r="K32" s="4"/>
      <c r="L32" s="4"/>
      <c r="W32" s="26" t="s">
        <v>4</v>
      </c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</row>
    <row r="33" spans="1:34" ht="20.25" thickTop="1" thickBot="1" x14ac:dyDescent="0.3">
      <c r="A33" s="3" t="s">
        <v>5</v>
      </c>
      <c r="B33" s="4">
        <v>0</v>
      </c>
      <c r="C33" s="4">
        <v>1</v>
      </c>
      <c r="D33" s="4">
        <v>2</v>
      </c>
      <c r="E33" s="4">
        <v>3</v>
      </c>
      <c r="F33" s="4">
        <v>4</v>
      </c>
      <c r="G33" s="4">
        <v>5</v>
      </c>
      <c r="H33" s="4">
        <v>6</v>
      </c>
      <c r="I33" s="4">
        <v>7</v>
      </c>
      <c r="J33" s="4">
        <v>8</v>
      </c>
      <c r="K33" s="4">
        <v>9</v>
      </c>
      <c r="L33" s="4" t="s">
        <v>3</v>
      </c>
      <c r="W33" s="27" t="s">
        <v>5</v>
      </c>
      <c r="Y33" s="18">
        <v>0</v>
      </c>
      <c r="Z33" s="19">
        <v>1</v>
      </c>
      <c r="AA33" s="19">
        <v>2</v>
      </c>
      <c r="AB33" s="19">
        <v>3</v>
      </c>
      <c r="AC33" s="19">
        <v>4</v>
      </c>
      <c r="AD33" s="19">
        <v>5</v>
      </c>
      <c r="AE33" s="19">
        <v>6</v>
      </c>
      <c r="AF33" s="19">
        <v>7</v>
      </c>
      <c r="AG33" s="19">
        <v>8</v>
      </c>
      <c r="AH33" s="20">
        <v>9</v>
      </c>
    </row>
    <row r="34" spans="1:34" ht="19.5" thickTop="1" x14ac:dyDescent="0.25">
      <c r="A34" s="4">
        <v>0</v>
      </c>
      <c r="B34" s="6">
        <v>5.0795114575849537E-2</v>
      </c>
      <c r="C34" s="7">
        <v>2.338698435506182E-2</v>
      </c>
      <c r="D34" s="7">
        <v>1.3736234277319665E-2</v>
      </c>
      <c r="E34" s="7">
        <v>7.0772167236775796E-3</v>
      </c>
      <c r="F34" s="7">
        <v>2.4663027976452169E-3</v>
      </c>
      <c r="G34" s="7">
        <v>9.4362889649034394E-4</v>
      </c>
      <c r="H34" s="7">
        <v>7.2916778365162934E-4</v>
      </c>
      <c r="I34" s="7">
        <v>4.1819917003549329E-4</v>
      </c>
      <c r="J34" s="7">
        <v>3.8603000310968616E-4</v>
      </c>
      <c r="K34" s="7">
        <v>6.4338333851614356E-5</v>
      </c>
      <c r="L34" s="8">
        <v>0.10000321691669257</v>
      </c>
      <c r="W34" s="27"/>
      <c r="X34" s="13">
        <v>0</v>
      </c>
      <c r="Y34" s="16">
        <v>5.0795114575849537E-2</v>
      </c>
      <c r="Z34" s="17">
        <v>2.338698435506182E-2</v>
      </c>
      <c r="AA34" s="17">
        <v>1.3736234277319665E-2</v>
      </c>
      <c r="AB34" s="17">
        <v>7.0772167236775796E-3</v>
      </c>
      <c r="AC34" s="17">
        <v>2.4663027976452169E-3</v>
      </c>
      <c r="AD34" s="17">
        <v>9.4362889649034394E-4</v>
      </c>
      <c r="AE34" s="17">
        <v>7.2916778365162934E-4</v>
      </c>
      <c r="AF34" s="17">
        <v>4.1819917003549329E-4</v>
      </c>
      <c r="AG34" s="17">
        <v>3.8603000310968616E-4</v>
      </c>
      <c r="AH34" s="17">
        <v>6.4338333851614356E-5</v>
      </c>
    </row>
    <row r="35" spans="1:34" ht="18.75" x14ac:dyDescent="0.25">
      <c r="A35" s="4">
        <v>1</v>
      </c>
      <c r="B35" s="9">
        <v>2.6850531327407057E-2</v>
      </c>
      <c r="C35" s="6">
        <v>2.5188457702907022E-2</v>
      </c>
      <c r="D35" s="7">
        <v>1.9129931265213337E-2</v>
      </c>
      <c r="E35" s="7">
        <v>1.4068649002219673E-2</v>
      </c>
      <c r="F35" s="7">
        <v>8.85724396023891E-3</v>
      </c>
      <c r="G35" s="7">
        <v>3.76379253031944E-3</v>
      </c>
      <c r="H35" s="7">
        <v>1.3725511221677729E-3</v>
      </c>
      <c r="I35" s="7">
        <v>5.3615278209678634E-4</v>
      </c>
      <c r="J35" s="7">
        <v>2.037380571967788E-4</v>
      </c>
      <c r="K35" s="7">
        <v>3.2169166925807178E-5</v>
      </c>
      <c r="L35" s="8">
        <v>0.10000321691669257</v>
      </c>
      <c r="W35" s="27"/>
      <c r="X35" s="14">
        <v>1</v>
      </c>
      <c r="Y35" s="12">
        <v>2.6850531327407057E-2</v>
      </c>
      <c r="Z35" s="6">
        <v>2.5188457702907022E-2</v>
      </c>
      <c r="AA35" s="7">
        <v>1.9129931265213337E-2</v>
      </c>
      <c r="AB35" s="7">
        <v>1.4068649002219673E-2</v>
      </c>
      <c r="AC35" s="7">
        <v>8.85724396023891E-3</v>
      </c>
      <c r="AD35" s="7">
        <v>3.76379253031944E-3</v>
      </c>
      <c r="AE35" s="7">
        <v>1.3725511221677729E-3</v>
      </c>
      <c r="AF35" s="7">
        <v>5.3615278209678634E-4</v>
      </c>
      <c r="AG35" s="7">
        <v>2.037380571967788E-4</v>
      </c>
      <c r="AH35" s="7">
        <v>3.2169166925807178E-5</v>
      </c>
    </row>
    <row r="36" spans="1:34" ht="18.75" x14ac:dyDescent="0.25">
      <c r="A36" s="4">
        <v>2</v>
      </c>
      <c r="B36" s="9">
        <v>1.3435988719345465E-2</v>
      </c>
      <c r="C36" s="9">
        <v>2.0320190441468201E-2</v>
      </c>
      <c r="D36" s="6">
        <v>1.9837652937581093E-2</v>
      </c>
      <c r="E36" s="7">
        <v>1.6459890410371339E-2</v>
      </c>
      <c r="F36" s="7">
        <v>1.3435988719345465E-2</v>
      </c>
      <c r="G36" s="7">
        <v>9.3719506310518241E-3</v>
      </c>
      <c r="H36" s="7">
        <v>4.857544205796884E-3</v>
      </c>
      <c r="I36" s="7">
        <v>1.6942427914258447E-3</v>
      </c>
      <c r="J36" s="7">
        <v>5.1470667081291485E-4</v>
      </c>
      <c r="K36" s="7">
        <v>6.4338333851614356E-5</v>
      </c>
      <c r="L36" s="8">
        <v>9.9992493861050649E-2</v>
      </c>
      <c r="W36" s="27"/>
      <c r="X36" s="14">
        <v>2</v>
      </c>
      <c r="Y36" s="12">
        <v>1.3435988719345465E-2</v>
      </c>
      <c r="Z36" s="9">
        <v>2.0320190441468201E-2</v>
      </c>
      <c r="AA36" s="6">
        <v>1.9837652937581093E-2</v>
      </c>
      <c r="AB36" s="7">
        <v>1.6459890410371339E-2</v>
      </c>
      <c r="AC36" s="7">
        <v>1.3435988719345465E-2</v>
      </c>
      <c r="AD36" s="7">
        <v>9.3719506310518241E-3</v>
      </c>
      <c r="AE36" s="7">
        <v>4.857544205796884E-3</v>
      </c>
      <c r="AF36" s="7">
        <v>1.6942427914258447E-3</v>
      </c>
      <c r="AG36" s="7">
        <v>5.1470667081291485E-4</v>
      </c>
      <c r="AH36" s="7">
        <v>6.4338333851614356E-5</v>
      </c>
    </row>
    <row r="37" spans="1:34" ht="18.75" x14ac:dyDescent="0.25">
      <c r="A37" s="4">
        <v>3</v>
      </c>
      <c r="B37" s="9">
        <v>6.2300953279646569E-3</v>
      </c>
      <c r="C37" s="9">
        <v>1.5344692623610023E-2</v>
      </c>
      <c r="D37" s="9">
        <v>1.7017489303751996E-2</v>
      </c>
      <c r="E37" s="6">
        <v>1.558059984773261E-2</v>
      </c>
      <c r="F37" s="7">
        <v>1.6545674855506825E-2</v>
      </c>
      <c r="G37" s="7">
        <v>1.3607557609616436E-2</v>
      </c>
      <c r="H37" s="7">
        <v>1.0004610913926033E-2</v>
      </c>
      <c r="I37" s="7">
        <v>3.8174078085291183E-3</v>
      </c>
      <c r="J37" s="7">
        <v>1.7156889027097162E-3</v>
      </c>
      <c r="K37" s="7">
        <v>1.3939972334516443E-4</v>
      </c>
      <c r="L37" s="8">
        <v>0.10000321691669257</v>
      </c>
      <c r="W37" s="27"/>
      <c r="X37" s="14">
        <v>3</v>
      </c>
      <c r="Y37" s="12">
        <v>6.2300953279646569E-3</v>
      </c>
      <c r="Z37" s="9">
        <v>1.5344692623610023E-2</v>
      </c>
      <c r="AA37" s="9">
        <v>1.7017489303751996E-2</v>
      </c>
      <c r="AB37" s="6">
        <v>1.558059984773261E-2</v>
      </c>
      <c r="AC37" s="7">
        <v>1.6545674855506825E-2</v>
      </c>
      <c r="AD37" s="7">
        <v>1.3607557609616436E-2</v>
      </c>
      <c r="AE37" s="7">
        <v>1.0004610913926033E-2</v>
      </c>
      <c r="AF37" s="7">
        <v>3.8174078085291183E-3</v>
      </c>
      <c r="AG37" s="7">
        <v>1.7156889027097162E-3</v>
      </c>
      <c r="AH37" s="7">
        <v>1.3939972334516443E-4</v>
      </c>
    </row>
    <row r="38" spans="1:34" ht="18.75" x14ac:dyDescent="0.25">
      <c r="A38" s="4">
        <v>4</v>
      </c>
      <c r="B38" s="9">
        <v>1.6727966801419732E-3</v>
      </c>
      <c r="C38" s="9">
        <v>9.4362889649034394E-3</v>
      </c>
      <c r="D38" s="9">
        <v>1.4508294283539037E-2</v>
      </c>
      <c r="E38" s="9">
        <v>1.5634215125942288E-2</v>
      </c>
      <c r="F38" s="6">
        <v>1.6953150969900382E-2</v>
      </c>
      <c r="G38" s="7">
        <v>1.4218771781206773E-2</v>
      </c>
      <c r="H38" s="7">
        <v>1.5634215125942288E-2</v>
      </c>
      <c r="I38" s="7">
        <v>8.4712139571292231E-3</v>
      </c>
      <c r="J38" s="7">
        <v>2.9810094684581318E-3</v>
      </c>
      <c r="K38" s="7">
        <v>4.8253750388710766E-4</v>
      </c>
      <c r="L38" s="8">
        <v>9.9992493861050649E-2</v>
      </c>
      <c r="W38" s="27"/>
      <c r="X38" s="14">
        <v>4</v>
      </c>
      <c r="Y38" s="12">
        <v>1.6727966801419732E-3</v>
      </c>
      <c r="Z38" s="9">
        <v>9.4362889649034394E-3</v>
      </c>
      <c r="AA38" s="9">
        <v>1.4508294283539037E-2</v>
      </c>
      <c r="AB38" s="9">
        <v>1.5634215125942288E-2</v>
      </c>
      <c r="AC38" s="6">
        <v>1.6953150969900382E-2</v>
      </c>
      <c r="AD38" s="7">
        <v>1.4218771781206773E-2</v>
      </c>
      <c r="AE38" s="7">
        <v>1.5634215125942288E-2</v>
      </c>
      <c r="AF38" s="7">
        <v>8.4712139571292231E-3</v>
      </c>
      <c r="AG38" s="7">
        <v>2.9810094684581318E-3</v>
      </c>
      <c r="AH38" s="7">
        <v>4.8253750388710766E-4</v>
      </c>
    </row>
    <row r="39" spans="1:34" ht="18.75" x14ac:dyDescent="0.25">
      <c r="A39" s="4">
        <v>5</v>
      </c>
      <c r="B39" s="9">
        <v>6.7555250544195072E-4</v>
      </c>
      <c r="C39" s="9">
        <v>4.4822372583291333E-3</v>
      </c>
      <c r="D39" s="9">
        <v>9.2861661859163381E-3</v>
      </c>
      <c r="E39" s="9">
        <v>1.4004310668368058E-2</v>
      </c>
      <c r="F39" s="9">
        <v>1.6910258747332641E-2</v>
      </c>
      <c r="G39" s="6">
        <v>1.5977352906484232E-2</v>
      </c>
      <c r="H39" s="7">
        <v>1.6717243745777797E-2</v>
      </c>
      <c r="I39" s="7">
        <v>1.4154433447355159E-2</v>
      </c>
      <c r="J39" s="7">
        <v>6.8949247777646714E-3</v>
      </c>
      <c r="K39" s="7">
        <v>9.0073667392260096E-4</v>
      </c>
      <c r="L39" s="8">
        <v>0.10000321691669257</v>
      </c>
      <c r="W39" s="27"/>
      <c r="X39" s="14">
        <v>5</v>
      </c>
      <c r="Y39" s="12">
        <v>6.7555250544195072E-4</v>
      </c>
      <c r="Z39" s="9">
        <v>4.4822372583291333E-3</v>
      </c>
      <c r="AA39" s="9">
        <v>9.2861661859163381E-3</v>
      </c>
      <c r="AB39" s="9">
        <v>1.4004310668368058E-2</v>
      </c>
      <c r="AC39" s="9">
        <v>1.6910258747332641E-2</v>
      </c>
      <c r="AD39" s="6">
        <v>1.5977352906484232E-2</v>
      </c>
      <c r="AE39" s="7">
        <v>1.6717243745777797E-2</v>
      </c>
      <c r="AF39" s="7">
        <v>1.4154433447355159E-2</v>
      </c>
      <c r="AG39" s="7">
        <v>6.8949247777646714E-3</v>
      </c>
      <c r="AH39" s="7">
        <v>9.0073667392260096E-4</v>
      </c>
    </row>
    <row r="40" spans="1:34" ht="18.75" x14ac:dyDescent="0.25">
      <c r="A40" s="4">
        <v>6</v>
      </c>
      <c r="B40" s="9">
        <v>3.0024555797420035E-4</v>
      </c>
      <c r="C40" s="9">
        <v>1.4261664003774517E-3</v>
      </c>
      <c r="D40" s="9">
        <v>5.0612822629936627E-3</v>
      </c>
      <c r="E40" s="9">
        <v>1.048714841781314E-2</v>
      </c>
      <c r="F40" s="9">
        <v>1.477637067458743E-2</v>
      </c>
      <c r="G40" s="9">
        <v>1.7542919030206848E-2</v>
      </c>
      <c r="H40" s="6">
        <v>1.736062708429394E-2</v>
      </c>
      <c r="I40" s="7">
        <v>1.7993287367168147E-2</v>
      </c>
      <c r="J40" s="7">
        <v>1.2449467600287378E-2</v>
      </c>
      <c r="K40" s="7">
        <v>2.6057025209903816E-3</v>
      </c>
      <c r="L40" s="8">
        <v>0.10000321691669257</v>
      </c>
      <c r="W40" s="27"/>
      <c r="X40" s="14">
        <v>6</v>
      </c>
      <c r="Y40" s="12">
        <v>3.0024555797420035E-4</v>
      </c>
      <c r="Z40" s="9">
        <v>1.4261664003774517E-3</v>
      </c>
      <c r="AA40" s="9">
        <v>5.0612822629936627E-3</v>
      </c>
      <c r="AB40" s="9">
        <v>1.048714841781314E-2</v>
      </c>
      <c r="AC40" s="9">
        <v>1.477637067458743E-2</v>
      </c>
      <c r="AD40" s="9">
        <v>1.7542919030206848E-2</v>
      </c>
      <c r="AE40" s="6">
        <v>1.736062708429394E-2</v>
      </c>
      <c r="AF40" s="7">
        <v>1.7993287367168147E-2</v>
      </c>
      <c r="AG40" s="7">
        <v>1.2449467600287378E-2</v>
      </c>
      <c r="AH40" s="7">
        <v>2.6057025209903816E-3</v>
      </c>
    </row>
    <row r="41" spans="1:34" ht="18.75" x14ac:dyDescent="0.25">
      <c r="A41" s="4">
        <v>7</v>
      </c>
      <c r="B41" s="9">
        <v>0</v>
      </c>
      <c r="C41" s="9">
        <v>3.0024555797420035E-4</v>
      </c>
      <c r="D41" s="9">
        <v>1.3189358439580942E-3</v>
      </c>
      <c r="E41" s="9">
        <v>5.1363436524872125E-3</v>
      </c>
      <c r="F41" s="9">
        <v>7.9350611750324367E-3</v>
      </c>
      <c r="G41" s="9">
        <v>1.5559153736448738E-2</v>
      </c>
      <c r="H41" s="9">
        <v>1.7103273748887482E-2</v>
      </c>
      <c r="I41" s="6">
        <v>2.3665783801752147E-2</v>
      </c>
      <c r="J41" s="7">
        <v>2.0920681557416602E-2</v>
      </c>
      <c r="K41" s="7">
        <v>8.0530147870937294E-3</v>
      </c>
      <c r="L41" s="8">
        <v>9.9992493861050649E-2</v>
      </c>
      <c r="W41" s="27"/>
      <c r="X41" s="14">
        <v>7</v>
      </c>
      <c r="Y41" s="12">
        <v>0</v>
      </c>
      <c r="Z41" s="9">
        <v>3.0024555797420035E-4</v>
      </c>
      <c r="AA41" s="9">
        <v>1.3189358439580942E-3</v>
      </c>
      <c r="AB41" s="9">
        <v>5.1363436524872125E-3</v>
      </c>
      <c r="AC41" s="9">
        <v>7.9350611750324367E-3</v>
      </c>
      <c r="AD41" s="9">
        <v>1.5559153736448738E-2</v>
      </c>
      <c r="AE41" s="9">
        <v>1.7103273748887482E-2</v>
      </c>
      <c r="AF41" s="6">
        <v>2.3665783801752147E-2</v>
      </c>
      <c r="AG41" s="7">
        <v>2.0920681557416602E-2</v>
      </c>
      <c r="AH41" s="7">
        <v>8.0530147870937294E-3</v>
      </c>
    </row>
    <row r="42" spans="1:34" ht="18.75" x14ac:dyDescent="0.25">
      <c r="A42" s="4">
        <v>8</v>
      </c>
      <c r="B42" s="9">
        <v>0</v>
      </c>
      <c r="C42" s="9">
        <v>4.2892222567742904E-5</v>
      </c>
      <c r="D42" s="9">
        <v>1.0723055641935726E-4</v>
      </c>
      <c r="E42" s="9">
        <v>9.4362889649034394E-4</v>
      </c>
      <c r="F42" s="9">
        <v>2.4341336307194096E-3</v>
      </c>
      <c r="G42" s="9">
        <v>7.4310775598614579E-3</v>
      </c>
      <c r="H42" s="9">
        <v>1.2524528989780927E-2</v>
      </c>
      <c r="I42" s="9">
        <v>2.1231650171032738E-2</v>
      </c>
      <c r="J42" s="6">
        <v>3.1096861361613607E-2</v>
      </c>
      <c r="K42" s="7">
        <v>2.4191213528206999E-2</v>
      </c>
      <c r="L42" s="8">
        <v>0.10000321691669257</v>
      </c>
      <c r="W42" s="27"/>
      <c r="X42" s="14">
        <v>8</v>
      </c>
      <c r="Y42" s="12">
        <v>0</v>
      </c>
      <c r="Z42" s="9">
        <v>4.2892222567742904E-5</v>
      </c>
      <c r="AA42" s="9">
        <v>1.0723055641935726E-4</v>
      </c>
      <c r="AB42" s="9">
        <v>9.4362889649034394E-4</v>
      </c>
      <c r="AC42" s="9">
        <v>2.4341336307194096E-3</v>
      </c>
      <c r="AD42" s="9">
        <v>7.4310775598614579E-3</v>
      </c>
      <c r="AE42" s="9">
        <v>1.2524528989780927E-2</v>
      </c>
      <c r="AF42" s="9">
        <v>2.1231650171032738E-2</v>
      </c>
      <c r="AG42" s="6">
        <v>3.1096861361613607E-2</v>
      </c>
      <c r="AH42" s="7">
        <v>2.4191213528206999E-2</v>
      </c>
    </row>
    <row r="43" spans="1:34" ht="19.5" thickBot="1" x14ac:dyDescent="0.3">
      <c r="A43" s="4">
        <v>9</v>
      </c>
      <c r="B43" s="9">
        <v>0</v>
      </c>
      <c r="C43" s="9">
        <v>1.0723055641935726E-5</v>
      </c>
      <c r="D43" s="9">
        <v>0</v>
      </c>
      <c r="E43" s="9">
        <v>4.2892222567742904E-5</v>
      </c>
      <c r="F43" s="9">
        <v>2.2518416848065024E-4</v>
      </c>
      <c r="G43" s="9">
        <v>1.5548430680806802E-3</v>
      </c>
      <c r="H43" s="9">
        <v>3.6029466956904038E-3</v>
      </c>
      <c r="I43" s="9">
        <v>8.2138606217227669E-3</v>
      </c>
      <c r="J43" s="9">
        <v>2.2657816571410191E-2</v>
      </c>
      <c r="K43" s="6">
        <v>6.3694950513098217E-2</v>
      </c>
      <c r="L43" s="8">
        <v>0.10000321691669257</v>
      </c>
      <c r="W43" s="27"/>
      <c r="X43" s="15">
        <v>9</v>
      </c>
      <c r="Y43" s="12">
        <v>0</v>
      </c>
      <c r="Z43" s="9">
        <v>1.0723055641935726E-5</v>
      </c>
      <c r="AA43" s="9">
        <v>0</v>
      </c>
      <c r="AB43" s="9">
        <v>4.2892222567742904E-5</v>
      </c>
      <c r="AC43" s="9">
        <v>2.2518416848065024E-4</v>
      </c>
      <c r="AD43" s="9">
        <v>1.5548430680806802E-3</v>
      </c>
      <c r="AE43" s="9">
        <v>3.6029466956904038E-3</v>
      </c>
      <c r="AF43" s="9">
        <v>8.2138606217227669E-3</v>
      </c>
      <c r="AG43" s="9">
        <v>2.2657816571410191E-2</v>
      </c>
      <c r="AH43" s="6">
        <v>6.3694950513098217E-2</v>
      </c>
    </row>
    <row r="44" spans="1:34" ht="19.5" thickTop="1" x14ac:dyDescent="0.25">
      <c r="A44" s="4" t="s">
        <v>3</v>
      </c>
      <c r="B44" s="5">
        <v>9.9960324694124844E-2</v>
      </c>
      <c r="C44" s="5">
        <v>9.9938878582840965E-2</v>
      </c>
      <c r="D44" s="5">
        <v>0.10000321691669257</v>
      </c>
      <c r="E44" s="5">
        <v>9.9434894967669982E-2</v>
      </c>
      <c r="F44" s="5">
        <v>0.10053936969878936</v>
      </c>
      <c r="G44" s="5">
        <v>9.997104774976677E-2</v>
      </c>
      <c r="H44" s="5">
        <v>9.990670941591516E-2</v>
      </c>
      <c r="I44" s="5">
        <v>0.10019623191824742</v>
      </c>
      <c r="J44" s="5">
        <v>9.982092497077967E-2</v>
      </c>
      <c r="K44" s="5">
        <v>0.10022840108517322</v>
      </c>
      <c r="L44" s="5">
        <v>1</v>
      </c>
    </row>
  </sheetData>
  <mergeCells count="4">
    <mergeCell ref="W3:AH3"/>
    <mergeCell ref="W4:W14"/>
    <mergeCell ref="W32:AH32"/>
    <mergeCell ref="W33:W43"/>
  </mergeCells>
  <conditionalFormatting pivot="1" sqref="B34:K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4:AH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7"/>
  <sheetViews>
    <sheetView workbookViewId="0">
      <selection sqref="A1:C97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0</v>
      </c>
      <c r="B2">
        <v>0</v>
      </c>
      <c r="C2">
        <v>4737</v>
      </c>
    </row>
    <row r="3" spans="1:3" x14ac:dyDescent="0.25">
      <c r="A3">
        <v>0</v>
      </c>
      <c r="B3">
        <v>1</v>
      </c>
      <c r="C3">
        <v>2181</v>
      </c>
    </row>
    <row r="4" spans="1:3" x14ac:dyDescent="0.25">
      <c r="A4">
        <v>0</v>
      </c>
      <c r="B4">
        <v>2</v>
      </c>
      <c r="C4">
        <v>1281</v>
      </c>
    </row>
    <row r="5" spans="1:3" x14ac:dyDescent="0.25">
      <c r="A5">
        <v>0</v>
      </c>
      <c r="B5">
        <v>3</v>
      </c>
      <c r="C5">
        <v>660</v>
      </c>
    </row>
    <row r="6" spans="1:3" x14ac:dyDescent="0.25">
      <c r="A6">
        <v>0</v>
      </c>
      <c r="B6">
        <v>4</v>
      </c>
      <c r="C6">
        <v>230</v>
      </c>
    </row>
    <row r="7" spans="1:3" x14ac:dyDescent="0.25">
      <c r="A7">
        <v>0</v>
      </c>
      <c r="B7">
        <v>5</v>
      </c>
      <c r="C7">
        <v>88</v>
      </c>
    </row>
    <row r="8" spans="1:3" x14ac:dyDescent="0.25">
      <c r="A8">
        <v>0</v>
      </c>
      <c r="B8">
        <v>6</v>
      </c>
      <c r="C8">
        <v>68</v>
      </c>
    </row>
    <row r="9" spans="1:3" x14ac:dyDescent="0.25">
      <c r="A9">
        <v>0</v>
      </c>
      <c r="B9">
        <v>7</v>
      </c>
      <c r="C9">
        <v>39</v>
      </c>
    </row>
    <row r="10" spans="1:3" x14ac:dyDescent="0.25">
      <c r="A10">
        <v>0</v>
      </c>
      <c r="B10">
        <v>8</v>
      </c>
      <c r="C10">
        <v>36</v>
      </c>
    </row>
    <row r="11" spans="1:3" x14ac:dyDescent="0.25">
      <c r="A11">
        <v>0</v>
      </c>
      <c r="B11">
        <v>9</v>
      </c>
      <c r="C11">
        <v>6</v>
      </c>
    </row>
    <row r="12" spans="1:3" x14ac:dyDescent="0.25">
      <c r="A12">
        <v>1</v>
      </c>
      <c r="B12">
        <v>0</v>
      </c>
      <c r="C12">
        <v>2504</v>
      </c>
    </row>
    <row r="13" spans="1:3" x14ac:dyDescent="0.25">
      <c r="A13">
        <v>1</v>
      </c>
      <c r="B13">
        <v>1</v>
      </c>
      <c r="C13">
        <v>2349</v>
      </c>
    </row>
    <row r="14" spans="1:3" x14ac:dyDescent="0.25">
      <c r="A14">
        <v>1</v>
      </c>
      <c r="B14">
        <v>2</v>
      </c>
      <c r="C14">
        <v>1784</v>
      </c>
    </row>
    <row r="15" spans="1:3" x14ac:dyDescent="0.25">
      <c r="A15">
        <v>1</v>
      </c>
      <c r="B15">
        <v>3</v>
      </c>
      <c r="C15">
        <v>1312</v>
      </c>
    </row>
    <row r="16" spans="1:3" x14ac:dyDescent="0.25">
      <c r="A16">
        <v>1</v>
      </c>
      <c r="B16">
        <v>4</v>
      </c>
      <c r="C16">
        <v>826</v>
      </c>
    </row>
    <row r="17" spans="1:3" x14ac:dyDescent="0.25">
      <c r="A17">
        <v>1</v>
      </c>
      <c r="B17">
        <v>5</v>
      </c>
      <c r="C17">
        <v>351</v>
      </c>
    </row>
    <row r="18" spans="1:3" x14ac:dyDescent="0.25">
      <c r="A18">
        <v>1</v>
      </c>
      <c r="B18">
        <v>6</v>
      </c>
      <c r="C18">
        <v>128</v>
      </c>
    </row>
    <row r="19" spans="1:3" x14ac:dyDescent="0.25">
      <c r="A19">
        <v>1</v>
      </c>
      <c r="B19">
        <v>7</v>
      </c>
      <c r="C19">
        <v>50</v>
      </c>
    </row>
    <row r="20" spans="1:3" x14ac:dyDescent="0.25">
      <c r="A20">
        <v>1</v>
      </c>
      <c r="B20">
        <v>8</v>
      </c>
      <c r="C20">
        <v>19</v>
      </c>
    </row>
    <row r="21" spans="1:3" x14ac:dyDescent="0.25">
      <c r="A21">
        <v>1</v>
      </c>
      <c r="B21">
        <v>9</v>
      </c>
      <c r="C21">
        <v>3</v>
      </c>
    </row>
    <row r="22" spans="1:3" x14ac:dyDescent="0.25">
      <c r="A22">
        <v>2</v>
      </c>
      <c r="B22">
        <v>0</v>
      </c>
      <c r="C22">
        <v>1253</v>
      </c>
    </row>
    <row r="23" spans="1:3" x14ac:dyDescent="0.25">
      <c r="A23">
        <v>2</v>
      </c>
      <c r="B23">
        <v>1</v>
      </c>
      <c r="C23">
        <v>1895</v>
      </c>
    </row>
    <row r="24" spans="1:3" x14ac:dyDescent="0.25">
      <c r="A24">
        <v>2</v>
      </c>
      <c r="B24">
        <v>2</v>
      </c>
      <c r="C24">
        <v>1850</v>
      </c>
    </row>
    <row r="25" spans="1:3" x14ac:dyDescent="0.25">
      <c r="A25">
        <v>2</v>
      </c>
      <c r="B25">
        <v>3</v>
      </c>
      <c r="C25">
        <v>1535</v>
      </c>
    </row>
    <row r="26" spans="1:3" x14ac:dyDescent="0.25">
      <c r="A26">
        <v>2</v>
      </c>
      <c r="B26">
        <v>4</v>
      </c>
      <c r="C26">
        <v>1253</v>
      </c>
    </row>
    <row r="27" spans="1:3" x14ac:dyDescent="0.25">
      <c r="A27">
        <v>2</v>
      </c>
      <c r="B27">
        <v>5</v>
      </c>
      <c r="C27">
        <v>874</v>
      </c>
    </row>
    <row r="28" spans="1:3" x14ac:dyDescent="0.25">
      <c r="A28">
        <v>2</v>
      </c>
      <c r="B28">
        <v>6</v>
      </c>
      <c r="C28">
        <v>453</v>
      </c>
    </row>
    <row r="29" spans="1:3" x14ac:dyDescent="0.25">
      <c r="A29">
        <v>2</v>
      </c>
      <c r="B29">
        <v>7</v>
      </c>
      <c r="C29">
        <v>158</v>
      </c>
    </row>
    <row r="30" spans="1:3" x14ac:dyDescent="0.25">
      <c r="A30">
        <v>2</v>
      </c>
      <c r="B30">
        <v>8</v>
      </c>
      <c r="C30">
        <v>48</v>
      </c>
    </row>
    <row r="31" spans="1:3" x14ac:dyDescent="0.25">
      <c r="A31">
        <v>2</v>
      </c>
      <c r="B31">
        <v>9</v>
      </c>
      <c r="C31">
        <v>6</v>
      </c>
    </row>
    <row r="32" spans="1:3" x14ac:dyDescent="0.25">
      <c r="A32">
        <v>3</v>
      </c>
      <c r="B32">
        <v>0</v>
      </c>
      <c r="C32">
        <v>581</v>
      </c>
    </row>
    <row r="33" spans="1:3" x14ac:dyDescent="0.25">
      <c r="A33">
        <v>3</v>
      </c>
      <c r="B33">
        <v>1</v>
      </c>
      <c r="C33">
        <v>1431</v>
      </c>
    </row>
    <row r="34" spans="1:3" x14ac:dyDescent="0.25">
      <c r="A34">
        <v>3</v>
      </c>
      <c r="B34">
        <v>2</v>
      </c>
      <c r="C34">
        <v>1587</v>
      </c>
    </row>
    <row r="35" spans="1:3" x14ac:dyDescent="0.25">
      <c r="A35">
        <v>3</v>
      </c>
      <c r="B35">
        <v>3</v>
      </c>
      <c r="C35">
        <v>1453</v>
      </c>
    </row>
    <row r="36" spans="1:3" x14ac:dyDescent="0.25">
      <c r="A36">
        <v>3</v>
      </c>
      <c r="B36">
        <v>4</v>
      </c>
      <c r="C36">
        <v>1543</v>
      </c>
    </row>
    <row r="37" spans="1:3" x14ac:dyDescent="0.25">
      <c r="A37">
        <v>3</v>
      </c>
      <c r="B37">
        <v>5</v>
      </c>
      <c r="C37">
        <v>1269</v>
      </c>
    </row>
    <row r="38" spans="1:3" x14ac:dyDescent="0.25">
      <c r="A38">
        <v>3</v>
      </c>
      <c r="B38">
        <v>6</v>
      </c>
      <c r="C38">
        <v>933</v>
      </c>
    </row>
    <row r="39" spans="1:3" x14ac:dyDescent="0.25">
      <c r="A39">
        <v>3</v>
      </c>
      <c r="B39">
        <v>7</v>
      </c>
      <c r="C39">
        <v>356</v>
      </c>
    </row>
    <row r="40" spans="1:3" x14ac:dyDescent="0.25">
      <c r="A40">
        <v>3</v>
      </c>
      <c r="B40">
        <v>8</v>
      </c>
      <c r="C40">
        <v>160</v>
      </c>
    </row>
    <row r="41" spans="1:3" x14ac:dyDescent="0.25">
      <c r="A41">
        <v>3</v>
      </c>
      <c r="B41">
        <v>9</v>
      </c>
      <c r="C41">
        <v>13</v>
      </c>
    </row>
    <row r="42" spans="1:3" x14ac:dyDescent="0.25">
      <c r="A42">
        <v>4</v>
      </c>
      <c r="B42">
        <v>0</v>
      </c>
      <c r="C42">
        <v>156</v>
      </c>
    </row>
    <row r="43" spans="1:3" x14ac:dyDescent="0.25">
      <c r="A43">
        <v>4</v>
      </c>
      <c r="B43">
        <v>1</v>
      </c>
      <c r="C43">
        <v>880</v>
      </c>
    </row>
    <row r="44" spans="1:3" x14ac:dyDescent="0.25">
      <c r="A44">
        <v>4</v>
      </c>
      <c r="B44">
        <v>2</v>
      </c>
      <c r="C44">
        <v>1353</v>
      </c>
    </row>
    <row r="45" spans="1:3" x14ac:dyDescent="0.25">
      <c r="A45">
        <v>4</v>
      </c>
      <c r="B45">
        <v>3</v>
      </c>
      <c r="C45">
        <v>1458</v>
      </c>
    </row>
    <row r="46" spans="1:3" x14ac:dyDescent="0.25">
      <c r="A46">
        <v>4</v>
      </c>
      <c r="B46">
        <v>4</v>
      </c>
      <c r="C46">
        <v>1581</v>
      </c>
    </row>
    <row r="47" spans="1:3" x14ac:dyDescent="0.25">
      <c r="A47">
        <v>4</v>
      </c>
      <c r="B47">
        <v>5</v>
      </c>
      <c r="C47">
        <v>1326</v>
      </c>
    </row>
    <row r="48" spans="1:3" x14ac:dyDescent="0.25">
      <c r="A48">
        <v>4</v>
      </c>
      <c r="B48">
        <v>6</v>
      </c>
      <c r="C48">
        <v>1458</v>
      </c>
    </row>
    <row r="49" spans="1:3" x14ac:dyDescent="0.25">
      <c r="A49">
        <v>4</v>
      </c>
      <c r="B49">
        <v>7</v>
      </c>
      <c r="C49">
        <v>790</v>
      </c>
    </row>
    <row r="50" spans="1:3" x14ac:dyDescent="0.25">
      <c r="A50">
        <v>4</v>
      </c>
      <c r="B50">
        <v>8</v>
      </c>
      <c r="C50">
        <v>278</v>
      </c>
    </row>
    <row r="51" spans="1:3" x14ac:dyDescent="0.25">
      <c r="A51">
        <v>4</v>
      </c>
      <c r="B51">
        <v>9</v>
      </c>
      <c r="C51">
        <v>45</v>
      </c>
    </row>
    <row r="52" spans="1:3" x14ac:dyDescent="0.25">
      <c r="A52">
        <v>5</v>
      </c>
      <c r="B52">
        <v>0</v>
      </c>
      <c r="C52">
        <v>63</v>
      </c>
    </row>
    <row r="53" spans="1:3" x14ac:dyDescent="0.25">
      <c r="A53">
        <v>5</v>
      </c>
      <c r="B53">
        <v>1</v>
      </c>
      <c r="C53">
        <v>418</v>
      </c>
    </row>
    <row r="54" spans="1:3" x14ac:dyDescent="0.25">
      <c r="A54">
        <v>5</v>
      </c>
      <c r="B54">
        <v>2</v>
      </c>
      <c r="C54">
        <v>866</v>
      </c>
    </row>
    <row r="55" spans="1:3" x14ac:dyDescent="0.25">
      <c r="A55">
        <v>5</v>
      </c>
      <c r="B55">
        <v>3</v>
      </c>
      <c r="C55">
        <v>1306</v>
      </c>
    </row>
    <row r="56" spans="1:3" x14ac:dyDescent="0.25">
      <c r="A56">
        <v>5</v>
      </c>
      <c r="B56">
        <v>4</v>
      </c>
      <c r="C56">
        <v>1577</v>
      </c>
    </row>
    <row r="57" spans="1:3" x14ac:dyDescent="0.25">
      <c r="A57">
        <v>5</v>
      </c>
      <c r="B57">
        <v>5</v>
      </c>
      <c r="C57">
        <v>1490</v>
      </c>
    </row>
    <row r="58" spans="1:3" x14ac:dyDescent="0.25">
      <c r="A58">
        <v>5</v>
      </c>
      <c r="B58">
        <v>6</v>
      </c>
      <c r="C58">
        <v>1559</v>
      </c>
    </row>
    <row r="59" spans="1:3" x14ac:dyDescent="0.25">
      <c r="A59">
        <v>5</v>
      </c>
      <c r="B59">
        <v>7</v>
      </c>
      <c r="C59">
        <v>1320</v>
      </c>
    </row>
    <row r="60" spans="1:3" x14ac:dyDescent="0.25">
      <c r="A60">
        <v>5</v>
      </c>
      <c r="B60">
        <v>8</v>
      </c>
      <c r="C60">
        <v>643</v>
      </c>
    </row>
    <row r="61" spans="1:3" x14ac:dyDescent="0.25">
      <c r="A61">
        <v>5</v>
      </c>
      <c r="B61">
        <v>9</v>
      </c>
      <c r="C61">
        <v>84</v>
      </c>
    </row>
    <row r="62" spans="1:3" x14ac:dyDescent="0.25">
      <c r="A62">
        <v>6</v>
      </c>
      <c r="B62">
        <v>0</v>
      </c>
      <c r="C62">
        <v>28</v>
      </c>
    </row>
    <row r="63" spans="1:3" x14ac:dyDescent="0.25">
      <c r="A63">
        <v>6</v>
      </c>
      <c r="B63">
        <v>1</v>
      </c>
      <c r="C63">
        <v>133</v>
      </c>
    </row>
    <row r="64" spans="1:3" x14ac:dyDescent="0.25">
      <c r="A64">
        <v>6</v>
      </c>
      <c r="B64">
        <v>2</v>
      </c>
      <c r="C64">
        <v>472</v>
      </c>
    </row>
    <row r="65" spans="1:3" x14ac:dyDescent="0.25">
      <c r="A65">
        <v>6</v>
      </c>
      <c r="B65">
        <v>3</v>
      </c>
      <c r="C65">
        <v>978</v>
      </c>
    </row>
    <row r="66" spans="1:3" x14ac:dyDescent="0.25">
      <c r="A66">
        <v>6</v>
      </c>
      <c r="B66">
        <v>4</v>
      </c>
      <c r="C66">
        <v>1378</v>
      </c>
    </row>
    <row r="67" spans="1:3" x14ac:dyDescent="0.25">
      <c r="A67">
        <v>6</v>
      </c>
      <c r="B67">
        <v>5</v>
      </c>
      <c r="C67">
        <v>1636</v>
      </c>
    </row>
    <row r="68" spans="1:3" x14ac:dyDescent="0.25">
      <c r="A68">
        <v>6</v>
      </c>
      <c r="B68">
        <v>6</v>
      </c>
      <c r="C68">
        <v>1619</v>
      </c>
    </row>
    <row r="69" spans="1:3" x14ac:dyDescent="0.25">
      <c r="A69">
        <v>6</v>
      </c>
      <c r="B69">
        <v>7</v>
      </c>
      <c r="C69">
        <v>1678</v>
      </c>
    </row>
    <row r="70" spans="1:3" x14ac:dyDescent="0.25">
      <c r="A70">
        <v>6</v>
      </c>
      <c r="B70">
        <v>8</v>
      </c>
      <c r="C70">
        <v>1161</v>
      </c>
    </row>
    <row r="71" spans="1:3" x14ac:dyDescent="0.25">
      <c r="A71">
        <v>6</v>
      </c>
      <c r="B71">
        <v>9</v>
      </c>
      <c r="C71">
        <v>243</v>
      </c>
    </row>
    <row r="72" spans="1:3" x14ac:dyDescent="0.25">
      <c r="A72">
        <v>7</v>
      </c>
      <c r="B72">
        <v>1</v>
      </c>
      <c r="C72">
        <v>28</v>
      </c>
    </row>
    <row r="73" spans="1:3" x14ac:dyDescent="0.25">
      <c r="A73">
        <v>7</v>
      </c>
      <c r="B73">
        <v>2</v>
      </c>
      <c r="C73">
        <v>123</v>
      </c>
    </row>
    <row r="74" spans="1:3" x14ac:dyDescent="0.25">
      <c r="A74">
        <v>7</v>
      </c>
      <c r="B74">
        <v>3</v>
      </c>
      <c r="C74">
        <v>479</v>
      </c>
    </row>
    <row r="75" spans="1:3" x14ac:dyDescent="0.25">
      <c r="A75">
        <v>7</v>
      </c>
      <c r="B75">
        <v>4</v>
      </c>
      <c r="C75">
        <v>740</v>
      </c>
    </row>
    <row r="76" spans="1:3" x14ac:dyDescent="0.25">
      <c r="A76">
        <v>7</v>
      </c>
      <c r="B76">
        <v>5</v>
      </c>
      <c r="C76">
        <v>1451</v>
      </c>
    </row>
    <row r="77" spans="1:3" x14ac:dyDescent="0.25">
      <c r="A77">
        <v>7</v>
      </c>
      <c r="B77">
        <v>6</v>
      </c>
      <c r="C77">
        <v>1595</v>
      </c>
    </row>
    <row r="78" spans="1:3" x14ac:dyDescent="0.25">
      <c r="A78">
        <v>7</v>
      </c>
      <c r="B78">
        <v>7</v>
      </c>
      <c r="C78">
        <v>2207</v>
      </c>
    </row>
    <row r="79" spans="1:3" x14ac:dyDescent="0.25">
      <c r="A79">
        <v>7</v>
      </c>
      <c r="B79">
        <v>8</v>
      </c>
      <c r="C79">
        <v>1951</v>
      </c>
    </row>
    <row r="80" spans="1:3" x14ac:dyDescent="0.25">
      <c r="A80">
        <v>7</v>
      </c>
      <c r="B80">
        <v>9</v>
      </c>
      <c r="C80">
        <v>751</v>
      </c>
    </row>
    <row r="81" spans="1:3" x14ac:dyDescent="0.25">
      <c r="A81">
        <v>8</v>
      </c>
      <c r="B81">
        <v>1</v>
      </c>
      <c r="C81">
        <v>4</v>
      </c>
    </row>
    <row r="82" spans="1:3" x14ac:dyDescent="0.25">
      <c r="A82">
        <v>8</v>
      </c>
      <c r="B82">
        <v>2</v>
      </c>
      <c r="C82">
        <v>10</v>
      </c>
    </row>
    <row r="83" spans="1:3" x14ac:dyDescent="0.25">
      <c r="A83">
        <v>8</v>
      </c>
      <c r="B83">
        <v>3</v>
      </c>
      <c r="C83">
        <v>88</v>
      </c>
    </row>
    <row r="84" spans="1:3" x14ac:dyDescent="0.25">
      <c r="A84">
        <v>8</v>
      </c>
      <c r="B84">
        <v>4</v>
      </c>
      <c r="C84">
        <v>227</v>
      </c>
    </row>
    <row r="85" spans="1:3" x14ac:dyDescent="0.25">
      <c r="A85">
        <v>8</v>
      </c>
      <c r="B85">
        <v>5</v>
      </c>
      <c r="C85">
        <v>693</v>
      </c>
    </row>
    <row r="86" spans="1:3" x14ac:dyDescent="0.25">
      <c r="A86">
        <v>8</v>
      </c>
      <c r="B86">
        <v>6</v>
      </c>
      <c r="C86">
        <v>1168</v>
      </c>
    </row>
    <row r="87" spans="1:3" x14ac:dyDescent="0.25">
      <c r="A87">
        <v>8</v>
      </c>
      <c r="B87">
        <v>7</v>
      </c>
      <c r="C87">
        <v>1980</v>
      </c>
    </row>
    <row r="88" spans="1:3" x14ac:dyDescent="0.25">
      <c r="A88">
        <v>8</v>
      </c>
      <c r="B88">
        <v>8</v>
      </c>
      <c r="C88">
        <v>2900</v>
      </c>
    </row>
    <row r="89" spans="1:3" x14ac:dyDescent="0.25">
      <c r="A89">
        <v>8</v>
      </c>
      <c r="B89">
        <v>9</v>
      </c>
      <c r="C89">
        <v>2256</v>
      </c>
    </row>
    <row r="90" spans="1:3" x14ac:dyDescent="0.25">
      <c r="A90">
        <v>9</v>
      </c>
      <c r="B90">
        <v>1</v>
      </c>
      <c r="C90">
        <v>1</v>
      </c>
    </row>
    <row r="91" spans="1:3" x14ac:dyDescent="0.25">
      <c r="A91">
        <v>9</v>
      </c>
      <c r="B91">
        <v>3</v>
      </c>
      <c r="C91">
        <v>4</v>
      </c>
    </row>
    <row r="92" spans="1:3" x14ac:dyDescent="0.25">
      <c r="A92">
        <v>9</v>
      </c>
      <c r="B92">
        <v>4</v>
      </c>
      <c r="C92">
        <v>21</v>
      </c>
    </row>
    <row r="93" spans="1:3" x14ac:dyDescent="0.25">
      <c r="A93">
        <v>9</v>
      </c>
      <c r="B93">
        <v>5</v>
      </c>
      <c r="C93">
        <v>145</v>
      </c>
    </row>
    <row r="94" spans="1:3" x14ac:dyDescent="0.25">
      <c r="A94">
        <v>9</v>
      </c>
      <c r="B94">
        <v>6</v>
      </c>
      <c r="C94">
        <v>336</v>
      </c>
    </row>
    <row r="95" spans="1:3" x14ac:dyDescent="0.25">
      <c r="A95">
        <v>9</v>
      </c>
      <c r="B95">
        <v>7</v>
      </c>
      <c r="C95">
        <v>766</v>
      </c>
    </row>
    <row r="96" spans="1:3" x14ac:dyDescent="0.25">
      <c r="A96">
        <v>9</v>
      </c>
      <c r="B96">
        <v>8</v>
      </c>
      <c r="C96">
        <v>2113</v>
      </c>
    </row>
    <row r="97" spans="1:3" x14ac:dyDescent="0.25">
      <c r="A97">
        <v>9</v>
      </c>
      <c r="B97">
        <v>9</v>
      </c>
      <c r="C97">
        <v>5940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Leonardo Vargas</cp:lastModifiedBy>
  <dcterms:created xsi:type="dcterms:W3CDTF">2024-01-10T05:44:58Z</dcterms:created>
  <dcterms:modified xsi:type="dcterms:W3CDTF">2024-01-12T00:56:10Z</dcterms:modified>
</cp:coreProperties>
</file>