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21015" windowHeight="9690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I174" i="1"/>
  <c r="I173"/>
  <c r="H174"/>
  <c r="I159"/>
  <c r="I160"/>
  <c r="I161"/>
  <c r="I162"/>
  <c r="I163"/>
  <c r="I164"/>
  <c r="I158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27"/>
  <c r="I85"/>
  <c r="I11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9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66"/>
  <c r="I56"/>
  <c r="I55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36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5"/>
  <c r="H164"/>
  <c r="H163"/>
  <c r="H162"/>
  <c r="H161"/>
  <c r="H160"/>
  <c r="A160"/>
  <c r="A161" s="1"/>
  <c r="A162" s="1"/>
  <c r="A163" s="1"/>
  <c r="A164" s="1"/>
  <c r="H159"/>
  <c r="A159"/>
  <c r="H158"/>
  <c r="H173" s="1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A128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H127"/>
  <c r="H147" s="1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A98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H97"/>
  <c r="A97"/>
  <c r="H96"/>
  <c r="H84"/>
  <c r="H83"/>
  <c r="H82"/>
  <c r="H81"/>
  <c r="H80"/>
  <c r="H79"/>
  <c r="H78"/>
  <c r="H77"/>
  <c r="H76"/>
  <c r="H75"/>
  <c r="H74"/>
  <c r="H73"/>
  <c r="H72"/>
  <c r="H71"/>
  <c r="H70"/>
  <c r="H69"/>
  <c r="H68"/>
  <c r="A68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H67"/>
  <c r="A67"/>
  <c r="H66"/>
  <c r="H85" s="1"/>
  <c r="H54"/>
  <c r="H53"/>
  <c r="H52"/>
  <c r="H51"/>
  <c r="H50"/>
  <c r="H49"/>
  <c r="H48"/>
  <c r="H47"/>
  <c r="H46"/>
  <c r="H45"/>
  <c r="H44"/>
  <c r="H43"/>
  <c r="H42"/>
  <c r="H41"/>
  <c r="H40"/>
  <c r="H39"/>
  <c r="H38"/>
  <c r="A38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H37"/>
  <c r="A37"/>
  <c r="H36"/>
  <c r="H55" s="1"/>
  <c r="I33"/>
  <c r="H24"/>
  <c r="H23"/>
  <c r="H22"/>
  <c r="H21"/>
  <c r="H20"/>
  <c r="H19"/>
  <c r="H18"/>
  <c r="H17"/>
  <c r="H16"/>
  <c r="H15"/>
  <c r="H14"/>
  <c r="H13"/>
  <c r="H12"/>
  <c r="H11"/>
  <c r="H10"/>
  <c r="H9"/>
  <c r="H8"/>
  <c r="H7"/>
  <c r="A7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H6"/>
  <c r="A6"/>
  <c r="I26"/>
  <c r="H5"/>
  <c r="I86" l="1"/>
  <c r="I117" s="1"/>
  <c r="H25"/>
  <c r="H56" s="1"/>
  <c r="H86" s="1"/>
  <c r="H116"/>
  <c r="H117" s="1"/>
  <c r="H148" s="1"/>
  <c r="I147"/>
  <c r="I148" l="1"/>
</calcChain>
</file>

<file path=xl/sharedStrings.xml><?xml version="1.0" encoding="utf-8"?>
<sst xmlns="http://schemas.openxmlformats.org/spreadsheetml/2006/main" count="280" uniqueCount="141">
  <si>
    <t>RELACION DE SERVICIOS PRESTADOS A PACIENTES DE I.V.S.S</t>
  </si>
  <si>
    <t>PAGINA 1/6</t>
  </si>
  <si>
    <t>HOGAR CLÍNICA MADRE TERESA</t>
  </si>
  <si>
    <t>ITEM</t>
  </si>
  <si>
    <t>Nº DE CI:</t>
  </si>
  <si>
    <t>APELLIDOS Y NOMBRES DEL PACIENTE</t>
  </si>
  <si>
    <t xml:space="preserve">F. DE INICIO ATEN </t>
  </si>
  <si>
    <t>F. DE VTO ATEN</t>
  </si>
  <si>
    <t>LAPSO A COBRAR</t>
  </si>
  <si>
    <t>DIAS A COBRAR</t>
  </si>
  <si>
    <t>VALOR  Bs.</t>
  </si>
  <si>
    <t>DESDE</t>
  </si>
  <si>
    <t>HASTA</t>
  </si>
  <si>
    <t>Acevedo Gonzalez Claudio L.</t>
  </si>
  <si>
    <t>Acevedo Antonio</t>
  </si>
  <si>
    <t>Aguilar Jose del Carmen</t>
  </si>
  <si>
    <t>Aguilera de Guada Ysabel Ponciana</t>
  </si>
  <si>
    <t>Alcala Rusela Margarita</t>
  </si>
  <si>
    <t>Alcantara Lorca Luisa Lucrecia</t>
  </si>
  <si>
    <t>Avila Tovar Ramon Antonio</t>
  </si>
  <si>
    <t>Bello Encarnacion</t>
  </si>
  <si>
    <t>Bermudez Carmen Ramona</t>
  </si>
  <si>
    <t>Blanco Sanchez Marvin Jesus</t>
  </si>
  <si>
    <t>Bolivar Jose Vicente</t>
  </si>
  <si>
    <t>Bueno Duran Carlos Enrique</t>
  </si>
  <si>
    <t>Capote Carmelo Jose</t>
  </si>
  <si>
    <t>Carrera Delgado Miguel</t>
  </si>
  <si>
    <t>Castillo Pedro Antonio</t>
  </si>
  <si>
    <t>Castillo Raul Jose</t>
  </si>
  <si>
    <t>Castro Leonel David</t>
  </si>
  <si>
    <t>Corro Leotta Andres Vicente</t>
  </si>
  <si>
    <t>Corro Gracias Jose Valentin</t>
  </si>
  <si>
    <t>Crespo Jose de Jesus</t>
  </si>
  <si>
    <t>SUB -TOTAL DIAS</t>
  </si>
  <si>
    <t xml:space="preserve">SUB TOTAL </t>
  </si>
  <si>
    <r>
      <t xml:space="preserve">CONFORMADO POR: </t>
    </r>
    <r>
      <rPr>
        <sz val="8"/>
        <rFont val="Arial"/>
        <family val="2"/>
      </rPr>
      <t>YUMAR LINARES</t>
    </r>
  </si>
  <si>
    <r>
      <t xml:space="preserve">CEDULA DE ID: </t>
    </r>
    <r>
      <rPr>
        <sz val="8"/>
        <rFont val="Arial"/>
        <family val="2"/>
      </rPr>
      <t>9.996.584</t>
    </r>
  </si>
  <si>
    <t>FIRMA:</t>
  </si>
  <si>
    <t xml:space="preserve">INSTITUTO VENEZOLANO DE LOS SEGUROS SOCIALES </t>
  </si>
  <si>
    <t xml:space="preserve">DIVISION DE CLINICAS </t>
  </si>
  <si>
    <t>DIRECCION DE INFORMATICA:</t>
  </si>
  <si>
    <t xml:space="preserve"> </t>
  </si>
  <si>
    <t>REVISADO POR:</t>
  </si>
  <si>
    <t>RECIBIDO POR:</t>
  </si>
  <si>
    <t>FECHA</t>
  </si>
  <si>
    <t>PAGINA 2/6</t>
  </si>
  <si>
    <t>s/c</t>
  </si>
  <si>
    <t>Davila Victor Daniel</t>
  </si>
  <si>
    <t>De Gouveia Gomez Alvarado</t>
  </si>
  <si>
    <t>Delgado Evangelista</t>
  </si>
  <si>
    <t>Diaz Carmen Omaira</t>
  </si>
  <si>
    <t>Doguinz Cordovez Luis Ricardo</t>
  </si>
  <si>
    <t>Dominguez de Bugarin Maria</t>
  </si>
  <si>
    <t>Escobar Rivas Juan Francisco</t>
  </si>
  <si>
    <t>Esteves Martinez Elia Leopolda</t>
  </si>
  <si>
    <t xml:space="preserve">Fajardo Barreto Rafael </t>
  </si>
  <si>
    <t>Figueredo Jose Antonio</t>
  </si>
  <si>
    <t>Figueroa Carmen</t>
  </si>
  <si>
    <t>Garcia Alzuru Maria Erasma</t>
  </si>
  <si>
    <t>Gomez Jose Alexander</t>
  </si>
  <si>
    <t>Gomez Sanchez Alfonso</t>
  </si>
  <si>
    <t>Gomez Sanchez Ana</t>
  </si>
  <si>
    <t>Gomez Rincones Luis Guillermo</t>
  </si>
  <si>
    <t>Gonzalez Martinez Elvia Margarita</t>
  </si>
  <si>
    <t>Gonzalez Cedeño Jose Rafael</t>
  </si>
  <si>
    <t>Guio Reinoso Ruben Dario</t>
  </si>
  <si>
    <t>SUB -TOTAL DIAS / SUBTOTAL</t>
  </si>
  <si>
    <t>CEDULA DE ID: 9.996.584</t>
  </si>
  <si>
    <t>PAGINA 3/6</t>
  </si>
  <si>
    <t>Guerra Luis Beltran</t>
  </si>
  <si>
    <t>Guerra Martinez Jose Antonio</t>
  </si>
  <si>
    <t>Gutierrez Johan</t>
  </si>
  <si>
    <t>Gutierrez Capote Ligia Carolina</t>
  </si>
  <si>
    <t>Gutierrez Conopoy Jose Rafael</t>
  </si>
  <si>
    <t>Guzman Pablo</t>
  </si>
  <si>
    <t>Heredia Esther</t>
  </si>
  <si>
    <t>Hernandez Ivan Jose</t>
  </si>
  <si>
    <t>Hernandez Teodoro Francisco</t>
  </si>
  <si>
    <t>Iriarte Rivas Carmen</t>
  </si>
  <si>
    <t>La Cruz Rodriguez Jesus Alberto</t>
  </si>
  <si>
    <t>Lagos Fajardo Andrix Eugenio</t>
  </si>
  <si>
    <t>Leon Jonathan</t>
  </si>
  <si>
    <t>Lizardi Gordon Jose Maria</t>
  </si>
  <si>
    <t>Macia Brito Raul Antonio</t>
  </si>
  <si>
    <t>Maduro Rodriguez Eunice</t>
  </si>
  <si>
    <t xml:space="preserve">Martinez de Ramirez Irene </t>
  </si>
  <si>
    <t>Manzo Yolanda</t>
  </si>
  <si>
    <t>Mendez Morales Nelson</t>
  </si>
  <si>
    <t>PAGINA 4/6</t>
  </si>
  <si>
    <t>Montero Basilia</t>
  </si>
  <si>
    <t>Mora Marlene Coromoto</t>
  </si>
  <si>
    <t>Montilla Oscar</t>
  </si>
  <si>
    <t>Morantes Chavez Maria</t>
  </si>
  <si>
    <t>Muñoz Barrios Elba Margarita</t>
  </si>
  <si>
    <t>Navas Antonia Alexia</t>
  </si>
  <si>
    <t>Otero Del Pino Margarita</t>
  </si>
  <si>
    <t>Palencia Cortes Daniel Eduardo</t>
  </si>
  <si>
    <t>Peraza Abreu Pedro Jesus</t>
  </si>
  <si>
    <t>Perdomo Flor</t>
  </si>
  <si>
    <t>Perez Moreno Ismael Eduardo</t>
  </si>
  <si>
    <t>Poleo Espiniza Fabian</t>
  </si>
  <si>
    <t>Querecuto de Suarez Maria M.</t>
  </si>
  <si>
    <t>Quintero Carballo Franklin D.</t>
  </si>
  <si>
    <t>Rafecas Isturiz Teodoro Andres</t>
  </si>
  <si>
    <t>Ramirez Jaimes Reyes Alberto</t>
  </si>
  <si>
    <t>Ramirez Jose Noel</t>
  </si>
  <si>
    <t>Ramirez Salas Gustavo Alfredo</t>
  </si>
  <si>
    <t>Rigal Quintero Eloy del Carmen</t>
  </si>
  <si>
    <t>Rivas Carlos Marcelino</t>
  </si>
  <si>
    <t>RELACION DE SERVICIOS PRESTADOS A A PACIENTES DE I.V.S.S</t>
  </si>
  <si>
    <t>PAGINA 5/6</t>
  </si>
  <si>
    <t>Rivero Blanca Crisanta</t>
  </si>
  <si>
    <t>Rodriguez Dorys</t>
  </si>
  <si>
    <t>Rodriguez Hernandez Magaly R.</t>
  </si>
  <si>
    <t>Rodriguez America</t>
  </si>
  <si>
    <t>Rojas Carmen Aida</t>
  </si>
  <si>
    <t>Romero Betancourt Jose A.</t>
  </si>
  <si>
    <t>Rosales Jose Segundo</t>
  </si>
  <si>
    <t>Rossini De Guerira Baptistine M.</t>
  </si>
  <si>
    <t>Salazar de Sevilla Xiomara</t>
  </si>
  <si>
    <t xml:space="preserve">Sanchez  Calixta </t>
  </si>
  <si>
    <t>Sandoval Gladys Felicia</t>
  </si>
  <si>
    <t>Serrada Gomez Jesus Ramon</t>
  </si>
  <si>
    <t>Serrano Santana</t>
  </si>
  <si>
    <t>Silva Perez Juana de Lourdes</t>
  </si>
  <si>
    <t>Suarez Barreto Carmen Victoria</t>
  </si>
  <si>
    <t>Suarez Q. Luis</t>
  </si>
  <si>
    <t>Tellez Garcia Ligia Margarita</t>
  </si>
  <si>
    <t>Torres Katty</t>
  </si>
  <si>
    <t>Tortoza Manzanilla Humberto</t>
  </si>
  <si>
    <t>Ugueto Izvelia</t>
  </si>
  <si>
    <t>PAGINA 6/6</t>
  </si>
  <si>
    <t>Vargas Pedro Enrique</t>
  </si>
  <si>
    <t>Vasquez Perez Nelson Leonardo</t>
  </si>
  <si>
    <t>Vegas Arteaga Rafael Benito</t>
  </si>
  <si>
    <t>Veitia Nestor Adrian</t>
  </si>
  <si>
    <t>Verde Isabel</t>
  </si>
  <si>
    <t>Villegas Noguera Isabel</t>
  </si>
  <si>
    <t>X Jose</t>
  </si>
  <si>
    <t>TOTAL DIAS / TOTAL</t>
  </si>
  <si>
    <t>costo cama/dia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</si>
</sst>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4" xfId="0" applyFont="1" applyFill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 wrapText="1" shrinkToFit="1"/>
    </xf>
    <xf numFmtId="14" fontId="2" fillId="0" borderId="16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3" fontId="3" fillId="0" borderId="16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left" vertical="center"/>
    </xf>
    <xf numFmtId="14" fontId="3" fillId="0" borderId="16" xfId="0" applyNumberFormat="1" applyFont="1" applyFill="1" applyBorder="1" applyAlignment="1">
      <alignment horizontal="center" vertical="center"/>
    </xf>
    <xf numFmtId="14" fontId="3" fillId="0" borderId="15" xfId="0" quotePrefix="1" applyNumberFormat="1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4" fontId="3" fillId="0" borderId="19" xfId="0" applyNumberFormat="1" applyFont="1" applyFill="1" applyBorder="1" applyAlignment="1">
      <alignment horizontal="center" vertical="center"/>
    </xf>
    <xf numFmtId="3" fontId="3" fillId="0" borderId="16" xfId="0" applyNumberFormat="1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left" vertical="center" wrapText="1" shrinkToFit="1"/>
    </xf>
    <xf numFmtId="0" fontId="3" fillId="0" borderId="16" xfId="0" applyFont="1" applyFill="1" applyBorder="1" applyAlignment="1">
      <alignment vertical="center" wrapText="1"/>
    </xf>
    <xf numFmtId="14" fontId="3" fillId="0" borderId="15" xfId="0" applyNumberFormat="1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4" fontId="3" fillId="0" borderId="17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" fontId="1" fillId="0" borderId="22" xfId="0" applyNumberFormat="1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vertical="center"/>
    </xf>
    <xf numFmtId="0" fontId="5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vertical="center" shrinkToFit="1"/>
    </xf>
    <xf numFmtId="0" fontId="6" fillId="0" borderId="30" xfId="0" applyFont="1" applyFill="1" applyBorder="1" applyAlignment="1">
      <alignment horizontal="justify" vertical="center" wrapText="1" shrinkToFit="1"/>
    </xf>
    <xf numFmtId="0" fontId="6" fillId="0" borderId="33" xfId="0" applyFont="1" applyFill="1" applyBorder="1" applyAlignment="1">
      <alignment horizontal="justify" vertical="center" wrapText="1" shrinkToFit="1"/>
    </xf>
    <xf numFmtId="0" fontId="6" fillId="0" borderId="5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6" fillId="0" borderId="36" xfId="0" applyFont="1" applyFill="1" applyBorder="1" applyAlignment="1">
      <alignment vertical="center" shrinkToFit="1"/>
    </xf>
    <xf numFmtId="0" fontId="6" fillId="0" borderId="36" xfId="0" applyFont="1" applyFill="1" applyBorder="1" applyAlignment="1">
      <alignment vertical="center"/>
    </xf>
    <xf numFmtId="0" fontId="6" fillId="0" borderId="37" xfId="0" applyFont="1" applyFill="1" applyBorder="1" applyAlignment="1">
      <alignment horizontal="justify" vertical="center" wrapText="1" shrinkToFit="1"/>
    </xf>
    <xf numFmtId="0" fontId="6" fillId="0" borderId="38" xfId="0" applyFont="1" applyFill="1" applyBorder="1" applyAlignment="1">
      <alignment horizontal="justify" vertical="center" wrapText="1" shrinkToFit="1"/>
    </xf>
    <xf numFmtId="3" fontId="3" fillId="0" borderId="15" xfId="0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4" fontId="1" fillId="0" borderId="19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 wrapText="1"/>
    </xf>
    <xf numFmtId="14" fontId="3" fillId="0" borderId="15" xfId="0" applyNumberFormat="1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4" fillId="0" borderId="30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vertical="center" shrinkToFit="1"/>
    </xf>
    <xf numFmtId="0" fontId="2" fillId="0" borderId="30" xfId="0" applyFont="1" applyFill="1" applyBorder="1" applyAlignment="1">
      <alignment horizontal="justify" vertical="center" wrapText="1" shrinkToFit="1"/>
    </xf>
    <xf numFmtId="0" fontId="2" fillId="0" borderId="33" xfId="0" applyFont="1" applyFill="1" applyBorder="1" applyAlignment="1">
      <alignment horizontal="justify" vertical="center" wrapText="1" shrinkToFit="1"/>
    </xf>
    <xf numFmtId="0" fontId="2" fillId="0" borderId="5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2" fillId="0" borderId="36" xfId="0" applyFont="1" applyFill="1" applyBorder="1" applyAlignment="1">
      <alignment vertical="center" shrinkToFit="1"/>
    </xf>
    <xf numFmtId="0" fontId="2" fillId="0" borderId="36" xfId="0" applyFont="1" applyFill="1" applyBorder="1" applyAlignment="1">
      <alignment vertical="center"/>
    </xf>
    <xf numFmtId="0" fontId="2" fillId="0" borderId="37" xfId="0" applyFont="1" applyFill="1" applyBorder="1" applyAlignment="1">
      <alignment horizontal="justify" vertical="center" wrapText="1" shrinkToFit="1"/>
    </xf>
    <xf numFmtId="0" fontId="2" fillId="0" borderId="38" xfId="0" applyFont="1" applyFill="1" applyBorder="1" applyAlignment="1">
      <alignment horizontal="justify" vertical="center" wrapText="1" shrinkToFit="1"/>
    </xf>
    <xf numFmtId="3" fontId="1" fillId="0" borderId="16" xfId="0" applyNumberFormat="1" applyFont="1" applyFill="1" applyBorder="1" applyAlignment="1">
      <alignment horizontal="center" vertical="center"/>
    </xf>
    <xf numFmtId="4" fontId="1" fillId="0" borderId="16" xfId="0" applyNumberFormat="1" applyFont="1" applyFill="1" applyBorder="1" applyAlignment="1">
      <alignment horizontal="center" vertical="center"/>
    </xf>
    <xf numFmtId="0" fontId="0" fillId="0" borderId="20" xfId="0" applyFill="1" applyBorder="1"/>
    <xf numFmtId="0" fontId="0" fillId="0" borderId="0" xfId="0" applyFill="1" applyBorder="1"/>
    <xf numFmtId="0" fontId="0" fillId="0" borderId="45" xfId="0" applyFill="1" applyBorder="1"/>
    <xf numFmtId="0" fontId="3" fillId="0" borderId="5" xfId="0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14" fontId="3" fillId="0" borderId="6" xfId="0" applyNumberFormat="1" applyFont="1" applyFill="1" applyBorder="1" applyAlignment="1">
      <alignment horizontal="center" vertical="center"/>
    </xf>
    <xf numFmtId="3" fontId="1" fillId="0" borderId="34" xfId="0" applyNumberFormat="1" applyFont="1" applyFill="1" applyBorder="1" applyAlignment="1">
      <alignment horizontal="center" vertical="center"/>
    </xf>
    <xf numFmtId="4" fontId="1" fillId="0" borderId="8" xfId="0" applyNumberFormat="1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4" fontId="2" fillId="0" borderId="22" xfId="0" applyNumberFormat="1" applyFont="1" applyFill="1" applyBorder="1" applyAlignment="1">
      <alignment horizontal="center" vertical="center"/>
    </xf>
    <xf numFmtId="4" fontId="2" fillId="0" borderId="17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 shrinkToFit="1"/>
    </xf>
    <xf numFmtId="0" fontId="2" fillId="0" borderId="3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6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4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3" fontId="2" fillId="0" borderId="21" xfId="0" applyNumberFormat="1" applyFont="1" applyFill="1" applyBorder="1" applyAlignment="1">
      <alignment horizontal="center" vertical="center"/>
    </xf>
    <xf numFmtId="3" fontId="2" fillId="0" borderId="15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14" fontId="2" fillId="0" borderId="21" xfId="0" applyNumberFormat="1" applyFont="1" applyFill="1" applyBorder="1" applyAlignment="1">
      <alignment horizontal="center" vertical="center" wrapText="1"/>
    </xf>
    <xf numFmtId="14" fontId="2" fillId="0" borderId="15" xfId="0" applyNumberFormat="1" applyFont="1" applyFill="1" applyBorder="1" applyAlignment="1">
      <alignment horizontal="center" vertical="center" wrapText="1"/>
    </xf>
    <xf numFmtId="14" fontId="2" fillId="0" borderId="32" xfId="0" applyNumberFormat="1" applyFont="1" applyFill="1" applyBorder="1" applyAlignment="1">
      <alignment horizontal="center" vertical="center"/>
    </xf>
    <xf numFmtId="14" fontId="2" fillId="0" borderId="31" xfId="0" applyNumberFormat="1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 shrinkToFit="1"/>
    </xf>
    <xf numFmtId="4" fontId="2" fillId="0" borderId="13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 shrinkToFit="1"/>
    </xf>
    <xf numFmtId="0" fontId="2" fillId="0" borderId="2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3" fontId="2" fillId="0" borderId="10" xfId="0" applyNumberFormat="1" applyFont="1" applyFill="1" applyBorder="1" applyAlignment="1">
      <alignment horizontal="center" vertical="center" wrapText="1"/>
    </xf>
    <xf numFmtId="3" fontId="2" fillId="0" borderId="15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14" fontId="2" fillId="0" borderId="10" xfId="0" applyNumberFormat="1" applyFont="1" applyFill="1" applyBorder="1" applyAlignment="1">
      <alignment horizontal="center" vertical="center" wrapText="1"/>
    </xf>
    <xf numFmtId="14" fontId="2" fillId="0" borderId="11" xfId="0" applyNumberFormat="1" applyFont="1" applyFill="1" applyBorder="1" applyAlignment="1">
      <alignment horizontal="center" vertical="center"/>
    </xf>
    <xf numFmtId="14" fontId="2" fillId="0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9"/>
  <sheetViews>
    <sheetView tabSelected="1" workbookViewId="0">
      <selection activeCell="F175" sqref="F175:I175"/>
    </sheetView>
  </sheetViews>
  <sheetFormatPr baseColWidth="10" defaultRowHeight="15"/>
  <cols>
    <col min="1" max="1" width="7.5703125" customWidth="1"/>
    <col min="3" max="3" width="29.42578125" customWidth="1"/>
    <col min="9" max="9" width="14" customWidth="1"/>
  </cols>
  <sheetData>
    <row r="1" spans="1:11">
      <c r="A1" s="93" t="s">
        <v>0</v>
      </c>
      <c r="B1" s="94"/>
      <c r="C1" s="94"/>
      <c r="D1" s="94"/>
      <c r="E1" s="94"/>
      <c r="F1" s="94"/>
      <c r="G1" s="94"/>
      <c r="H1" s="95"/>
      <c r="I1" s="1" t="s">
        <v>1</v>
      </c>
      <c r="K1" t="s">
        <v>140</v>
      </c>
    </row>
    <row r="2" spans="1:11" ht="15.75" thickBot="1">
      <c r="A2" s="128" t="s">
        <v>2</v>
      </c>
      <c r="B2" s="129"/>
      <c r="C2" s="129"/>
      <c r="D2" s="129"/>
      <c r="E2" s="129"/>
      <c r="F2" s="129"/>
      <c r="G2" s="129"/>
      <c r="H2" s="130"/>
      <c r="I2" s="2">
        <v>42825</v>
      </c>
      <c r="K2">
        <v>1000</v>
      </c>
    </row>
    <row r="3" spans="1:11">
      <c r="A3" s="131" t="s">
        <v>3</v>
      </c>
      <c r="B3" s="132" t="s">
        <v>4</v>
      </c>
      <c r="C3" s="134" t="s">
        <v>5</v>
      </c>
      <c r="D3" s="135" t="s">
        <v>6</v>
      </c>
      <c r="E3" s="135" t="s">
        <v>7</v>
      </c>
      <c r="F3" s="136" t="s">
        <v>8</v>
      </c>
      <c r="G3" s="137"/>
      <c r="H3" s="134" t="s">
        <v>9</v>
      </c>
      <c r="I3" s="125" t="s">
        <v>10</v>
      </c>
    </row>
    <row r="4" spans="1:11">
      <c r="A4" s="100"/>
      <c r="B4" s="133"/>
      <c r="C4" s="104"/>
      <c r="D4" s="106"/>
      <c r="E4" s="106"/>
      <c r="F4" s="3" t="s">
        <v>11</v>
      </c>
      <c r="G4" s="3" t="s">
        <v>12</v>
      </c>
      <c r="H4" s="104"/>
      <c r="I4" s="83"/>
    </row>
    <row r="5" spans="1:11">
      <c r="A5" s="4">
        <v>1</v>
      </c>
      <c r="B5" s="5">
        <v>3364809</v>
      </c>
      <c r="C5" s="6" t="s">
        <v>13</v>
      </c>
      <c r="D5" s="7">
        <v>42644</v>
      </c>
      <c r="E5" s="7">
        <v>42825</v>
      </c>
      <c r="F5" s="8">
        <v>42795</v>
      </c>
      <c r="G5" s="7">
        <v>42825</v>
      </c>
      <c r="H5" s="9">
        <f>G5-F5+1</f>
        <v>31</v>
      </c>
      <c r="I5" s="10">
        <f>H5*$K$2</f>
        <v>31000</v>
      </c>
    </row>
    <row r="6" spans="1:11">
      <c r="A6" s="4">
        <f>A5+1</f>
        <v>2</v>
      </c>
      <c r="B6" s="5">
        <v>3978927</v>
      </c>
      <c r="C6" s="6" t="s">
        <v>14</v>
      </c>
      <c r="D6" s="7">
        <v>42614</v>
      </c>
      <c r="E6" s="7">
        <v>42978</v>
      </c>
      <c r="F6" s="8">
        <v>42795</v>
      </c>
      <c r="G6" s="7">
        <v>42825</v>
      </c>
      <c r="H6" s="9">
        <f t="shared" ref="H6:H24" si="0">G6-F6+1</f>
        <v>31</v>
      </c>
      <c r="I6" s="10">
        <f t="shared" ref="I6:I24" si="1">H6*$K$2</f>
        <v>31000</v>
      </c>
    </row>
    <row r="7" spans="1:11">
      <c r="A7" s="4">
        <f t="shared" ref="A7:A24" si="2">A6+1</f>
        <v>3</v>
      </c>
      <c r="B7" s="5">
        <v>2897294</v>
      </c>
      <c r="C7" s="6" t="s">
        <v>15</v>
      </c>
      <c r="D7" s="7">
        <v>42552</v>
      </c>
      <c r="E7" s="7">
        <v>43100</v>
      </c>
      <c r="F7" s="8">
        <v>42795</v>
      </c>
      <c r="G7" s="7">
        <v>42825</v>
      </c>
      <c r="H7" s="9">
        <f t="shared" si="0"/>
        <v>31</v>
      </c>
      <c r="I7" s="10">
        <f t="shared" si="1"/>
        <v>31000</v>
      </c>
    </row>
    <row r="8" spans="1:11">
      <c r="A8" s="4">
        <f t="shared" si="2"/>
        <v>4</v>
      </c>
      <c r="B8" s="5">
        <v>4120633</v>
      </c>
      <c r="C8" s="6" t="s">
        <v>16</v>
      </c>
      <c r="D8" s="7">
        <v>42736</v>
      </c>
      <c r="E8" s="7">
        <v>43100</v>
      </c>
      <c r="F8" s="8">
        <v>42795</v>
      </c>
      <c r="G8" s="7">
        <v>42825</v>
      </c>
      <c r="H8" s="9">
        <f t="shared" si="0"/>
        <v>31</v>
      </c>
      <c r="I8" s="10">
        <f t="shared" si="1"/>
        <v>31000</v>
      </c>
    </row>
    <row r="9" spans="1:11">
      <c r="A9" s="4">
        <f t="shared" si="2"/>
        <v>5</v>
      </c>
      <c r="B9" s="5">
        <v>4620575</v>
      </c>
      <c r="C9" s="6" t="s">
        <v>17</v>
      </c>
      <c r="D9" s="7">
        <v>42644</v>
      </c>
      <c r="E9" s="7">
        <v>42825</v>
      </c>
      <c r="F9" s="8">
        <v>42795</v>
      </c>
      <c r="G9" s="7">
        <v>42825</v>
      </c>
      <c r="H9" s="9">
        <f t="shared" si="0"/>
        <v>31</v>
      </c>
      <c r="I9" s="10">
        <f t="shared" si="1"/>
        <v>31000</v>
      </c>
    </row>
    <row r="10" spans="1:11">
      <c r="A10" s="4">
        <f t="shared" si="2"/>
        <v>6</v>
      </c>
      <c r="B10" s="5">
        <v>3247707</v>
      </c>
      <c r="C10" s="6" t="s">
        <v>18</v>
      </c>
      <c r="D10" s="7">
        <v>42629</v>
      </c>
      <c r="E10" s="7">
        <v>42994</v>
      </c>
      <c r="F10" s="8">
        <v>42795</v>
      </c>
      <c r="G10" s="7">
        <v>42825</v>
      </c>
      <c r="H10" s="9">
        <f t="shared" si="0"/>
        <v>31</v>
      </c>
      <c r="I10" s="10">
        <f t="shared" si="1"/>
        <v>31000</v>
      </c>
    </row>
    <row r="11" spans="1:11">
      <c r="A11" s="4">
        <f t="shared" si="2"/>
        <v>7</v>
      </c>
      <c r="B11" s="11">
        <v>4564946</v>
      </c>
      <c r="C11" s="12" t="s">
        <v>19</v>
      </c>
      <c r="D11" s="7">
        <v>42644</v>
      </c>
      <c r="E11" s="7">
        <v>42825</v>
      </c>
      <c r="F11" s="8">
        <v>42795</v>
      </c>
      <c r="G11" s="7">
        <v>42825</v>
      </c>
      <c r="H11" s="9">
        <f t="shared" si="0"/>
        <v>31</v>
      </c>
      <c r="I11" s="10">
        <f t="shared" si="1"/>
        <v>31000</v>
      </c>
    </row>
    <row r="12" spans="1:11">
      <c r="A12" s="4">
        <f t="shared" si="2"/>
        <v>8</v>
      </c>
      <c r="B12" s="5">
        <v>1447676</v>
      </c>
      <c r="C12" s="6" t="s">
        <v>20</v>
      </c>
      <c r="D12" s="7">
        <v>42511</v>
      </c>
      <c r="E12" s="7">
        <v>42875</v>
      </c>
      <c r="F12" s="8">
        <v>42795</v>
      </c>
      <c r="G12" s="7">
        <v>42825</v>
      </c>
      <c r="H12" s="9">
        <f t="shared" si="0"/>
        <v>31</v>
      </c>
      <c r="I12" s="10">
        <f t="shared" si="1"/>
        <v>31000</v>
      </c>
    </row>
    <row r="13" spans="1:11">
      <c r="A13" s="4">
        <f t="shared" si="2"/>
        <v>9</v>
      </c>
      <c r="B13" s="5">
        <v>1442744</v>
      </c>
      <c r="C13" s="6" t="s">
        <v>21</v>
      </c>
      <c r="D13" s="7">
        <v>42629</v>
      </c>
      <c r="E13" s="7">
        <v>42994</v>
      </c>
      <c r="F13" s="8">
        <v>42795</v>
      </c>
      <c r="G13" s="7">
        <v>42825</v>
      </c>
      <c r="H13" s="9">
        <f t="shared" si="0"/>
        <v>31</v>
      </c>
      <c r="I13" s="10">
        <f t="shared" si="1"/>
        <v>31000</v>
      </c>
    </row>
    <row r="14" spans="1:11">
      <c r="A14" s="4">
        <f t="shared" si="2"/>
        <v>10</v>
      </c>
      <c r="B14" s="5">
        <v>20192151</v>
      </c>
      <c r="C14" s="6" t="s">
        <v>22</v>
      </c>
      <c r="D14" s="7">
        <v>42644</v>
      </c>
      <c r="E14" s="7">
        <v>42825</v>
      </c>
      <c r="F14" s="8">
        <v>42795</v>
      </c>
      <c r="G14" s="7">
        <v>42825</v>
      </c>
      <c r="H14" s="9">
        <f t="shared" si="0"/>
        <v>31</v>
      </c>
      <c r="I14" s="10">
        <f t="shared" si="1"/>
        <v>31000</v>
      </c>
    </row>
    <row r="15" spans="1:11">
      <c r="A15" s="4">
        <f t="shared" si="2"/>
        <v>11</v>
      </c>
      <c r="B15" s="5">
        <v>1452641</v>
      </c>
      <c r="C15" s="6" t="s">
        <v>23</v>
      </c>
      <c r="D15" s="7">
        <v>42644</v>
      </c>
      <c r="E15" s="7">
        <v>42825</v>
      </c>
      <c r="F15" s="8">
        <v>42795</v>
      </c>
      <c r="G15" s="7">
        <v>42825</v>
      </c>
      <c r="H15" s="9">
        <f t="shared" si="0"/>
        <v>31</v>
      </c>
      <c r="I15" s="10">
        <f t="shared" si="1"/>
        <v>31000</v>
      </c>
    </row>
    <row r="16" spans="1:11">
      <c r="A16" s="4">
        <f t="shared" si="2"/>
        <v>12</v>
      </c>
      <c r="B16" s="5">
        <v>6048425</v>
      </c>
      <c r="C16" s="6" t="s">
        <v>24</v>
      </c>
      <c r="D16" s="7">
        <v>42644</v>
      </c>
      <c r="E16" s="7">
        <v>42825</v>
      </c>
      <c r="F16" s="8">
        <v>42795</v>
      </c>
      <c r="G16" s="7">
        <v>42825</v>
      </c>
      <c r="H16" s="9">
        <f t="shared" si="0"/>
        <v>31</v>
      </c>
      <c r="I16" s="10">
        <f t="shared" si="1"/>
        <v>31000</v>
      </c>
    </row>
    <row r="17" spans="1:9">
      <c r="A17" s="4">
        <f t="shared" si="2"/>
        <v>13</v>
      </c>
      <c r="B17" s="5">
        <v>6496093</v>
      </c>
      <c r="C17" s="6" t="s">
        <v>25</v>
      </c>
      <c r="D17" s="8">
        <v>42583</v>
      </c>
      <c r="E17" s="7">
        <v>42947</v>
      </c>
      <c r="F17" s="8">
        <v>42795</v>
      </c>
      <c r="G17" s="7">
        <v>42825</v>
      </c>
      <c r="H17" s="9">
        <f t="shared" si="0"/>
        <v>31</v>
      </c>
      <c r="I17" s="10">
        <f t="shared" si="1"/>
        <v>31000</v>
      </c>
    </row>
    <row r="18" spans="1:9">
      <c r="A18" s="4">
        <f t="shared" si="2"/>
        <v>14</v>
      </c>
      <c r="B18" s="5">
        <v>3139975</v>
      </c>
      <c r="C18" s="6" t="s">
        <v>26</v>
      </c>
      <c r="D18" s="7">
        <v>42675</v>
      </c>
      <c r="E18" s="7">
        <v>43039</v>
      </c>
      <c r="F18" s="8">
        <v>42795</v>
      </c>
      <c r="G18" s="7">
        <v>42825</v>
      </c>
      <c r="H18" s="9">
        <f t="shared" si="0"/>
        <v>31</v>
      </c>
      <c r="I18" s="10">
        <f t="shared" si="1"/>
        <v>31000</v>
      </c>
    </row>
    <row r="19" spans="1:9">
      <c r="A19" s="4">
        <f t="shared" si="2"/>
        <v>15</v>
      </c>
      <c r="B19" s="5">
        <v>2981019</v>
      </c>
      <c r="C19" s="6" t="s">
        <v>27</v>
      </c>
      <c r="D19" s="7">
        <v>42705</v>
      </c>
      <c r="E19" s="7">
        <v>43069</v>
      </c>
      <c r="F19" s="8">
        <v>42795</v>
      </c>
      <c r="G19" s="7">
        <v>42825</v>
      </c>
      <c r="H19" s="9">
        <f t="shared" si="0"/>
        <v>31</v>
      </c>
      <c r="I19" s="10">
        <f t="shared" si="1"/>
        <v>31000</v>
      </c>
    </row>
    <row r="20" spans="1:9">
      <c r="A20" s="4">
        <f t="shared" si="2"/>
        <v>16</v>
      </c>
      <c r="B20" s="11">
        <v>4115256</v>
      </c>
      <c r="C20" s="13" t="s">
        <v>28</v>
      </c>
      <c r="D20" s="7">
        <v>42675</v>
      </c>
      <c r="E20" s="7">
        <v>43039</v>
      </c>
      <c r="F20" s="8">
        <v>42795</v>
      </c>
      <c r="G20" s="7">
        <v>42825</v>
      </c>
      <c r="H20" s="9">
        <f t="shared" si="0"/>
        <v>31</v>
      </c>
      <c r="I20" s="10">
        <f t="shared" si="1"/>
        <v>31000</v>
      </c>
    </row>
    <row r="21" spans="1:9">
      <c r="A21" s="4">
        <f t="shared" si="2"/>
        <v>17</v>
      </c>
      <c r="B21" s="5">
        <v>17154029</v>
      </c>
      <c r="C21" s="6" t="s">
        <v>29</v>
      </c>
      <c r="D21" s="7">
        <v>42644</v>
      </c>
      <c r="E21" s="7">
        <v>42825</v>
      </c>
      <c r="F21" s="8">
        <v>42795</v>
      </c>
      <c r="G21" s="7">
        <v>42825</v>
      </c>
      <c r="H21" s="9">
        <f t="shared" si="0"/>
        <v>31</v>
      </c>
      <c r="I21" s="10">
        <f t="shared" si="1"/>
        <v>31000</v>
      </c>
    </row>
    <row r="22" spans="1:9">
      <c r="A22" s="4">
        <f t="shared" si="2"/>
        <v>18</v>
      </c>
      <c r="B22" s="5">
        <v>1866541</v>
      </c>
      <c r="C22" s="6" t="s">
        <v>30</v>
      </c>
      <c r="D22" s="7">
        <v>42644</v>
      </c>
      <c r="E22" s="7">
        <v>42825</v>
      </c>
      <c r="F22" s="8">
        <v>42795</v>
      </c>
      <c r="G22" s="7">
        <v>42825</v>
      </c>
      <c r="H22" s="9">
        <f t="shared" si="0"/>
        <v>31</v>
      </c>
      <c r="I22" s="10">
        <f t="shared" si="1"/>
        <v>31000</v>
      </c>
    </row>
    <row r="23" spans="1:9">
      <c r="A23" s="4">
        <f t="shared" si="2"/>
        <v>19</v>
      </c>
      <c r="B23" s="5">
        <v>1448233</v>
      </c>
      <c r="C23" s="6" t="s">
        <v>31</v>
      </c>
      <c r="D23" s="7">
        <v>42644</v>
      </c>
      <c r="E23" s="7">
        <v>42825</v>
      </c>
      <c r="F23" s="8">
        <v>42795</v>
      </c>
      <c r="G23" s="7">
        <v>42825</v>
      </c>
      <c r="H23" s="9">
        <f t="shared" si="0"/>
        <v>31</v>
      </c>
      <c r="I23" s="10">
        <f t="shared" si="1"/>
        <v>31000</v>
      </c>
    </row>
    <row r="24" spans="1:9">
      <c r="A24" s="4">
        <f t="shared" si="2"/>
        <v>20</v>
      </c>
      <c r="B24" s="5">
        <v>1443090</v>
      </c>
      <c r="C24" s="6" t="s">
        <v>32</v>
      </c>
      <c r="D24" s="14">
        <v>42522</v>
      </c>
      <c r="E24" s="14">
        <v>42886</v>
      </c>
      <c r="F24" s="8">
        <v>42795</v>
      </c>
      <c r="G24" s="7">
        <v>42825</v>
      </c>
      <c r="H24" s="9">
        <f t="shared" si="0"/>
        <v>31</v>
      </c>
      <c r="I24" s="10">
        <f t="shared" si="1"/>
        <v>31000</v>
      </c>
    </row>
    <row r="25" spans="1:9">
      <c r="A25" s="15"/>
      <c r="B25" s="16"/>
      <c r="C25" s="16"/>
      <c r="D25" s="16"/>
      <c r="E25" s="16"/>
      <c r="F25" s="126" t="s">
        <v>33</v>
      </c>
      <c r="G25" s="126"/>
      <c r="H25" s="17">
        <f>SUM(H5:H24)</f>
        <v>620</v>
      </c>
      <c r="I25" s="18"/>
    </row>
    <row r="26" spans="1:9" ht="15.75" thickBot="1">
      <c r="A26" s="15"/>
      <c r="B26" s="16"/>
      <c r="C26" s="16"/>
      <c r="D26" s="16"/>
      <c r="E26" s="19"/>
      <c r="F26" s="127" t="s">
        <v>34</v>
      </c>
      <c r="G26" s="127"/>
      <c r="H26" s="20"/>
      <c r="I26" s="21">
        <f>SUM(I5:I25)</f>
        <v>620000</v>
      </c>
    </row>
    <row r="27" spans="1:9" ht="15.75" thickBot="1">
      <c r="A27" s="111" t="s">
        <v>35</v>
      </c>
      <c r="B27" s="112"/>
      <c r="C27" s="113"/>
      <c r="D27" s="114" t="s">
        <v>36</v>
      </c>
      <c r="E27" s="113"/>
      <c r="F27" s="115" t="s">
        <v>37</v>
      </c>
      <c r="G27" s="116"/>
      <c r="H27" s="116"/>
      <c r="I27" s="117"/>
    </row>
    <row r="28" spans="1:9">
      <c r="A28" s="121" t="s">
        <v>38</v>
      </c>
      <c r="B28" s="122"/>
      <c r="C28" s="122"/>
      <c r="D28" s="122"/>
      <c r="E28" s="122"/>
      <c r="F28" s="122"/>
      <c r="G28" s="122"/>
      <c r="H28" s="122"/>
      <c r="I28" s="123"/>
    </row>
    <row r="29" spans="1:9">
      <c r="A29" s="22" t="s">
        <v>39</v>
      </c>
      <c r="B29" s="23"/>
      <c r="C29" s="23"/>
      <c r="D29" s="24"/>
      <c r="E29" s="25" t="s">
        <v>40</v>
      </c>
      <c r="F29" s="26"/>
      <c r="G29" s="27" t="s">
        <v>41</v>
      </c>
      <c r="H29" s="27"/>
      <c r="I29" s="28"/>
    </row>
    <row r="30" spans="1:9">
      <c r="A30" s="22" t="s">
        <v>42</v>
      </c>
      <c r="B30" s="26"/>
      <c r="C30" s="26"/>
      <c r="D30" s="29"/>
      <c r="E30" s="25" t="s">
        <v>43</v>
      </c>
      <c r="F30" s="30"/>
      <c r="G30" s="30"/>
      <c r="H30" s="30"/>
      <c r="I30" s="31"/>
    </row>
    <row r="31" spans="1:9" ht="60.75" customHeight="1" thickBot="1">
      <c r="A31" s="32" t="s">
        <v>44</v>
      </c>
      <c r="B31" s="33"/>
      <c r="C31" s="34" t="s">
        <v>37</v>
      </c>
      <c r="D31" s="35"/>
      <c r="E31" s="34" t="s">
        <v>44</v>
      </c>
      <c r="F31" s="36"/>
      <c r="G31" s="34" t="s">
        <v>37</v>
      </c>
      <c r="H31" s="37"/>
      <c r="I31" s="38"/>
    </row>
    <row r="32" spans="1:9">
      <c r="A32" s="93" t="s">
        <v>0</v>
      </c>
      <c r="B32" s="94"/>
      <c r="C32" s="94"/>
      <c r="D32" s="94"/>
      <c r="E32" s="94"/>
      <c r="F32" s="94"/>
      <c r="G32" s="94"/>
      <c r="H32" s="95"/>
      <c r="I32" s="1" t="s">
        <v>45</v>
      </c>
    </row>
    <row r="33" spans="1:9" ht="15.75" thickBot="1">
      <c r="A33" s="96" t="s">
        <v>2</v>
      </c>
      <c r="B33" s="97"/>
      <c r="C33" s="97"/>
      <c r="D33" s="97"/>
      <c r="E33" s="97"/>
      <c r="F33" s="97"/>
      <c r="G33" s="97"/>
      <c r="H33" s="98"/>
      <c r="I33" s="2">
        <f>I2</f>
        <v>42825</v>
      </c>
    </row>
    <row r="34" spans="1:9">
      <c r="A34" s="99" t="s">
        <v>3</v>
      </c>
      <c r="B34" s="101" t="s">
        <v>4</v>
      </c>
      <c r="C34" s="103" t="s">
        <v>5</v>
      </c>
      <c r="D34" s="105" t="s">
        <v>6</v>
      </c>
      <c r="E34" s="105" t="s">
        <v>7</v>
      </c>
      <c r="F34" s="107" t="s">
        <v>8</v>
      </c>
      <c r="G34" s="108"/>
      <c r="H34" s="103" t="s">
        <v>9</v>
      </c>
      <c r="I34" s="82" t="s">
        <v>10</v>
      </c>
    </row>
    <row r="35" spans="1:9">
      <c r="A35" s="100"/>
      <c r="B35" s="102"/>
      <c r="C35" s="104"/>
      <c r="D35" s="106"/>
      <c r="E35" s="106"/>
      <c r="F35" s="3" t="s">
        <v>11</v>
      </c>
      <c r="G35" s="3" t="s">
        <v>12</v>
      </c>
      <c r="H35" s="104"/>
      <c r="I35" s="83"/>
    </row>
    <row r="36" spans="1:9">
      <c r="A36" s="4">
        <v>21</v>
      </c>
      <c r="B36" s="5" t="s">
        <v>46</v>
      </c>
      <c r="C36" s="6" t="s">
        <v>47</v>
      </c>
      <c r="D36" s="7">
        <v>42644</v>
      </c>
      <c r="E36" s="7">
        <v>42825</v>
      </c>
      <c r="F36" s="8">
        <v>42795</v>
      </c>
      <c r="G36" s="7">
        <v>42825</v>
      </c>
      <c r="H36" s="9">
        <f t="shared" ref="H36:H54" si="3">G36-F36+1</f>
        <v>31</v>
      </c>
      <c r="I36" s="10">
        <f t="shared" ref="I36:I54" si="4">H36*$K$2</f>
        <v>31000</v>
      </c>
    </row>
    <row r="37" spans="1:9">
      <c r="A37" s="4">
        <f t="shared" ref="A37:A54" si="5">A36+1</f>
        <v>22</v>
      </c>
      <c r="B37" s="39">
        <v>933124</v>
      </c>
      <c r="C37" s="6" t="s">
        <v>48</v>
      </c>
      <c r="D37" s="7">
        <v>42644</v>
      </c>
      <c r="E37" s="7">
        <v>42825</v>
      </c>
      <c r="F37" s="8">
        <v>42795</v>
      </c>
      <c r="G37" s="7">
        <v>42825</v>
      </c>
      <c r="H37" s="9">
        <f t="shared" si="3"/>
        <v>31</v>
      </c>
      <c r="I37" s="10">
        <f t="shared" si="4"/>
        <v>31000</v>
      </c>
    </row>
    <row r="38" spans="1:9">
      <c r="A38" s="4">
        <f t="shared" si="5"/>
        <v>23</v>
      </c>
      <c r="B38" s="39">
        <v>6472515</v>
      </c>
      <c r="C38" s="40" t="s">
        <v>49</v>
      </c>
      <c r="D38" s="7">
        <v>42644</v>
      </c>
      <c r="E38" s="7">
        <v>42825</v>
      </c>
      <c r="F38" s="8">
        <v>42795</v>
      </c>
      <c r="G38" s="7">
        <v>42825</v>
      </c>
      <c r="H38" s="9">
        <f t="shared" si="3"/>
        <v>31</v>
      </c>
      <c r="I38" s="10">
        <f t="shared" si="4"/>
        <v>31000</v>
      </c>
    </row>
    <row r="39" spans="1:9">
      <c r="A39" s="4">
        <f t="shared" si="5"/>
        <v>24</v>
      </c>
      <c r="B39" s="39">
        <v>7513212</v>
      </c>
      <c r="C39" s="41" t="s">
        <v>50</v>
      </c>
      <c r="D39" s="7">
        <v>42644</v>
      </c>
      <c r="E39" s="7">
        <v>42825</v>
      </c>
      <c r="F39" s="8">
        <v>42795</v>
      </c>
      <c r="G39" s="7">
        <v>42825</v>
      </c>
      <c r="H39" s="9">
        <f t="shared" si="3"/>
        <v>31</v>
      </c>
      <c r="I39" s="10">
        <f t="shared" si="4"/>
        <v>31000</v>
      </c>
    </row>
    <row r="40" spans="1:9">
      <c r="A40" s="4">
        <f t="shared" si="5"/>
        <v>25</v>
      </c>
      <c r="B40" s="5">
        <v>11037942</v>
      </c>
      <c r="C40" s="6" t="s">
        <v>51</v>
      </c>
      <c r="D40" s="7">
        <v>42675</v>
      </c>
      <c r="E40" s="7">
        <v>43039</v>
      </c>
      <c r="F40" s="8">
        <v>42795</v>
      </c>
      <c r="G40" s="7">
        <v>42825</v>
      </c>
      <c r="H40" s="9">
        <f t="shared" si="3"/>
        <v>31</v>
      </c>
      <c r="I40" s="10">
        <f t="shared" si="4"/>
        <v>31000</v>
      </c>
    </row>
    <row r="41" spans="1:9">
      <c r="A41" s="4">
        <f t="shared" si="5"/>
        <v>26</v>
      </c>
      <c r="B41" s="5">
        <v>766098</v>
      </c>
      <c r="C41" s="6" t="s">
        <v>52</v>
      </c>
      <c r="D41" s="7">
        <v>42736</v>
      </c>
      <c r="E41" s="7">
        <v>43100</v>
      </c>
      <c r="F41" s="8">
        <v>42795</v>
      </c>
      <c r="G41" s="7">
        <v>42825</v>
      </c>
      <c r="H41" s="9">
        <f t="shared" si="3"/>
        <v>31</v>
      </c>
      <c r="I41" s="10">
        <f t="shared" si="4"/>
        <v>31000</v>
      </c>
    </row>
    <row r="42" spans="1:9">
      <c r="A42" s="4">
        <f t="shared" si="5"/>
        <v>27</v>
      </c>
      <c r="B42" s="5">
        <v>806817</v>
      </c>
      <c r="C42" s="6" t="s">
        <v>53</v>
      </c>
      <c r="D42" s="7">
        <v>42644</v>
      </c>
      <c r="E42" s="7">
        <v>42825</v>
      </c>
      <c r="F42" s="8">
        <v>42795</v>
      </c>
      <c r="G42" s="7">
        <v>42825</v>
      </c>
      <c r="H42" s="9">
        <f t="shared" si="3"/>
        <v>31</v>
      </c>
      <c r="I42" s="10">
        <f t="shared" si="4"/>
        <v>31000</v>
      </c>
    </row>
    <row r="43" spans="1:9">
      <c r="A43" s="4">
        <f t="shared" si="5"/>
        <v>28</v>
      </c>
      <c r="B43" s="5">
        <v>3885478</v>
      </c>
      <c r="C43" s="6" t="s">
        <v>54</v>
      </c>
      <c r="D43" s="7">
        <v>42644</v>
      </c>
      <c r="E43" s="7">
        <v>42825</v>
      </c>
      <c r="F43" s="8">
        <v>42795</v>
      </c>
      <c r="G43" s="7">
        <v>42825</v>
      </c>
      <c r="H43" s="9">
        <f t="shared" si="3"/>
        <v>31</v>
      </c>
      <c r="I43" s="10">
        <f t="shared" si="4"/>
        <v>31000</v>
      </c>
    </row>
    <row r="44" spans="1:9">
      <c r="A44" s="4">
        <f t="shared" si="5"/>
        <v>29</v>
      </c>
      <c r="B44" s="5">
        <v>718652</v>
      </c>
      <c r="C44" s="6" t="s">
        <v>55</v>
      </c>
      <c r="D44" s="7">
        <v>42644</v>
      </c>
      <c r="E44" s="7">
        <v>42825</v>
      </c>
      <c r="F44" s="8">
        <v>42795</v>
      </c>
      <c r="G44" s="7">
        <v>42825</v>
      </c>
      <c r="H44" s="9">
        <f t="shared" si="3"/>
        <v>31</v>
      </c>
      <c r="I44" s="10">
        <f t="shared" si="4"/>
        <v>31000</v>
      </c>
    </row>
    <row r="45" spans="1:9">
      <c r="A45" s="4">
        <f t="shared" si="5"/>
        <v>30</v>
      </c>
      <c r="B45" s="5">
        <v>196692</v>
      </c>
      <c r="C45" s="42" t="s">
        <v>56</v>
      </c>
      <c r="D45" s="7">
        <v>42644</v>
      </c>
      <c r="E45" s="7">
        <v>42825</v>
      </c>
      <c r="F45" s="8">
        <v>42795</v>
      </c>
      <c r="G45" s="7">
        <v>42825</v>
      </c>
      <c r="H45" s="9">
        <f t="shared" si="3"/>
        <v>31</v>
      </c>
      <c r="I45" s="10">
        <f t="shared" si="4"/>
        <v>31000</v>
      </c>
    </row>
    <row r="46" spans="1:9">
      <c r="A46" s="4">
        <f t="shared" si="5"/>
        <v>31</v>
      </c>
      <c r="B46" s="5">
        <v>4119108</v>
      </c>
      <c r="C46" s="6" t="s">
        <v>57</v>
      </c>
      <c r="D46" s="7">
        <v>42644</v>
      </c>
      <c r="E46" s="7">
        <v>42825</v>
      </c>
      <c r="F46" s="8">
        <v>42795</v>
      </c>
      <c r="G46" s="7">
        <v>42825</v>
      </c>
      <c r="H46" s="9">
        <f t="shared" si="3"/>
        <v>31</v>
      </c>
      <c r="I46" s="10">
        <f t="shared" si="4"/>
        <v>31000</v>
      </c>
    </row>
    <row r="47" spans="1:9">
      <c r="A47" s="4">
        <f t="shared" si="5"/>
        <v>32</v>
      </c>
      <c r="B47" s="5">
        <v>3969538</v>
      </c>
      <c r="C47" s="6" t="s">
        <v>58</v>
      </c>
      <c r="D47" s="7">
        <v>42705</v>
      </c>
      <c r="E47" s="7">
        <v>43069</v>
      </c>
      <c r="F47" s="8">
        <v>42795</v>
      </c>
      <c r="G47" s="7">
        <v>42825</v>
      </c>
      <c r="H47" s="9">
        <f t="shared" si="3"/>
        <v>31</v>
      </c>
      <c r="I47" s="10">
        <f t="shared" si="4"/>
        <v>31000</v>
      </c>
    </row>
    <row r="48" spans="1:9">
      <c r="A48" s="4">
        <f t="shared" si="5"/>
        <v>33</v>
      </c>
      <c r="B48" s="5">
        <v>22037538</v>
      </c>
      <c r="C48" s="6" t="s">
        <v>59</v>
      </c>
      <c r="D48" s="7">
        <v>42736</v>
      </c>
      <c r="E48" s="7">
        <v>43100</v>
      </c>
      <c r="F48" s="8">
        <v>42795</v>
      </c>
      <c r="G48" s="7">
        <v>42825</v>
      </c>
      <c r="H48" s="9">
        <f t="shared" si="3"/>
        <v>31</v>
      </c>
      <c r="I48" s="10">
        <f t="shared" si="4"/>
        <v>31000</v>
      </c>
    </row>
    <row r="49" spans="1:9">
      <c r="A49" s="4">
        <f t="shared" si="5"/>
        <v>34</v>
      </c>
      <c r="B49" s="5">
        <v>15791237</v>
      </c>
      <c r="C49" s="6" t="s">
        <v>60</v>
      </c>
      <c r="D49" s="7">
        <v>42644</v>
      </c>
      <c r="E49" s="7">
        <v>42825</v>
      </c>
      <c r="F49" s="8">
        <v>42795</v>
      </c>
      <c r="G49" s="7">
        <v>42825</v>
      </c>
      <c r="H49" s="9">
        <f t="shared" si="3"/>
        <v>31</v>
      </c>
      <c r="I49" s="10">
        <f t="shared" si="4"/>
        <v>31000</v>
      </c>
    </row>
    <row r="50" spans="1:9">
      <c r="A50" s="4">
        <f t="shared" si="5"/>
        <v>35</v>
      </c>
      <c r="B50" s="5">
        <v>15791236</v>
      </c>
      <c r="C50" s="6" t="s">
        <v>61</v>
      </c>
      <c r="D50" s="7">
        <v>42644</v>
      </c>
      <c r="E50" s="7">
        <v>42825</v>
      </c>
      <c r="F50" s="8">
        <v>42795</v>
      </c>
      <c r="G50" s="7">
        <v>42825</v>
      </c>
      <c r="H50" s="9">
        <f t="shared" si="3"/>
        <v>31</v>
      </c>
      <c r="I50" s="10">
        <f t="shared" si="4"/>
        <v>31000</v>
      </c>
    </row>
    <row r="51" spans="1:9">
      <c r="A51" s="4">
        <f t="shared" si="5"/>
        <v>36</v>
      </c>
      <c r="B51" s="5">
        <v>5091140</v>
      </c>
      <c r="C51" s="6" t="s">
        <v>62</v>
      </c>
      <c r="D51" s="7">
        <v>42614</v>
      </c>
      <c r="E51" s="7">
        <v>42978</v>
      </c>
      <c r="F51" s="8">
        <v>42795</v>
      </c>
      <c r="G51" s="7">
        <v>42825</v>
      </c>
      <c r="H51" s="9">
        <f t="shared" si="3"/>
        <v>31</v>
      </c>
      <c r="I51" s="10">
        <f t="shared" si="4"/>
        <v>31000</v>
      </c>
    </row>
    <row r="52" spans="1:9">
      <c r="A52" s="4">
        <f t="shared" si="5"/>
        <v>37</v>
      </c>
      <c r="B52" s="5">
        <v>1454936</v>
      </c>
      <c r="C52" s="6" t="s">
        <v>63</v>
      </c>
      <c r="D52" s="7">
        <v>42644</v>
      </c>
      <c r="E52" s="7">
        <v>42825</v>
      </c>
      <c r="F52" s="8">
        <v>42795</v>
      </c>
      <c r="G52" s="7">
        <v>42825</v>
      </c>
      <c r="H52" s="9">
        <f t="shared" si="3"/>
        <v>31</v>
      </c>
      <c r="I52" s="10">
        <f t="shared" si="4"/>
        <v>31000</v>
      </c>
    </row>
    <row r="53" spans="1:9">
      <c r="A53" s="4">
        <f t="shared" si="5"/>
        <v>38</v>
      </c>
      <c r="B53" s="5">
        <v>19914573</v>
      </c>
      <c r="C53" s="6" t="s">
        <v>64</v>
      </c>
      <c r="D53" s="7">
        <v>42644</v>
      </c>
      <c r="E53" s="7">
        <v>42825</v>
      </c>
      <c r="F53" s="8">
        <v>42795</v>
      </c>
      <c r="G53" s="7">
        <v>42825</v>
      </c>
      <c r="H53" s="9">
        <f t="shared" si="3"/>
        <v>31</v>
      </c>
      <c r="I53" s="10">
        <f t="shared" si="4"/>
        <v>31000</v>
      </c>
    </row>
    <row r="54" spans="1:9">
      <c r="A54" s="4">
        <f t="shared" si="5"/>
        <v>39</v>
      </c>
      <c r="B54" s="5" t="s">
        <v>46</v>
      </c>
      <c r="C54" s="6" t="s">
        <v>65</v>
      </c>
      <c r="D54" s="7">
        <v>42644</v>
      </c>
      <c r="E54" s="7">
        <v>42825</v>
      </c>
      <c r="F54" s="8">
        <v>42795</v>
      </c>
      <c r="G54" s="7">
        <v>42825</v>
      </c>
      <c r="H54" s="9">
        <f t="shared" si="3"/>
        <v>31</v>
      </c>
      <c r="I54" s="10">
        <f t="shared" si="4"/>
        <v>31000</v>
      </c>
    </row>
    <row r="55" spans="1:9">
      <c r="A55" s="43"/>
      <c r="B55" s="44"/>
      <c r="C55" s="45"/>
      <c r="D55" s="19"/>
      <c r="E55" s="19"/>
      <c r="F55" s="109" t="s">
        <v>66</v>
      </c>
      <c r="G55" s="110"/>
      <c r="H55" s="46">
        <f>SUM(H36:H54)</f>
        <v>589</v>
      </c>
      <c r="I55" s="47">
        <f>SUM(I36:I54)</f>
        <v>589000</v>
      </c>
    </row>
    <row r="56" spans="1:9" ht="15.75" thickBot="1">
      <c r="A56" s="15"/>
      <c r="B56" s="16"/>
      <c r="C56" s="16"/>
      <c r="D56" s="16"/>
      <c r="E56" s="16"/>
      <c r="F56" s="124" t="s">
        <v>66</v>
      </c>
      <c r="G56" s="124"/>
      <c r="H56" s="48">
        <f>H25+H55</f>
        <v>1209</v>
      </c>
      <c r="I56" s="21">
        <f>I55+I26</f>
        <v>1209000</v>
      </c>
    </row>
    <row r="57" spans="1:9" ht="15.75" thickBot="1">
      <c r="A57" s="111" t="s">
        <v>35</v>
      </c>
      <c r="B57" s="112"/>
      <c r="C57" s="113"/>
      <c r="D57" s="114" t="s">
        <v>37</v>
      </c>
      <c r="E57" s="113"/>
      <c r="F57" s="115" t="s">
        <v>67</v>
      </c>
      <c r="G57" s="116"/>
      <c r="H57" s="116"/>
      <c r="I57" s="117"/>
    </row>
    <row r="58" spans="1:9">
      <c r="A58" s="121" t="s">
        <v>38</v>
      </c>
      <c r="B58" s="122"/>
      <c r="C58" s="122"/>
      <c r="D58" s="122"/>
      <c r="E58" s="122"/>
      <c r="F58" s="122"/>
      <c r="G58" s="122"/>
      <c r="H58" s="122"/>
      <c r="I58" s="123"/>
    </row>
    <row r="59" spans="1:9">
      <c r="A59" s="22" t="s">
        <v>39</v>
      </c>
      <c r="B59" s="23"/>
      <c r="C59" s="23"/>
      <c r="D59" s="24"/>
      <c r="E59" s="25" t="s">
        <v>40</v>
      </c>
      <c r="F59" s="26"/>
      <c r="G59" s="27" t="s">
        <v>41</v>
      </c>
      <c r="H59" s="27"/>
      <c r="I59" s="28"/>
    </row>
    <row r="60" spans="1:9">
      <c r="A60" s="22" t="s">
        <v>42</v>
      </c>
      <c r="B60" s="26"/>
      <c r="C60" s="26"/>
      <c r="D60" s="29"/>
      <c r="E60" s="25" t="s">
        <v>43</v>
      </c>
      <c r="F60" s="30"/>
      <c r="G60" s="30"/>
      <c r="H60" s="30"/>
      <c r="I60" s="31"/>
    </row>
    <row r="61" spans="1:9" ht="75" customHeight="1" thickBot="1">
      <c r="A61" s="32" t="s">
        <v>44</v>
      </c>
      <c r="B61" s="33"/>
      <c r="C61" s="34" t="s">
        <v>37</v>
      </c>
      <c r="D61" s="35"/>
      <c r="E61" s="34" t="s">
        <v>44</v>
      </c>
      <c r="F61" s="36"/>
      <c r="G61" s="34" t="s">
        <v>37</v>
      </c>
      <c r="H61" s="37"/>
      <c r="I61" s="38"/>
    </row>
    <row r="62" spans="1:9">
      <c r="A62" s="93" t="s">
        <v>0</v>
      </c>
      <c r="B62" s="94"/>
      <c r="C62" s="94"/>
      <c r="D62" s="94"/>
      <c r="E62" s="94"/>
      <c r="F62" s="94"/>
      <c r="G62" s="94"/>
      <c r="H62" s="95"/>
      <c r="I62" s="1" t="s">
        <v>68</v>
      </c>
    </row>
    <row r="63" spans="1:9" ht="15.75" thickBot="1">
      <c r="A63" s="96" t="s">
        <v>2</v>
      </c>
      <c r="B63" s="97"/>
      <c r="C63" s="97"/>
      <c r="D63" s="97"/>
      <c r="E63" s="97"/>
      <c r="F63" s="97"/>
      <c r="G63" s="97"/>
      <c r="H63" s="98"/>
      <c r="I63" s="2">
        <v>42825</v>
      </c>
    </row>
    <row r="64" spans="1:9">
      <c r="A64" s="99" t="s">
        <v>3</v>
      </c>
      <c r="B64" s="101" t="s">
        <v>4</v>
      </c>
      <c r="C64" s="103" t="s">
        <v>5</v>
      </c>
      <c r="D64" s="105" t="s">
        <v>6</v>
      </c>
      <c r="E64" s="105" t="s">
        <v>7</v>
      </c>
      <c r="F64" s="107" t="s">
        <v>8</v>
      </c>
      <c r="G64" s="108"/>
      <c r="H64" s="103" t="s">
        <v>9</v>
      </c>
      <c r="I64" s="82" t="s">
        <v>10</v>
      </c>
    </row>
    <row r="65" spans="1:9">
      <c r="A65" s="100"/>
      <c r="B65" s="102"/>
      <c r="C65" s="104"/>
      <c r="D65" s="106"/>
      <c r="E65" s="106"/>
      <c r="F65" s="3" t="s">
        <v>11</v>
      </c>
      <c r="G65" s="3" t="s">
        <v>12</v>
      </c>
      <c r="H65" s="104"/>
      <c r="I65" s="83"/>
    </row>
    <row r="66" spans="1:9">
      <c r="A66" s="4">
        <v>40</v>
      </c>
      <c r="B66" s="5">
        <v>2900079</v>
      </c>
      <c r="C66" s="6" t="s">
        <v>69</v>
      </c>
      <c r="D66" s="7">
        <v>42644</v>
      </c>
      <c r="E66" s="7">
        <v>42825</v>
      </c>
      <c r="F66" s="8">
        <v>42795</v>
      </c>
      <c r="G66" s="7">
        <v>42825</v>
      </c>
      <c r="H66" s="9">
        <f t="shared" ref="H66:H84" si="6">G66-F66+1</f>
        <v>31</v>
      </c>
      <c r="I66" s="10">
        <f t="shared" ref="I66:I84" si="7">H66*$K$2</f>
        <v>31000</v>
      </c>
    </row>
    <row r="67" spans="1:9">
      <c r="A67" s="4">
        <f t="shared" ref="A67:A84" si="8">A66+1</f>
        <v>41</v>
      </c>
      <c r="B67" s="5">
        <v>21195764</v>
      </c>
      <c r="C67" s="6" t="s">
        <v>70</v>
      </c>
      <c r="D67" s="7">
        <v>42644</v>
      </c>
      <c r="E67" s="7">
        <v>42825</v>
      </c>
      <c r="F67" s="8">
        <v>42795</v>
      </c>
      <c r="G67" s="7">
        <v>42825</v>
      </c>
      <c r="H67" s="9">
        <f t="shared" si="6"/>
        <v>31</v>
      </c>
      <c r="I67" s="10">
        <f t="shared" si="7"/>
        <v>31000</v>
      </c>
    </row>
    <row r="68" spans="1:9">
      <c r="A68" s="4">
        <f t="shared" si="8"/>
        <v>42</v>
      </c>
      <c r="B68" s="5" t="s">
        <v>46</v>
      </c>
      <c r="C68" s="6" t="s">
        <v>71</v>
      </c>
      <c r="D68" s="7">
        <v>42644</v>
      </c>
      <c r="E68" s="7">
        <v>42825</v>
      </c>
      <c r="F68" s="8">
        <v>42795</v>
      </c>
      <c r="G68" s="7">
        <v>42825</v>
      </c>
      <c r="H68" s="9">
        <f t="shared" si="6"/>
        <v>31</v>
      </c>
      <c r="I68" s="10">
        <f t="shared" si="7"/>
        <v>31000</v>
      </c>
    </row>
    <row r="69" spans="1:9">
      <c r="A69" s="4">
        <f t="shared" si="8"/>
        <v>43</v>
      </c>
      <c r="B69" s="5">
        <v>1097419</v>
      </c>
      <c r="C69" s="49" t="s">
        <v>72</v>
      </c>
      <c r="D69" s="7">
        <v>42644</v>
      </c>
      <c r="E69" s="7">
        <v>42825</v>
      </c>
      <c r="F69" s="8">
        <v>42795</v>
      </c>
      <c r="G69" s="7">
        <v>42825</v>
      </c>
      <c r="H69" s="9">
        <f t="shared" si="6"/>
        <v>31</v>
      </c>
      <c r="I69" s="10">
        <f t="shared" si="7"/>
        <v>31000</v>
      </c>
    </row>
    <row r="70" spans="1:9">
      <c r="A70" s="4">
        <f t="shared" si="8"/>
        <v>44</v>
      </c>
      <c r="B70" s="5">
        <v>3482468</v>
      </c>
      <c r="C70" s="6" t="s">
        <v>73</v>
      </c>
      <c r="D70" s="7">
        <v>42644</v>
      </c>
      <c r="E70" s="7">
        <v>42825</v>
      </c>
      <c r="F70" s="8">
        <v>42795</v>
      </c>
      <c r="G70" s="7">
        <v>42825</v>
      </c>
      <c r="H70" s="9">
        <f t="shared" si="6"/>
        <v>31</v>
      </c>
      <c r="I70" s="10">
        <f t="shared" si="7"/>
        <v>31000</v>
      </c>
    </row>
    <row r="71" spans="1:9">
      <c r="A71" s="4">
        <f t="shared" si="8"/>
        <v>45</v>
      </c>
      <c r="B71" s="5">
        <v>1452622</v>
      </c>
      <c r="C71" s="6" t="s">
        <v>74</v>
      </c>
      <c r="D71" s="7">
        <v>42718</v>
      </c>
      <c r="E71" s="7">
        <v>43100</v>
      </c>
      <c r="F71" s="8">
        <v>42795</v>
      </c>
      <c r="G71" s="7">
        <v>42825</v>
      </c>
      <c r="H71" s="9">
        <f t="shared" si="6"/>
        <v>31</v>
      </c>
      <c r="I71" s="10">
        <f t="shared" si="7"/>
        <v>31000</v>
      </c>
    </row>
    <row r="72" spans="1:9">
      <c r="A72" s="4">
        <f t="shared" si="8"/>
        <v>46</v>
      </c>
      <c r="B72" s="5">
        <v>3140305</v>
      </c>
      <c r="C72" s="6" t="s">
        <v>75</v>
      </c>
      <c r="D72" s="7">
        <v>42614</v>
      </c>
      <c r="E72" s="7">
        <v>42978</v>
      </c>
      <c r="F72" s="8">
        <v>42795</v>
      </c>
      <c r="G72" s="7">
        <v>42825</v>
      </c>
      <c r="H72" s="9">
        <f t="shared" si="6"/>
        <v>31</v>
      </c>
      <c r="I72" s="10">
        <f t="shared" si="7"/>
        <v>31000</v>
      </c>
    </row>
    <row r="73" spans="1:9">
      <c r="A73" s="4">
        <f t="shared" si="8"/>
        <v>47</v>
      </c>
      <c r="B73" s="5">
        <v>3612212</v>
      </c>
      <c r="C73" s="6" t="s">
        <v>76</v>
      </c>
      <c r="D73" s="7">
        <v>42552</v>
      </c>
      <c r="E73" s="7">
        <v>43100</v>
      </c>
      <c r="F73" s="8">
        <v>42795</v>
      </c>
      <c r="G73" s="7">
        <v>42825</v>
      </c>
      <c r="H73" s="9">
        <f t="shared" si="6"/>
        <v>31</v>
      </c>
      <c r="I73" s="10">
        <f t="shared" si="7"/>
        <v>31000</v>
      </c>
    </row>
    <row r="74" spans="1:9">
      <c r="A74" s="4">
        <f t="shared" si="8"/>
        <v>48</v>
      </c>
      <c r="B74" s="5">
        <v>1457550</v>
      </c>
      <c r="C74" s="6" t="s">
        <v>77</v>
      </c>
      <c r="D74" s="7">
        <v>42736</v>
      </c>
      <c r="E74" s="7">
        <v>43100</v>
      </c>
      <c r="F74" s="8">
        <v>42795</v>
      </c>
      <c r="G74" s="7">
        <v>42825</v>
      </c>
      <c r="H74" s="9">
        <f t="shared" si="6"/>
        <v>31</v>
      </c>
      <c r="I74" s="10">
        <f t="shared" si="7"/>
        <v>31000</v>
      </c>
    </row>
    <row r="75" spans="1:9">
      <c r="A75" s="4">
        <f t="shared" si="8"/>
        <v>49</v>
      </c>
      <c r="B75" s="5">
        <v>6485113</v>
      </c>
      <c r="C75" s="6" t="s">
        <v>78</v>
      </c>
      <c r="D75" s="7">
        <v>42644</v>
      </c>
      <c r="E75" s="7">
        <v>42825</v>
      </c>
      <c r="F75" s="8">
        <v>42795</v>
      </c>
      <c r="G75" s="7">
        <v>42825</v>
      </c>
      <c r="H75" s="9">
        <f t="shared" si="6"/>
        <v>31</v>
      </c>
      <c r="I75" s="10">
        <f t="shared" si="7"/>
        <v>31000</v>
      </c>
    </row>
    <row r="76" spans="1:9">
      <c r="A76" s="4">
        <f t="shared" si="8"/>
        <v>50</v>
      </c>
      <c r="B76" s="5">
        <v>4115213</v>
      </c>
      <c r="C76" s="6" t="s">
        <v>79</v>
      </c>
      <c r="D76" s="7">
        <v>42644</v>
      </c>
      <c r="E76" s="7">
        <v>42825</v>
      </c>
      <c r="F76" s="8">
        <v>42795</v>
      </c>
      <c r="G76" s="7">
        <v>42825</v>
      </c>
      <c r="H76" s="9">
        <f t="shared" si="6"/>
        <v>31</v>
      </c>
      <c r="I76" s="10">
        <f t="shared" si="7"/>
        <v>31000</v>
      </c>
    </row>
    <row r="77" spans="1:9">
      <c r="A77" s="4">
        <f t="shared" si="8"/>
        <v>51</v>
      </c>
      <c r="B77" s="5">
        <v>27333504</v>
      </c>
      <c r="C77" s="6" t="s">
        <v>80</v>
      </c>
      <c r="D77" s="7">
        <v>42644</v>
      </c>
      <c r="E77" s="7">
        <v>42825</v>
      </c>
      <c r="F77" s="8">
        <v>42795</v>
      </c>
      <c r="G77" s="7">
        <v>42825</v>
      </c>
      <c r="H77" s="9">
        <f t="shared" si="6"/>
        <v>31</v>
      </c>
      <c r="I77" s="10">
        <f t="shared" si="7"/>
        <v>31000</v>
      </c>
    </row>
    <row r="78" spans="1:9">
      <c r="A78" s="4">
        <f t="shared" si="8"/>
        <v>52</v>
      </c>
      <c r="B78" s="5" t="s">
        <v>46</v>
      </c>
      <c r="C78" s="6" t="s">
        <v>81</v>
      </c>
      <c r="D78" s="7">
        <v>42644</v>
      </c>
      <c r="E78" s="7">
        <v>42825</v>
      </c>
      <c r="F78" s="8">
        <v>42795</v>
      </c>
      <c r="G78" s="7">
        <v>42825</v>
      </c>
      <c r="H78" s="9">
        <f t="shared" si="6"/>
        <v>31</v>
      </c>
      <c r="I78" s="10">
        <f t="shared" si="7"/>
        <v>31000</v>
      </c>
    </row>
    <row r="79" spans="1:9">
      <c r="A79" s="4">
        <f t="shared" si="8"/>
        <v>53</v>
      </c>
      <c r="B79" s="5">
        <v>3560645</v>
      </c>
      <c r="C79" s="6" t="s">
        <v>82</v>
      </c>
      <c r="D79" s="7">
        <v>42705</v>
      </c>
      <c r="E79" s="7">
        <v>43069</v>
      </c>
      <c r="F79" s="8">
        <v>42795</v>
      </c>
      <c r="G79" s="7">
        <v>42825</v>
      </c>
      <c r="H79" s="9">
        <f t="shared" si="6"/>
        <v>31</v>
      </c>
      <c r="I79" s="10">
        <f t="shared" si="7"/>
        <v>31000</v>
      </c>
    </row>
    <row r="80" spans="1:9">
      <c r="A80" s="4">
        <f t="shared" si="8"/>
        <v>54</v>
      </c>
      <c r="B80" s="5">
        <v>6479435</v>
      </c>
      <c r="C80" s="6" t="s">
        <v>83</v>
      </c>
      <c r="D80" s="8">
        <v>42614</v>
      </c>
      <c r="E80" s="7">
        <v>42978</v>
      </c>
      <c r="F80" s="8">
        <v>42795</v>
      </c>
      <c r="G80" s="7">
        <v>42825</v>
      </c>
      <c r="H80" s="9">
        <f t="shared" si="6"/>
        <v>31</v>
      </c>
      <c r="I80" s="10">
        <f t="shared" si="7"/>
        <v>31000</v>
      </c>
    </row>
    <row r="81" spans="1:9">
      <c r="A81" s="4">
        <f t="shared" si="8"/>
        <v>55</v>
      </c>
      <c r="B81" s="5">
        <v>81625035</v>
      </c>
      <c r="C81" s="6" t="s">
        <v>84</v>
      </c>
      <c r="D81" s="7">
        <v>42644</v>
      </c>
      <c r="E81" s="7">
        <v>42825</v>
      </c>
      <c r="F81" s="8">
        <v>42795</v>
      </c>
      <c r="G81" s="7">
        <v>42825</v>
      </c>
      <c r="H81" s="9">
        <f t="shared" si="6"/>
        <v>31</v>
      </c>
      <c r="I81" s="10">
        <f t="shared" si="7"/>
        <v>31000</v>
      </c>
    </row>
    <row r="82" spans="1:9">
      <c r="A82" s="4">
        <f t="shared" si="8"/>
        <v>56</v>
      </c>
      <c r="B82" s="5">
        <v>12562089</v>
      </c>
      <c r="C82" s="6" t="s">
        <v>85</v>
      </c>
      <c r="D82" s="50">
        <v>42736</v>
      </c>
      <c r="E82" s="7">
        <v>43100</v>
      </c>
      <c r="F82" s="8">
        <v>42795</v>
      </c>
      <c r="G82" s="7">
        <v>42825</v>
      </c>
      <c r="H82" s="9">
        <f t="shared" si="6"/>
        <v>31</v>
      </c>
      <c r="I82" s="10">
        <f t="shared" si="7"/>
        <v>31000</v>
      </c>
    </row>
    <row r="83" spans="1:9">
      <c r="A83" s="4">
        <f t="shared" si="8"/>
        <v>57</v>
      </c>
      <c r="B83" s="5">
        <v>2973522</v>
      </c>
      <c r="C83" s="6" t="s">
        <v>86</v>
      </c>
      <c r="D83" s="7">
        <v>42736</v>
      </c>
      <c r="E83" s="7">
        <v>43100</v>
      </c>
      <c r="F83" s="8">
        <v>42795</v>
      </c>
      <c r="G83" s="7">
        <v>42825</v>
      </c>
      <c r="H83" s="9">
        <f t="shared" si="6"/>
        <v>31</v>
      </c>
      <c r="I83" s="10">
        <f t="shared" si="7"/>
        <v>31000</v>
      </c>
    </row>
    <row r="84" spans="1:9">
      <c r="A84" s="4">
        <f t="shared" si="8"/>
        <v>58</v>
      </c>
      <c r="B84" s="5">
        <v>4118908</v>
      </c>
      <c r="C84" s="6" t="s">
        <v>87</v>
      </c>
      <c r="D84" s="7">
        <v>42767</v>
      </c>
      <c r="E84" s="7">
        <v>43100</v>
      </c>
      <c r="F84" s="8">
        <v>42795</v>
      </c>
      <c r="G84" s="7">
        <v>42825</v>
      </c>
      <c r="H84" s="9">
        <f t="shared" si="6"/>
        <v>31</v>
      </c>
      <c r="I84" s="10">
        <f t="shared" si="7"/>
        <v>31000</v>
      </c>
    </row>
    <row r="85" spans="1:9">
      <c r="A85" s="43"/>
      <c r="B85" s="44"/>
      <c r="C85" s="45"/>
      <c r="D85" s="19"/>
      <c r="E85" s="19"/>
      <c r="F85" s="109" t="s">
        <v>66</v>
      </c>
      <c r="G85" s="110"/>
      <c r="H85" s="46">
        <f>SUM(H66:H84)</f>
        <v>589</v>
      </c>
      <c r="I85" s="47">
        <f>SUM(I66:I84)</f>
        <v>589000</v>
      </c>
    </row>
    <row r="86" spans="1:9" ht="15.75" thickBot="1">
      <c r="A86" s="15"/>
      <c r="B86" s="16"/>
      <c r="C86" s="16"/>
      <c r="D86" s="16"/>
      <c r="E86" s="16"/>
      <c r="F86" s="109" t="s">
        <v>66</v>
      </c>
      <c r="G86" s="110"/>
      <c r="H86" s="48">
        <f>H56+H85</f>
        <v>1798</v>
      </c>
      <c r="I86" s="21">
        <f>I56+I85</f>
        <v>1798000</v>
      </c>
    </row>
    <row r="87" spans="1:9" ht="15.75" thickBot="1">
      <c r="A87" s="111" t="s">
        <v>35</v>
      </c>
      <c r="B87" s="112"/>
      <c r="C87" s="113"/>
      <c r="D87" s="114" t="s">
        <v>37</v>
      </c>
      <c r="E87" s="113"/>
      <c r="F87" s="115" t="s">
        <v>67</v>
      </c>
      <c r="G87" s="116"/>
      <c r="H87" s="116"/>
      <c r="I87" s="117"/>
    </row>
    <row r="88" spans="1:9">
      <c r="A88" s="121" t="s">
        <v>38</v>
      </c>
      <c r="B88" s="122"/>
      <c r="C88" s="122"/>
      <c r="D88" s="122"/>
      <c r="E88" s="122"/>
      <c r="F88" s="122"/>
      <c r="G88" s="122"/>
      <c r="H88" s="122"/>
      <c r="I88" s="123"/>
    </row>
    <row r="89" spans="1:9">
      <c r="A89" s="22" t="s">
        <v>39</v>
      </c>
      <c r="B89" s="23"/>
      <c r="C89" s="23"/>
      <c r="D89" s="24"/>
      <c r="E89" s="25" t="s">
        <v>40</v>
      </c>
      <c r="F89" s="26"/>
      <c r="G89" s="27" t="s">
        <v>41</v>
      </c>
      <c r="H89" s="27"/>
      <c r="I89" s="28"/>
    </row>
    <row r="90" spans="1:9">
      <c r="A90" s="22" t="s">
        <v>42</v>
      </c>
      <c r="B90" s="26"/>
      <c r="C90" s="26"/>
      <c r="D90" s="29"/>
      <c r="E90" s="25" t="s">
        <v>43</v>
      </c>
      <c r="F90" s="30"/>
      <c r="G90" s="30"/>
      <c r="H90" s="30"/>
      <c r="I90" s="31"/>
    </row>
    <row r="91" spans="1:9" ht="69.75" customHeight="1" thickBot="1">
      <c r="A91" s="32" t="s">
        <v>44</v>
      </c>
      <c r="B91" s="33"/>
      <c r="C91" s="34" t="s">
        <v>37</v>
      </c>
      <c r="D91" s="35"/>
      <c r="E91" s="34" t="s">
        <v>44</v>
      </c>
      <c r="F91" s="36"/>
      <c r="G91" s="34" t="s">
        <v>37</v>
      </c>
      <c r="H91" s="37"/>
      <c r="I91" s="38"/>
    </row>
    <row r="92" spans="1:9">
      <c r="A92" s="93" t="s">
        <v>0</v>
      </c>
      <c r="B92" s="94"/>
      <c r="C92" s="94"/>
      <c r="D92" s="94"/>
      <c r="E92" s="94"/>
      <c r="F92" s="94"/>
      <c r="G92" s="94"/>
      <c r="H92" s="95"/>
      <c r="I92" s="1" t="s">
        <v>88</v>
      </c>
    </row>
    <row r="93" spans="1:9" ht="15.75" thickBot="1">
      <c r="A93" s="96" t="s">
        <v>2</v>
      </c>
      <c r="B93" s="97"/>
      <c r="C93" s="97"/>
      <c r="D93" s="97"/>
      <c r="E93" s="97"/>
      <c r="F93" s="97"/>
      <c r="G93" s="97"/>
      <c r="H93" s="98"/>
      <c r="I93" s="2">
        <v>42825</v>
      </c>
    </row>
    <row r="94" spans="1:9">
      <c r="A94" s="99" t="s">
        <v>3</v>
      </c>
      <c r="B94" s="101" t="s">
        <v>4</v>
      </c>
      <c r="C94" s="103" t="s">
        <v>5</v>
      </c>
      <c r="D94" s="105" t="s">
        <v>6</v>
      </c>
      <c r="E94" s="105" t="s">
        <v>7</v>
      </c>
      <c r="F94" s="107" t="s">
        <v>8</v>
      </c>
      <c r="G94" s="108"/>
      <c r="H94" s="103" t="s">
        <v>9</v>
      </c>
      <c r="I94" s="82" t="s">
        <v>10</v>
      </c>
    </row>
    <row r="95" spans="1:9">
      <c r="A95" s="100"/>
      <c r="B95" s="102"/>
      <c r="C95" s="104"/>
      <c r="D95" s="106"/>
      <c r="E95" s="106"/>
      <c r="F95" s="3" t="s">
        <v>11</v>
      </c>
      <c r="G95" s="3" t="s">
        <v>12</v>
      </c>
      <c r="H95" s="104"/>
      <c r="I95" s="83"/>
    </row>
    <row r="96" spans="1:9">
      <c r="A96" s="4">
        <v>59</v>
      </c>
      <c r="B96" s="5">
        <v>300055</v>
      </c>
      <c r="C96" s="6" t="s">
        <v>89</v>
      </c>
      <c r="D96" s="7">
        <v>42736</v>
      </c>
      <c r="E96" s="7">
        <v>43100</v>
      </c>
      <c r="F96" s="8">
        <v>42795</v>
      </c>
      <c r="G96" s="7">
        <v>42825</v>
      </c>
      <c r="H96" s="9">
        <f t="shared" ref="H96:H115" si="9">G96-F96+1</f>
        <v>31</v>
      </c>
      <c r="I96" s="10">
        <f t="shared" ref="I96:I115" si="10">H96*$K$2</f>
        <v>31000</v>
      </c>
    </row>
    <row r="97" spans="1:9">
      <c r="A97" s="4">
        <f t="shared" ref="A97:A115" si="11">A96+1</f>
        <v>60</v>
      </c>
      <c r="B97" s="5">
        <v>10799727</v>
      </c>
      <c r="C97" s="6" t="s">
        <v>90</v>
      </c>
      <c r="D97" s="7">
        <v>42644</v>
      </c>
      <c r="E97" s="7">
        <v>42825</v>
      </c>
      <c r="F97" s="8">
        <v>42795</v>
      </c>
      <c r="G97" s="7">
        <v>42825</v>
      </c>
      <c r="H97" s="9">
        <f t="shared" si="9"/>
        <v>31</v>
      </c>
      <c r="I97" s="10">
        <f t="shared" si="10"/>
        <v>31000</v>
      </c>
    </row>
    <row r="98" spans="1:9">
      <c r="A98" s="4">
        <f t="shared" si="11"/>
        <v>61</v>
      </c>
      <c r="B98" s="5">
        <v>2147216</v>
      </c>
      <c r="C98" s="6" t="s">
        <v>91</v>
      </c>
      <c r="D98" s="7">
        <v>42535</v>
      </c>
      <c r="E98" s="7">
        <v>43100</v>
      </c>
      <c r="F98" s="8">
        <v>42795</v>
      </c>
      <c r="G98" s="7">
        <v>42825</v>
      </c>
      <c r="H98" s="9">
        <f t="shared" si="9"/>
        <v>31</v>
      </c>
      <c r="I98" s="10">
        <f t="shared" si="10"/>
        <v>31000</v>
      </c>
    </row>
    <row r="99" spans="1:9">
      <c r="A99" s="4">
        <f t="shared" si="11"/>
        <v>62</v>
      </c>
      <c r="B99" s="5">
        <v>6471356</v>
      </c>
      <c r="C99" s="6" t="s">
        <v>92</v>
      </c>
      <c r="D99" s="7">
        <v>42614</v>
      </c>
      <c r="E99" s="7">
        <v>42978</v>
      </c>
      <c r="F99" s="8">
        <v>42795</v>
      </c>
      <c r="G99" s="7">
        <v>42825</v>
      </c>
      <c r="H99" s="9">
        <f t="shared" si="9"/>
        <v>31</v>
      </c>
      <c r="I99" s="10">
        <f t="shared" si="10"/>
        <v>31000</v>
      </c>
    </row>
    <row r="100" spans="1:9">
      <c r="A100" s="4">
        <f t="shared" si="11"/>
        <v>63</v>
      </c>
      <c r="B100" s="5">
        <v>3400121</v>
      </c>
      <c r="C100" s="6" t="s">
        <v>93</v>
      </c>
      <c r="D100" s="7">
        <v>42644</v>
      </c>
      <c r="E100" s="7">
        <v>42825</v>
      </c>
      <c r="F100" s="8">
        <v>42795</v>
      </c>
      <c r="G100" s="7">
        <v>42825</v>
      </c>
      <c r="H100" s="9">
        <f t="shared" si="9"/>
        <v>31</v>
      </c>
      <c r="I100" s="10">
        <f t="shared" si="10"/>
        <v>31000</v>
      </c>
    </row>
    <row r="101" spans="1:9">
      <c r="A101" s="4">
        <f t="shared" si="11"/>
        <v>64</v>
      </c>
      <c r="B101" s="5">
        <v>3400629</v>
      </c>
      <c r="C101" s="6" t="s">
        <v>94</v>
      </c>
      <c r="D101" s="7">
        <v>42644</v>
      </c>
      <c r="E101" s="7">
        <v>42825</v>
      </c>
      <c r="F101" s="8">
        <v>42795</v>
      </c>
      <c r="G101" s="7">
        <v>42825</v>
      </c>
      <c r="H101" s="9">
        <f t="shared" si="9"/>
        <v>31</v>
      </c>
      <c r="I101" s="10">
        <f t="shared" si="10"/>
        <v>31000</v>
      </c>
    </row>
    <row r="102" spans="1:9">
      <c r="A102" s="4">
        <f t="shared" si="11"/>
        <v>65</v>
      </c>
      <c r="B102" s="5">
        <v>2115581</v>
      </c>
      <c r="C102" s="6" t="s">
        <v>95</v>
      </c>
      <c r="D102" s="7">
        <v>42504</v>
      </c>
      <c r="E102" s="7">
        <v>42886</v>
      </c>
      <c r="F102" s="8">
        <v>42795</v>
      </c>
      <c r="G102" s="7">
        <v>42825</v>
      </c>
      <c r="H102" s="9">
        <f t="shared" si="9"/>
        <v>31</v>
      </c>
      <c r="I102" s="10">
        <f t="shared" si="10"/>
        <v>31000</v>
      </c>
    </row>
    <row r="103" spans="1:9">
      <c r="A103" s="4">
        <f t="shared" si="11"/>
        <v>66</v>
      </c>
      <c r="B103" s="5">
        <v>25948941</v>
      </c>
      <c r="C103" s="6" t="s">
        <v>96</v>
      </c>
      <c r="D103" s="7">
        <v>42644</v>
      </c>
      <c r="E103" s="7">
        <v>42825</v>
      </c>
      <c r="F103" s="8">
        <v>42795</v>
      </c>
      <c r="G103" s="7">
        <v>42825</v>
      </c>
      <c r="H103" s="9">
        <f t="shared" si="9"/>
        <v>31</v>
      </c>
      <c r="I103" s="10">
        <f t="shared" si="10"/>
        <v>31000</v>
      </c>
    </row>
    <row r="104" spans="1:9">
      <c r="A104" s="4">
        <f t="shared" si="11"/>
        <v>67</v>
      </c>
      <c r="B104" s="5">
        <v>25523230</v>
      </c>
      <c r="C104" s="6" t="s">
        <v>97</v>
      </c>
      <c r="D104" s="7">
        <v>42644</v>
      </c>
      <c r="E104" s="7">
        <v>42825</v>
      </c>
      <c r="F104" s="8">
        <v>42795</v>
      </c>
      <c r="G104" s="7">
        <v>42825</v>
      </c>
      <c r="H104" s="9">
        <f t="shared" si="9"/>
        <v>31</v>
      </c>
      <c r="I104" s="10">
        <f t="shared" si="10"/>
        <v>31000</v>
      </c>
    </row>
    <row r="105" spans="1:9">
      <c r="A105" s="4">
        <f t="shared" si="11"/>
        <v>68</v>
      </c>
      <c r="B105" s="5">
        <v>2896675</v>
      </c>
      <c r="C105" s="6" t="s">
        <v>98</v>
      </c>
      <c r="D105" s="7">
        <v>42736</v>
      </c>
      <c r="E105" s="7">
        <v>43100</v>
      </c>
      <c r="F105" s="8">
        <v>42795</v>
      </c>
      <c r="G105" s="7">
        <v>42825</v>
      </c>
      <c r="H105" s="9">
        <f t="shared" si="9"/>
        <v>31</v>
      </c>
      <c r="I105" s="10">
        <f t="shared" si="10"/>
        <v>31000</v>
      </c>
    </row>
    <row r="106" spans="1:9">
      <c r="A106" s="4">
        <f t="shared" si="11"/>
        <v>69</v>
      </c>
      <c r="B106" s="5">
        <v>24231668</v>
      </c>
      <c r="C106" s="6" t="s">
        <v>99</v>
      </c>
      <c r="D106" s="7">
        <v>42675</v>
      </c>
      <c r="E106" s="7">
        <v>43039</v>
      </c>
      <c r="F106" s="8">
        <v>42795</v>
      </c>
      <c r="G106" s="7">
        <v>42825</v>
      </c>
      <c r="H106" s="9">
        <f t="shared" si="9"/>
        <v>31</v>
      </c>
      <c r="I106" s="10">
        <f t="shared" si="10"/>
        <v>31000</v>
      </c>
    </row>
    <row r="107" spans="1:9">
      <c r="A107" s="4">
        <f t="shared" si="11"/>
        <v>70</v>
      </c>
      <c r="B107" s="5">
        <v>3367669</v>
      </c>
      <c r="C107" s="6" t="s">
        <v>100</v>
      </c>
      <c r="D107" s="7">
        <v>42644</v>
      </c>
      <c r="E107" s="7">
        <v>42825</v>
      </c>
      <c r="F107" s="8">
        <v>42795</v>
      </c>
      <c r="G107" s="7">
        <v>42825</v>
      </c>
      <c r="H107" s="9">
        <f t="shared" si="9"/>
        <v>31</v>
      </c>
      <c r="I107" s="10">
        <f t="shared" si="10"/>
        <v>31000</v>
      </c>
    </row>
    <row r="108" spans="1:9">
      <c r="A108" s="4">
        <f t="shared" si="11"/>
        <v>71</v>
      </c>
      <c r="B108" s="5">
        <v>4558399</v>
      </c>
      <c r="C108" s="6" t="s">
        <v>101</v>
      </c>
      <c r="D108" s="7">
        <v>42644</v>
      </c>
      <c r="E108" s="7">
        <v>42825</v>
      </c>
      <c r="F108" s="8">
        <v>42795</v>
      </c>
      <c r="G108" s="7">
        <v>42825</v>
      </c>
      <c r="H108" s="9">
        <f t="shared" si="9"/>
        <v>31</v>
      </c>
      <c r="I108" s="10">
        <f t="shared" si="10"/>
        <v>31000</v>
      </c>
    </row>
    <row r="109" spans="1:9">
      <c r="A109" s="4">
        <f t="shared" si="11"/>
        <v>72</v>
      </c>
      <c r="B109" s="39">
        <v>30793742</v>
      </c>
      <c r="C109" s="40" t="s">
        <v>102</v>
      </c>
      <c r="D109" s="14">
        <v>42522</v>
      </c>
      <c r="E109" s="14">
        <v>42886</v>
      </c>
      <c r="F109" s="8">
        <v>42795</v>
      </c>
      <c r="G109" s="7">
        <v>42825</v>
      </c>
      <c r="H109" s="9">
        <f t="shared" si="9"/>
        <v>31</v>
      </c>
      <c r="I109" s="10">
        <f t="shared" si="10"/>
        <v>31000</v>
      </c>
    </row>
    <row r="110" spans="1:9">
      <c r="A110" s="4">
        <f t="shared" si="11"/>
        <v>73</v>
      </c>
      <c r="B110" s="5">
        <v>1456667</v>
      </c>
      <c r="C110" s="6" t="s">
        <v>103</v>
      </c>
      <c r="D110" s="7">
        <v>42644</v>
      </c>
      <c r="E110" s="7">
        <v>42825</v>
      </c>
      <c r="F110" s="8">
        <v>42795</v>
      </c>
      <c r="G110" s="7">
        <v>42825</v>
      </c>
      <c r="H110" s="9">
        <f t="shared" si="9"/>
        <v>31</v>
      </c>
      <c r="I110" s="10">
        <f t="shared" si="10"/>
        <v>31000</v>
      </c>
    </row>
    <row r="111" spans="1:9">
      <c r="A111" s="4">
        <f t="shared" si="11"/>
        <v>74</v>
      </c>
      <c r="B111" s="5">
        <v>4354424</v>
      </c>
      <c r="C111" s="6" t="s">
        <v>104</v>
      </c>
      <c r="D111" s="7">
        <v>42583</v>
      </c>
      <c r="E111" s="7">
        <v>42978</v>
      </c>
      <c r="F111" s="8">
        <v>42795</v>
      </c>
      <c r="G111" s="7">
        <v>42825</v>
      </c>
      <c r="H111" s="9">
        <f t="shared" si="9"/>
        <v>31</v>
      </c>
      <c r="I111" s="10">
        <f t="shared" si="10"/>
        <v>31000</v>
      </c>
    </row>
    <row r="112" spans="1:9">
      <c r="A112" s="4">
        <f t="shared" si="11"/>
        <v>75</v>
      </c>
      <c r="B112" s="5">
        <v>2989349</v>
      </c>
      <c r="C112" s="6" t="s">
        <v>105</v>
      </c>
      <c r="D112" s="7">
        <v>42736</v>
      </c>
      <c r="E112" s="7">
        <v>43100</v>
      </c>
      <c r="F112" s="8">
        <v>42795</v>
      </c>
      <c r="G112" s="7">
        <v>42825</v>
      </c>
      <c r="H112" s="9">
        <f t="shared" si="9"/>
        <v>31</v>
      </c>
      <c r="I112" s="10">
        <f t="shared" si="10"/>
        <v>31000</v>
      </c>
    </row>
    <row r="113" spans="1:9">
      <c r="A113" s="4">
        <f t="shared" si="11"/>
        <v>76</v>
      </c>
      <c r="B113" s="5">
        <v>26180562</v>
      </c>
      <c r="C113" s="6" t="s">
        <v>106</v>
      </c>
      <c r="D113" s="7">
        <v>42644</v>
      </c>
      <c r="E113" s="7">
        <v>42825</v>
      </c>
      <c r="F113" s="8">
        <v>42795</v>
      </c>
      <c r="G113" s="7">
        <v>42825</v>
      </c>
      <c r="H113" s="9">
        <f t="shared" si="9"/>
        <v>31</v>
      </c>
      <c r="I113" s="10">
        <f t="shared" si="10"/>
        <v>31000</v>
      </c>
    </row>
    <row r="114" spans="1:9">
      <c r="A114" s="4">
        <f t="shared" si="11"/>
        <v>77</v>
      </c>
      <c r="B114" s="5">
        <v>3363298</v>
      </c>
      <c r="C114" s="6" t="s">
        <v>107</v>
      </c>
      <c r="D114" s="7">
        <v>42644</v>
      </c>
      <c r="E114" s="7">
        <v>42825</v>
      </c>
      <c r="F114" s="8">
        <v>42795</v>
      </c>
      <c r="G114" s="7">
        <v>42825</v>
      </c>
      <c r="H114" s="9">
        <f t="shared" si="9"/>
        <v>31</v>
      </c>
      <c r="I114" s="10">
        <f t="shared" si="10"/>
        <v>31000</v>
      </c>
    </row>
    <row r="115" spans="1:9">
      <c r="A115" s="4">
        <f t="shared" si="11"/>
        <v>78</v>
      </c>
      <c r="B115" s="5">
        <v>1420332</v>
      </c>
      <c r="C115" s="6" t="s">
        <v>108</v>
      </c>
      <c r="D115" s="7">
        <v>42644</v>
      </c>
      <c r="E115" s="7">
        <v>42825</v>
      </c>
      <c r="F115" s="8">
        <v>42795</v>
      </c>
      <c r="G115" s="7">
        <v>42825</v>
      </c>
      <c r="H115" s="9">
        <f t="shared" si="9"/>
        <v>31</v>
      </c>
      <c r="I115" s="10">
        <f t="shared" si="10"/>
        <v>31000</v>
      </c>
    </row>
    <row r="116" spans="1:9">
      <c r="A116" s="43"/>
      <c r="B116" s="44"/>
      <c r="C116" s="45"/>
      <c r="D116" s="19"/>
      <c r="E116" s="19"/>
      <c r="F116" s="109" t="s">
        <v>66</v>
      </c>
      <c r="G116" s="110"/>
      <c r="H116" s="46">
        <f>SUM(H96:H115)</f>
        <v>620</v>
      </c>
      <c r="I116" s="47">
        <f>SUM(I96:I115)</f>
        <v>620000</v>
      </c>
    </row>
    <row r="117" spans="1:9" ht="15.75" thickBot="1">
      <c r="A117" s="43"/>
      <c r="B117" s="44"/>
      <c r="C117" s="16"/>
      <c r="D117" s="19"/>
      <c r="E117" s="19"/>
      <c r="F117" s="109" t="s">
        <v>66</v>
      </c>
      <c r="G117" s="110"/>
      <c r="H117" s="46">
        <f>H116+H86</f>
        <v>2418</v>
      </c>
      <c r="I117" s="47">
        <f>I116+I86</f>
        <v>2418000</v>
      </c>
    </row>
    <row r="118" spans="1:9" ht="15.75" thickBot="1">
      <c r="A118" s="111" t="s">
        <v>35</v>
      </c>
      <c r="B118" s="112"/>
      <c r="C118" s="113"/>
      <c r="D118" s="114" t="s">
        <v>37</v>
      </c>
      <c r="E118" s="113"/>
      <c r="F118" s="115" t="s">
        <v>67</v>
      </c>
      <c r="G118" s="116"/>
      <c r="H118" s="116"/>
      <c r="I118" s="117"/>
    </row>
    <row r="119" spans="1:9">
      <c r="A119" s="118" t="s">
        <v>38</v>
      </c>
      <c r="B119" s="119"/>
      <c r="C119" s="119"/>
      <c r="D119" s="119"/>
      <c r="E119" s="119"/>
      <c r="F119" s="119"/>
      <c r="G119" s="119"/>
      <c r="H119" s="119"/>
      <c r="I119" s="120"/>
    </row>
    <row r="120" spans="1:9">
      <c r="A120" s="51" t="s">
        <v>39</v>
      </c>
      <c r="B120" s="52"/>
      <c r="C120" s="52"/>
      <c r="D120" s="53"/>
      <c r="E120" s="54" t="s">
        <v>40</v>
      </c>
      <c r="F120" s="55"/>
      <c r="G120" s="56" t="s">
        <v>41</v>
      </c>
      <c r="H120" s="56"/>
      <c r="I120" s="57"/>
    </row>
    <row r="121" spans="1:9">
      <c r="A121" s="51" t="s">
        <v>42</v>
      </c>
      <c r="B121" s="55"/>
      <c r="C121" s="55"/>
      <c r="D121" s="58"/>
      <c r="E121" s="54" t="s">
        <v>43</v>
      </c>
      <c r="F121" s="59"/>
      <c r="G121" s="59"/>
      <c r="H121" s="59"/>
      <c r="I121" s="60"/>
    </row>
    <row r="122" spans="1:9" ht="60" customHeight="1" thickBot="1">
      <c r="A122" s="61" t="s">
        <v>44</v>
      </c>
      <c r="B122" s="62"/>
      <c r="C122" s="63" t="s">
        <v>37</v>
      </c>
      <c r="D122" s="64"/>
      <c r="E122" s="63" t="s">
        <v>44</v>
      </c>
      <c r="F122" s="65"/>
      <c r="G122" s="63" t="s">
        <v>37</v>
      </c>
      <c r="H122" s="66"/>
      <c r="I122" s="67"/>
    </row>
    <row r="123" spans="1:9">
      <c r="A123" s="93" t="s">
        <v>109</v>
      </c>
      <c r="B123" s="94"/>
      <c r="C123" s="94"/>
      <c r="D123" s="94"/>
      <c r="E123" s="94"/>
      <c r="F123" s="94"/>
      <c r="G123" s="94"/>
      <c r="H123" s="95"/>
      <c r="I123" s="1" t="s">
        <v>110</v>
      </c>
    </row>
    <row r="124" spans="1:9" ht="15.75" thickBot="1">
      <c r="A124" s="96" t="s">
        <v>2</v>
      </c>
      <c r="B124" s="97"/>
      <c r="C124" s="97"/>
      <c r="D124" s="97"/>
      <c r="E124" s="97"/>
      <c r="F124" s="97"/>
      <c r="G124" s="97"/>
      <c r="H124" s="98"/>
      <c r="I124" s="2">
        <v>42825</v>
      </c>
    </row>
    <row r="125" spans="1:9">
      <c r="A125" s="99" t="s">
        <v>3</v>
      </c>
      <c r="B125" s="101" t="s">
        <v>4</v>
      </c>
      <c r="C125" s="103" t="s">
        <v>5</v>
      </c>
      <c r="D125" s="105" t="s">
        <v>6</v>
      </c>
      <c r="E125" s="105" t="s">
        <v>7</v>
      </c>
      <c r="F125" s="107" t="s">
        <v>8</v>
      </c>
      <c r="G125" s="108"/>
      <c r="H125" s="103" t="s">
        <v>9</v>
      </c>
      <c r="I125" s="82" t="s">
        <v>10</v>
      </c>
    </row>
    <row r="126" spans="1:9">
      <c r="A126" s="100"/>
      <c r="B126" s="102"/>
      <c r="C126" s="104"/>
      <c r="D126" s="106"/>
      <c r="E126" s="106"/>
      <c r="F126" s="3" t="s">
        <v>11</v>
      </c>
      <c r="G126" s="3" t="s">
        <v>12</v>
      </c>
      <c r="H126" s="104"/>
      <c r="I126" s="83"/>
    </row>
    <row r="127" spans="1:9">
      <c r="A127" s="4">
        <v>79</v>
      </c>
      <c r="B127" s="5">
        <v>4835474</v>
      </c>
      <c r="C127" s="6" t="s">
        <v>111</v>
      </c>
      <c r="D127" s="7">
        <v>42644</v>
      </c>
      <c r="E127" s="7">
        <v>42825</v>
      </c>
      <c r="F127" s="8">
        <v>42795</v>
      </c>
      <c r="G127" s="7">
        <v>42825</v>
      </c>
      <c r="H127" s="9">
        <f t="shared" ref="H127:H146" si="12">G127-F127+1</f>
        <v>31</v>
      </c>
      <c r="I127" s="10">
        <f t="shared" ref="I127:I146" si="13">H127*$K$2</f>
        <v>31000</v>
      </c>
    </row>
    <row r="128" spans="1:9">
      <c r="A128" s="4">
        <f t="shared" ref="A128:A146" si="14">A127+1</f>
        <v>80</v>
      </c>
      <c r="B128" s="5">
        <v>4114682</v>
      </c>
      <c r="C128" s="6" t="s">
        <v>112</v>
      </c>
      <c r="D128" s="7">
        <v>42566</v>
      </c>
      <c r="E128" s="7">
        <v>42947</v>
      </c>
      <c r="F128" s="8">
        <v>42795</v>
      </c>
      <c r="G128" s="7">
        <v>42825</v>
      </c>
      <c r="H128" s="9">
        <f t="shared" si="12"/>
        <v>31</v>
      </c>
      <c r="I128" s="10">
        <f t="shared" si="13"/>
        <v>31000</v>
      </c>
    </row>
    <row r="129" spans="1:9">
      <c r="A129" s="4">
        <f t="shared" si="14"/>
        <v>81</v>
      </c>
      <c r="B129" s="5">
        <v>5572498</v>
      </c>
      <c r="C129" s="6" t="s">
        <v>113</v>
      </c>
      <c r="D129" s="7">
        <v>42644</v>
      </c>
      <c r="E129" s="7">
        <v>42825</v>
      </c>
      <c r="F129" s="8">
        <v>42795</v>
      </c>
      <c r="G129" s="7">
        <v>42825</v>
      </c>
      <c r="H129" s="9">
        <f t="shared" si="12"/>
        <v>31</v>
      </c>
      <c r="I129" s="10">
        <f t="shared" si="13"/>
        <v>31000</v>
      </c>
    </row>
    <row r="130" spans="1:9">
      <c r="A130" s="4">
        <f t="shared" si="14"/>
        <v>82</v>
      </c>
      <c r="B130" s="5">
        <v>9483496</v>
      </c>
      <c r="C130" s="6" t="s">
        <v>114</v>
      </c>
      <c r="D130" s="7">
        <v>42644</v>
      </c>
      <c r="E130" s="7">
        <v>42825</v>
      </c>
      <c r="F130" s="8">
        <v>42795</v>
      </c>
      <c r="G130" s="7">
        <v>42825</v>
      </c>
      <c r="H130" s="9">
        <f t="shared" si="12"/>
        <v>31</v>
      </c>
      <c r="I130" s="10">
        <f t="shared" si="13"/>
        <v>31000</v>
      </c>
    </row>
    <row r="131" spans="1:9">
      <c r="A131" s="4">
        <f t="shared" si="14"/>
        <v>83</v>
      </c>
      <c r="B131" s="5">
        <v>2952625</v>
      </c>
      <c r="C131" s="6" t="s">
        <v>115</v>
      </c>
      <c r="D131" s="7">
        <v>42583</v>
      </c>
      <c r="E131" s="7">
        <v>42947</v>
      </c>
      <c r="F131" s="8">
        <v>42795</v>
      </c>
      <c r="G131" s="7">
        <v>42825</v>
      </c>
      <c r="H131" s="9">
        <f t="shared" si="12"/>
        <v>31</v>
      </c>
      <c r="I131" s="10">
        <f t="shared" si="13"/>
        <v>31000</v>
      </c>
    </row>
    <row r="132" spans="1:9">
      <c r="A132" s="4">
        <f t="shared" si="14"/>
        <v>84</v>
      </c>
      <c r="B132" s="5">
        <v>19740036</v>
      </c>
      <c r="C132" s="6" t="s">
        <v>116</v>
      </c>
      <c r="D132" s="7">
        <v>42644</v>
      </c>
      <c r="E132" s="7">
        <v>42825</v>
      </c>
      <c r="F132" s="8">
        <v>42795</v>
      </c>
      <c r="G132" s="7">
        <v>42825</v>
      </c>
      <c r="H132" s="9">
        <f t="shared" si="12"/>
        <v>31</v>
      </c>
      <c r="I132" s="10">
        <f t="shared" si="13"/>
        <v>31000</v>
      </c>
    </row>
    <row r="133" spans="1:9">
      <c r="A133" s="4">
        <f t="shared" si="14"/>
        <v>85</v>
      </c>
      <c r="B133" s="5">
        <v>1043903</v>
      </c>
      <c r="C133" s="6" t="s">
        <v>117</v>
      </c>
      <c r="D133" s="7">
        <v>42583</v>
      </c>
      <c r="E133" s="7">
        <v>42978</v>
      </c>
      <c r="F133" s="8">
        <v>42795</v>
      </c>
      <c r="G133" s="7">
        <v>42825</v>
      </c>
      <c r="H133" s="9">
        <f t="shared" si="12"/>
        <v>31</v>
      </c>
      <c r="I133" s="10">
        <f t="shared" si="13"/>
        <v>31000</v>
      </c>
    </row>
    <row r="134" spans="1:9">
      <c r="A134" s="4">
        <f t="shared" si="14"/>
        <v>86</v>
      </c>
      <c r="B134" s="5">
        <v>737553</v>
      </c>
      <c r="C134" s="6" t="s">
        <v>118</v>
      </c>
      <c r="D134" s="7">
        <v>42644</v>
      </c>
      <c r="E134" s="7">
        <v>42825</v>
      </c>
      <c r="F134" s="8">
        <v>42795</v>
      </c>
      <c r="G134" s="7">
        <v>42825</v>
      </c>
      <c r="H134" s="9">
        <f t="shared" si="12"/>
        <v>31</v>
      </c>
      <c r="I134" s="10">
        <f t="shared" si="13"/>
        <v>31000</v>
      </c>
    </row>
    <row r="135" spans="1:9">
      <c r="A135" s="4">
        <f t="shared" si="14"/>
        <v>87</v>
      </c>
      <c r="B135" s="5">
        <v>5571068</v>
      </c>
      <c r="C135" s="6" t="s">
        <v>119</v>
      </c>
      <c r="D135" s="7">
        <v>42644</v>
      </c>
      <c r="E135" s="7">
        <v>42825</v>
      </c>
      <c r="F135" s="8">
        <v>42795</v>
      </c>
      <c r="G135" s="7">
        <v>42825</v>
      </c>
      <c r="H135" s="9">
        <f t="shared" si="12"/>
        <v>31</v>
      </c>
      <c r="I135" s="10">
        <f t="shared" si="13"/>
        <v>31000</v>
      </c>
    </row>
    <row r="136" spans="1:9">
      <c r="A136" s="4">
        <f t="shared" si="14"/>
        <v>88</v>
      </c>
      <c r="B136" s="5">
        <v>1854773</v>
      </c>
      <c r="C136" s="6" t="s">
        <v>120</v>
      </c>
      <c r="D136" s="7">
        <v>42644</v>
      </c>
      <c r="E136" s="7">
        <v>42825</v>
      </c>
      <c r="F136" s="8">
        <v>42795</v>
      </c>
      <c r="G136" s="7">
        <v>42825</v>
      </c>
      <c r="H136" s="9">
        <f t="shared" si="12"/>
        <v>31</v>
      </c>
      <c r="I136" s="10">
        <f t="shared" si="13"/>
        <v>31000</v>
      </c>
    </row>
    <row r="137" spans="1:9">
      <c r="A137" s="4">
        <f t="shared" si="14"/>
        <v>89</v>
      </c>
      <c r="B137" s="5">
        <v>4119751</v>
      </c>
      <c r="C137" s="6" t="s">
        <v>121</v>
      </c>
      <c r="D137" s="7">
        <v>42644</v>
      </c>
      <c r="E137" s="7">
        <v>42825</v>
      </c>
      <c r="F137" s="8">
        <v>42795</v>
      </c>
      <c r="G137" s="7">
        <v>42825</v>
      </c>
      <c r="H137" s="9">
        <f t="shared" si="12"/>
        <v>31</v>
      </c>
      <c r="I137" s="10">
        <f t="shared" si="13"/>
        <v>31000</v>
      </c>
    </row>
    <row r="138" spans="1:9">
      <c r="A138" s="4">
        <f t="shared" si="14"/>
        <v>90</v>
      </c>
      <c r="B138" s="5">
        <v>2949087</v>
      </c>
      <c r="C138" s="6" t="s">
        <v>122</v>
      </c>
      <c r="D138" s="7">
        <v>42644</v>
      </c>
      <c r="E138" s="7">
        <v>42825</v>
      </c>
      <c r="F138" s="8">
        <v>42795</v>
      </c>
      <c r="G138" s="7">
        <v>42825</v>
      </c>
      <c r="H138" s="9">
        <f t="shared" si="12"/>
        <v>31</v>
      </c>
      <c r="I138" s="10">
        <f t="shared" si="13"/>
        <v>31000</v>
      </c>
    </row>
    <row r="139" spans="1:9">
      <c r="A139" s="4">
        <f t="shared" si="14"/>
        <v>91</v>
      </c>
      <c r="B139" s="5">
        <v>300159</v>
      </c>
      <c r="C139" s="6" t="s">
        <v>123</v>
      </c>
      <c r="D139" s="7">
        <v>42644</v>
      </c>
      <c r="E139" s="7">
        <v>42825</v>
      </c>
      <c r="F139" s="8">
        <v>42795</v>
      </c>
      <c r="G139" s="7">
        <v>42825</v>
      </c>
      <c r="H139" s="9">
        <f t="shared" si="12"/>
        <v>31</v>
      </c>
      <c r="I139" s="10">
        <f t="shared" si="13"/>
        <v>31000</v>
      </c>
    </row>
    <row r="140" spans="1:9">
      <c r="A140" s="4">
        <f t="shared" si="14"/>
        <v>92</v>
      </c>
      <c r="B140" s="5">
        <v>6490939</v>
      </c>
      <c r="C140" s="6" t="s">
        <v>124</v>
      </c>
      <c r="D140" s="7">
        <v>42644</v>
      </c>
      <c r="E140" s="7">
        <v>42825</v>
      </c>
      <c r="F140" s="8">
        <v>42795</v>
      </c>
      <c r="G140" s="7">
        <v>42825</v>
      </c>
      <c r="H140" s="9">
        <f t="shared" si="12"/>
        <v>31</v>
      </c>
      <c r="I140" s="10">
        <f t="shared" si="13"/>
        <v>31000</v>
      </c>
    </row>
    <row r="141" spans="1:9">
      <c r="A141" s="4">
        <f t="shared" si="14"/>
        <v>93</v>
      </c>
      <c r="B141" s="5">
        <v>1893710</v>
      </c>
      <c r="C141" s="6" t="s">
        <v>125</v>
      </c>
      <c r="D141" s="7">
        <v>42644</v>
      </c>
      <c r="E141" s="7">
        <v>42825</v>
      </c>
      <c r="F141" s="8">
        <v>42795</v>
      </c>
      <c r="G141" s="7">
        <v>42825</v>
      </c>
      <c r="H141" s="9">
        <f t="shared" si="12"/>
        <v>31</v>
      </c>
      <c r="I141" s="10">
        <f t="shared" si="13"/>
        <v>31000</v>
      </c>
    </row>
    <row r="142" spans="1:9">
      <c r="A142" s="4">
        <f t="shared" si="14"/>
        <v>94</v>
      </c>
      <c r="B142" s="5">
        <v>12715101</v>
      </c>
      <c r="C142" s="6" t="s">
        <v>126</v>
      </c>
      <c r="D142" s="7">
        <v>42736</v>
      </c>
      <c r="E142" s="7">
        <v>43100</v>
      </c>
      <c r="F142" s="8">
        <v>42795</v>
      </c>
      <c r="G142" s="7">
        <v>42817</v>
      </c>
      <c r="H142" s="9">
        <f t="shared" si="12"/>
        <v>23</v>
      </c>
      <c r="I142" s="10">
        <f t="shared" si="13"/>
        <v>23000</v>
      </c>
    </row>
    <row r="143" spans="1:9">
      <c r="A143" s="4">
        <f t="shared" si="14"/>
        <v>95</v>
      </c>
      <c r="B143" s="5">
        <v>2936302</v>
      </c>
      <c r="C143" s="6" t="s">
        <v>127</v>
      </c>
      <c r="D143" s="7">
        <v>42736</v>
      </c>
      <c r="E143" s="7">
        <v>43100</v>
      </c>
      <c r="F143" s="8">
        <v>42795</v>
      </c>
      <c r="G143" s="7">
        <v>42825</v>
      </c>
      <c r="H143" s="9">
        <f t="shared" si="12"/>
        <v>31</v>
      </c>
      <c r="I143" s="10">
        <f t="shared" si="13"/>
        <v>31000</v>
      </c>
    </row>
    <row r="144" spans="1:9">
      <c r="A144" s="4">
        <f t="shared" si="14"/>
        <v>96</v>
      </c>
      <c r="B144" s="5" t="s">
        <v>46</v>
      </c>
      <c r="C144" s="6" t="s">
        <v>128</v>
      </c>
      <c r="D144" s="7">
        <v>42644</v>
      </c>
      <c r="E144" s="7">
        <v>42825</v>
      </c>
      <c r="F144" s="8">
        <v>42795</v>
      </c>
      <c r="G144" s="7">
        <v>42825</v>
      </c>
      <c r="H144" s="9">
        <f t="shared" si="12"/>
        <v>31</v>
      </c>
      <c r="I144" s="10">
        <f t="shared" si="13"/>
        <v>31000</v>
      </c>
    </row>
    <row r="145" spans="1:9">
      <c r="A145" s="4">
        <f t="shared" si="14"/>
        <v>97</v>
      </c>
      <c r="B145" s="5">
        <v>5092039</v>
      </c>
      <c r="C145" s="6" t="s">
        <v>129</v>
      </c>
      <c r="D145" s="7">
        <v>42644</v>
      </c>
      <c r="E145" s="7">
        <v>42825</v>
      </c>
      <c r="F145" s="8">
        <v>42795</v>
      </c>
      <c r="G145" s="7">
        <v>42825</v>
      </c>
      <c r="H145" s="9">
        <f t="shared" si="12"/>
        <v>31</v>
      </c>
      <c r="I145" s="10">
        <f t="shared" si="13"/>
        <v>31000</v>
      </c>
    </row>
    <row r="146" spans="1:9">
      <c r="A146" s="4">
        <f t="shared" si="14"/>
        <v>98</v>
      </c>
      <c r="B146" s="39">
        <v>1459741</v>
      </c>
      <c r="C146" s="41" t="s">
        <v>130</v>
      </c>
      <c r="D146" s="7">
        <v>42644</v>
      </c>
      <c r="E146" s="7">
        <v>42825</v>
      </c>
      <c r="F146" s="8">
        <v>42795</v>
      </c>
      <c r="G146" s="7">
        <v>42825</v>
      </c>
      <c r="H146" s="9">
        <f t="shared" si="12"/>
        <v>31</v>
      </c>
      <c r="I146" s="10">
        <f t="shared" si="13"/>
        <v>31000</v>
      </c>
    </row>
    <row r="147" spans="1:9">
      <c r="A147" s="43"/>
      <c r="B147" s="44"/>
      <c r="C147" s="45"/>
      <c r="D147" s="19"/>
      <c r="E147" s="19"/>
      <c r="F147" s="109" t="s">
        <v>66</v>
      </c>
      <c r="G147" s="110"/>
      <c r="H147" s="68">
        <f>SUM(H127:H146)</f>
        <v>612</v>
      </c>
      <c r="I147" s="69">
        <f>SUM(I127:I146)</f>
        <v>612000</v>
      </c>
    </row>
    <row r="148" spans="1:9" ht="15.75" thickBot="1">
      <c r="A148" s="43"/>
      <c r="B148" s="44"/>
      <c r="C148" s="16"/>
      <c r="D148" s="19"/>
      <c r="E148" s="19"/>
      <c r="F148" s="109" t="s">
        <v>66</v>
      </c>
      <c r="G148" s="110"/>
      <c r="H148" s="68">
        <f>H147+H117</f>
        <v>3030</v>
      </c>
      <c r="I148" s="47">
        <f>I147+I117</f>
        <v>3030000</v>
      </c>
    </row>
    <row r="149" spans="1:9" ht="15.75" thickBot="1">
      <c r="A149" s="111" t="s">
        <v>35</v>
      </c>
      <c r="B149" s="112"/>
      <c r="C149" s="113"/>
      <c r="D149" s="114" t="s">
        <v>37</v>
      </c>
      <c r="E149" s="113"/>
      <c r="F149" s="115" t="s">
        <v>67</v>
      </c>
      <c r="G149" s="116"/>
      <c r="H149" s="116"/>
      <c r="I149" s="117"/>
    </row>
    <row r="150" spans="1:9">
      <c r="A150" s="79" t="s">
        <v>38</v>
      </c>
      <c r="B150" s="80"/>
      <c r="C150" s="80"/>
      <c r="D150" s="80"/>
      <c r="E150" s="80"/>
      <c r="F150" s="80"/>
      <c r="G150" s="80"/>
      <c r="H150" s="80"/>
      <c r="I150" s="81"/>
    </row>
    <row r="151" spans="1:9">
      <c r="A151" s="22" t="s">
        <v>39</v>
      </c>
      <c r="B151" s="23"/>
      <c r="C151" s="23"/>
      <c r="D151" s="24"/>
      <c r="E151" s="25" t="s">
        <v>40</v>
      </c>
      <c r="F151" s="26"/>
      <c r="G151" s="27" t="s">
        <v>41</v>
      </c>
      <c r="H151" s="27"/>
      <c r="I151" s="28"/>
    </row>
    <row r="152" spans="1:9">
      <c r="A152" s="22" t="s">
        <v>42</v>
      </c>
      <c r="B152" s="26"/>
      <c r="C152" s="26"/>
      <c r="D152" s="29"/>
      <c r="E152" s="25" t="s">
        <v>43</v>
      </c>
      <c r="F152" s="30"/>
      <c r="G152" s="30"/>
      <c r="H152" s="30"/>
      <c r="I152" s="31"/>
    </row>
    <row r="153" spans="1:9" ht="57.75" customHeight="1" thickBot="1">
      <c r="A153" s="32" t="s">
        <v>44</v>
      </c>
      <c r="B153" s="33"/>
      <c r="C153" s="34" t="s">
        <v>37</v>
      </c>
      <c r="D153" s="35"/>
      <c r="E153" s="34" t="s">
        <v>44</v>
      </c>
      <c r="F153" s="36"/>
      <c r="G153" s="34" t="s">
        <v>37</v>
      </c>
      <c r="H153" s="37"/>
      <c r="I153" s="38"/>
    </row>
    <row r="154" spans="1:9">
      <c r="A154" s="93" t="s">
        <v>0</v>
      </c>
      <c r="B154" s="94"/>
      <c r="C154" s="94"/>
      <c r="D154" s="94"/>
      <c r="E154" s="94"/>
      <c r="F154" s="94"/>
      <c r="G154" s="94"/>
      <c r="H154" s="95"/>
      <c r="I154" s="1" t="s">
        <v>131</v>
      </c>
    </row>
    <row r="155" spans="1:9" ht="15.75" thickBot="1">
      <c r="A155" s="96" t="s">
        <v>2</v>
      </c>
      <c r="B155" s="97"/>
      <c r="C155" s="97"/>
      <c r="D155" s="97"/>
      <c r="E155" s="97"/>
      <c r="F155" s="97"/>
      <c r="G155" s="97"/>
      <c r="H155" s="98"/>
      <c r="I155" s="2">
        <v>42825</v>
      </c>
    </row>
    <row r="156" spans="1:9">
      <c r="A156" s="99" t="s">
        <v>3</v>
      </c>
      <c r="B156" s="101" t="s">
        <v>4</v>
      </c>
      <c r="C156" s="103" t="s">
        <v>5</v>
      </c>
      <c r="D156" s="105" t="s">
        <v>6</v>
      </c>
      <c r="E156" s="105" t="s">
        <v>7</v>
      </c>
      <c r="F156" s="107" t="s">
        <v>8</v>
      </c>
      <c r="G156" s="108"/>
      <c r="H156" s="103" t="s">
        <v>9</v>
      </c>
      <c r="I156" s="82" t="s">
        <v>10</v>
      </c>
    </row>
    <row r="157" spans="1:9">
      <c r="A157" s="100"/>
      <c r="B157" s="102"/>
      <c r="C157" s="104"/>
      <c r="D157" s="106"/>
      <c r="E157" s="106"/>
      <c r="F157" s="3" t="s">
        <v>11</v>
      </c>
      <c r="G157" s="3" t="s">
        <v>12</v>
      </c>
      <c r="H157" s="104"/>
      <c r="I157" s="83"/>
    </row>
    <row r="158" spans="1:9">
      <c r="A158" s="4">
        <v>99</v>
      </c>
      <c r="B158" s="5">
        <v>5522754</v>
      </c>
      <c r="C158" s="6" t="s">
        <v>132</v>
      </c>
      <c r="D158" s="7">
        <v>42644</v>
      </c>
      <c r="E158" s="7">
        <v>42825</v>
      </c>
      <c r="F158" s="8">
        <v>42795</v>
      </c>
      <c r="G158" s="7">
        <v>42825</v>
      </c>
      <c r="H158" s="9">
        <f t="shared" ref="H158:H164" si="15">G158-F158+1</f>
        <v>31</v>
      </c>
      <c r="I158" s="10">
        <f t="shared" ref="I158:I164" si="16">H158*$K$2</f>
        <v>31000</v>
      </c>
    </row>
    <row r="159" spans="1:9">
      <c r="A159" s="4">
        <f t="shared" ref="A159:A164" si="17">A158+1</f>
        <v>100</v>
      </c>
      <c r="B159" s="5">
        <v>19153967</v>
      </c>
      <c r="C159" s="6" t="s">
        <v>133</v>
      </c>
      <c r="D159" s="7">
        <v>42644</v>
      </c>
      <c r="E159" s="7">
        <v>42825</v>
      </c>
      <c r="F159" s="8">
        <v>42795</v>
      </c>
      <c r="G159" s="7">
        <v>42825</v>
      </c>
      <c r="H159" s="9">
        <f t="shared" si="15"/>
        <v>31</v>
      </c>
      <c r="I159" s="10">
        <f t="shared" si="16"/>
        <v>31000</v>
      </c>
    </row>
    <row r="160" spans="1:9">
      <c r="A160" s="4">
        <f t="shared" si="17"/>
        <v>101</v>
      </c>
      <c r="B160" s="5">
        <v>2896523</v>
      </c>
      <c r="C160" s="6" t="s">
        <v>134</v>
      </c>
      <c r="D160" s="7">
        <v>42675</v>
      </c>
      <c r="E160" s="7">
        <v>43039</v>
      </c>
      <c r="F160" s="8">
        <v>42795</v>
      </c>
      <c r="G160" s="7">
        <v>42825</v>
      </c>
      <c r="H160" s="9">
        <f t="shared" si="15"/>
        <v>31</v>
      </c>
      <c r="I160" s="10">
        <f t="shared" si="16"/>
        <v>31000</v>
      </c>
    </row>
    <row r="161" spans="1:9">
      <c r="A161" s="4">
        <f t="shared" si="17"/>
        <v>102</v>
      </c>
      <c r="B161" s="5">
        <v>4563666</v>
      </c>
      <c r="C161" s="6" t="s">
        <v>135</v>
      </c>
      <c r="D161" s="7">
        <v>42795</v>
      </c>
      <c r="E161" s="7">
        <v>43159</v>
      </c>
      <c r="F161" s="8">
        <v>42795</v>
      </c>
      <c r="G161" s="7">
        <v>42825</v>
      </c>
      <c r="H161" s="9">
        <f t="shared" si="15"/>
        <v>31</v>
      </c>
      <c r="I161" s="10">
        <f t="shared" si="16"/>
        <v>31000</v>
      </c>
    </row>
    <row r="162" spans="1:9">
      <c r="A162" s="4">
        <f t="shared" si="17"/>
        <v>103</v>
      </c>
      <c r="B162" s="5">
        <v>908357</v>
      </c>
      <c r="C162" s="6" t="s">
        <v>136</v>
      </c>
      <c r="D162" s="7">
        <v>42736</v>
      </c>
      <c r="E162" s="7">
        <v>43100</v>
      </c>
      <c r="F162" s="8">
        <v>42795</v>
      </c>
      <c r="G162" s="7">
        <v>42825</v>
      </c>
      <c r="H162" s="9">
        <f t="shared" si="15"/>
        <v>31</v>
      </c>
      <c r="I162" s="10">
        <f t="shared" si="16"/>
        <v>31000</v>
      </c>
    </row>
    <row r="163" spans="1:9">
      <c r="A163" s="4">
        <f t="shared" si="17"/>
        <v>104</v>
      </c>
      <c r="B163" s="5">
        <v>1444966</v>
      </c>
      <c r="C163" s="6" t="s">
        <v>137</v>
      </c>
      <c r="D163" s="7">
        <v>42644</v>
      </c>
      <c r="E163" s="7">
        <v>42825</v>
      </c>
      <c r="F163" s="8">
        <v>42795</v>
      </c>
      <c r="G163" s="7">
        <v>42825</v>
      </c>
      <c r="H163" s="9">
        <f t="shared" si="15"/>
        <v>31</v>
      </c>
      <c r="I163" s="10">
        <f t="shared" si="16"/>
        <v>31000</v>
      </c>
    </row>
    <row r="164" spans="1:9">
      <c r="A164" s="4">
        <f t="shared" si="17"/>
        <v>105</v>
      </c>
      <c r="B164" s="5" t="s">
        <v>46</v>
      </c>
      <c r="C164" s="6" t="s">
        <v>138</v>
      </c>
      <c r="D164" s="7">
        <v>42644</v>
      </c>
      <c r="E164" s="7">
        <v>42825</v>
      </c>
      <c r="F164" s="8">
        <v>42795</v>
      </c>
      <c r="G164" s="7">
        <v>42825</v>
      </c>
      <c r="H164" s="9">
        <f t="shared" si="15"/>
        <v>31</v>
      </c>
      <c r="I164" s="10">
        <f t="shared" si="16"/>
        <v>31000</v>
      </c>
    </row>
    <row r="165" spans="1:9">
      <c r="A165" s="70"/>
      <c r="B165" s="71"/>
      <c r="C165" s="71"/>
      <c r="D165" s="71"/>
      <c r="E165" s="71"/>
      <c r="F165" s="71"/>
      <c r="G165" s="71"/>
      <c r="H165" s="71"/>
      <c r="I165" s="72"/>
    </row>
    <row r="166" spans="1:9">
      <c r="A166" s="70"/>
      <c r="B166" s="71"/>
      <c r="C166" s="71"/>
      <c r="D166" s="71"/>
      <c r="E166" s="71"/>
      <c r="F166" s="71"/>
      <c r="G166" s="71"/>
      <c r="H166" s="71"/>
      <c r="I166" s="72"/>
    </row>
    <row r="167" spans="1:9">
      <c r="A167" s="70"/>
      <c r="B167" s="71"/>
      <c r="C167" s="71"/>
      <c r="D167" s="71"/>
      <c r="E167" s="71"/>
      <c r="F167" s="71"/>
      <c r="G167" s="71"/>
      <c r="H167" s="71"/>
      <c r="I167" s="72"/>
    </row>
    <row r="168" spans="1:9">
      <c r="A168" s="70"/>
      <c r="B168" s="71"/>
      <c r="C168" s="71"/>
      <c r="D168" s="71"/>
      <c r="E168" s="71"/>
      <c r="F168" s="71"/>
      <c r="G168" s="71"/>
      <c r="H168" s="71"/>
      <c r="I168" s="72"/>
    </row>
    <row r="169" spans="1:9">
      <c r="A169" s="70"/>
      <c r="B169" s="71"/>
      <c r="C169" s="71"/>
      <c r="D169" s="71"/>
      <c r="E169" s="71"/>
      <c r="F169" s="71"/>
      <c r="G169" s="71"/>
      <c r="H169" s="71"/>
      <c r="I169" s="72"/>
    </row>
    <row r="170" spans="1:9">
      <c r="A170" s="70"/>
      <c r="B170" s="71"/>
      <c r="C170" s="71"/>
      <c r="D170" s="71"/>
      <c r="E170" s="71"/>
      <c r="F170" s="71"/>
      <c r="G170" s="71"/>
      <c r="H170" s="71"/>
      <c r="I170" s="72"/>
    </row>
    <row r="171" spans="1:9">
      <c r="A171" s="70"/>
      <c r="B171" s="71"/>
      <c r="C171" s="71"/>
      <c r="D171" s="71"/>
      <c r="E171" s="71"/>
      <c r="F171" s="71"/>
      <c r="G171" s="71"/>
      <c r="H171" s="71"/>
      <c r="I171" s="72"/>
    </row>
    <row r="172" spans="1:9">
      <c r="A172" s="70"/>
      <c r="B172" s="71"/>
      <c r="C172" s="71"/>
      <c r="D172" s="71"/>
      <c r="E172" s="71"/>
      <c r="F172" s="71"/>
      <c r="G172" s="71"/>
      <c r="H172" s="71"/>
      <c r="I172" s="72"/>
    </row>
    <row r="173" spans="1:9">
      <c r="A173" s="43"/>
      <c r="B173" s="44"/>
      <c r="C173" s="45"/>
      <c r="D173" s="19"/>
      <c r="E173" s="19"/>
      <c r="F173" s="84" t="s">
        <v>66</v>
      </c>
      <c r="G173" s="84"/>
      <c r="H173" s="46">
        <f>SUM(H158:H172)</f>
        <v>217</v>
      </c>
      <c r="I173" s="47">
        <f>SUM(I158:I172)</f>
        <v>217000</v>
      </c>
    </row>
    <row r="174" spans="1:9" ht="15.75" thickBot="1">
      <c r="A174" s="73"/>
      <c r="B174" s="74"/>
      <c r="C174" s="75"/>
      <c r="D174" s="76"/>
      <c r="E174" s="76"/>
      <c r="F174" s="85" t="s">
        <v>139</v>
      </c>
      <c r="G174" s="85"/>
      <c r="H174" s="77">
        <f>H173+H148</f>
        <v>3247</v>
      </c>
      <c r="I174" s="78">
        <f>I173+I148</f>
        <v>3247000</v>
      </c>
    </row>
    <row r="175" spans="1:9" ht="15.75" thickBot="1">
      <c r="A175" s="86" t="s">
        <v>35</v>
      </c>
      <c r="B175" s="87"/>
      <c r="C175" s="88"/>
      <c r="D175" s="89" t="s">
        <v>37</v>
      </c>
      <c r="E175" s="88"/>
      <c r="F175" s="90" t="s">
        <v>67</v>
      </c>
      <c r="G175" s="91"/>
      <c r="H175" s="91"/>
      <c r="I175" s="92"/>
    </row>
    <row r="176" spans="1:9">
      <c r="A176" s="79" t="s">
        <v>38</v>
      </c>
      <c r="B176" s="80"/>
      <c r="C176" s="80"/>
      <c r="D176" s="80"/>
      <c r="E176" s="80"/>
      <c r="F176" s="80"/>
      <c r="G176" s="80"/>
      <c r="H176" s="80"/>
      <c r="I176" s="81"/>
    </row>
    <row r="177" spans="1:9">
      <c r="A177" s="22" t="s">
        <v>39</v>
      </c>
      <c r="B177" s="23"/>
      <c r="C177" s="23"/>
      <c r="D177" s="24"/>
      <c r="E177" s="25" t="s">
        <v>40</v>
      </c>
      <c r="F177" s="26"/>
      <c r="G177" s="27" t="s">
        <v>41</v>
      </c>
      <c r="H177" s="27"/>
      <c r="I177" s="28"/>
    </row>
    <row r="178" spans="1:9">
      <c r="A178" s="22" t="s">
        <v>42</v>
      </c>
      <c r="B178" s="26"/>
      <c r="C178" s="26"/>
      <c r="D178" s="29"/>
      <c r="E178" s="25" t="s">
        <v>43</v>
      </c>
      <c r="F178" s="30"/>
      <c r="G178" s="30"/>
      <c r="H178" s="30"/>
      <c r="I178" s="31"/>
    </row>
    <row r="179" spans="1:9" ht="15.75" thickBot="1">
      <c r="A179" s="32" t="s">
        <v>44</v>
      </c>
      <c r="B179" s="33"/>
      <c r="C179" s="34" t="s">
        <v>37</v>
      </c>
      <c r="D179" s="35"/>
      <c r="E179" s="34" t="s">
        <v>44</v>
      </c>
      <c r="F179" s="36"/>
      <c r="G179" s="34" t="s">
        <v>37</v>
      </c>
      <c r="H179" s="37"/>
      <c r="I179" s="38"/>
    </row>
  </sheetData>
  <mergeCells count="96">
    <mergeCell ref="A1:H1"/>
    <mergeCell ref="A2:H2"/>
    <mergeCell ref="A3:A4"/>
    <mergeCell ref="B3:B4"/>
    <mergeCell ref="C3:C4"/>
    <mergeCell ref="D3:D4"/>
    <mergeCell ref="E3:E4"/>
    <mergeCell ref="F3:G3"/>
    <mergeCell ref="H3:H4"/>
    <mergeCell ref="I3:I4"/>
    <mergeCell ref="F25:G25"/>
    <mergeCell ref="F26:G26"/>
    <mergeCell ref="A27:C27"/>
    <mergeCell ref="D27:E27"/>
    <mergeCell ref="F27:I27"/>
    <mergeCell ref="A28:I28"/>
    <mergeCell ref="A32:H32"/>
    <mergeCell ref="A33:H33"/>
    <mergeCell ref="A34:A35"/>
    <mergeCell ref="B34:B35"/>
    <mergeCell ref="C34:C35"/>
    <mergeCell ref="D34:D35"/>
    <mergeCell ref="E34:E35"/>
    <mergeCell ref="F34:G34"/>
    <mergeCell ref="H34:H35"/>
    <mergeCell ref="I34:I35"/>
    <mergeCell ref="F55:G55"/>
    <mergeCell ref="F56:G56"/>
    <mergeCell ref="A57:C57"/>
    <mergeCell ref="D57:E57"/>
    <mergeCell ref="F57:I57"/>
    <mergeCell ref="A58:I58"/>
    <mergeCell ref="A62:H62"/>
    <mergeCell ref="A63:H63"/>
    <mergeCell ref="A64:A65"/>
    <mergeCell ref="B64:B65"/>
    <mergeCell ref="C64:C65"/>
    <mergeCell ref="D64:D65"/>
    <mergeCell ref="E64:E65"/>
    <mergeCell ref="F64:G64"/>
    <mergeCell ref="H64:H65"/>
    <mergeCell ref="I64:I65"/>
    <mergeCell ref="F85:G85"/>
    <mergeCell ref="F86:G86"/>
    <mergeCell ref="A87:C87"/>
    <mergeCell ref="D87:E87"/>
    <mergeCell ref="F87:I87"/>
    <mergeCell ref="A88:I88"/>
    <mergeCell ref="A92:H92"/>
    <mergeCell ref="A93:H93"/>
    <mergeCell ref="A94:A95"/>
    <mergeCell ref="B94:B95"/>
    <mergeCell ref="C94:C95"/>
    <mergeCell ref="D94:D95"/>
    <mergeCell ref="E94:E95"/>
    <mergeCell ref="F94:G94"/>
    <mergeCell ref="H94:H95"/>
    <mergeCell ref="I94:I95"/>
    <mergeCell ref="F116:G116"/>
    <mergeCell ref="F117:G117"/>
    <mergeCell ref="A118:C118"/>
    <mergeCell ref="D118:E118"/>
    <mergeCell ref="F118:I118"/>
    <mergeCell ref="A119:I119"/>
    <mergeCell ref="A123:H123"/>
    <mergeCell ref="A124:H124"/>
    <mergeCell ref="A125:A126"/>
    <mergeCell ref="B125:B126"/>
    <mergeCell ref="C125:C126"/>
    <mergeCell ref="D125:D126"/>
    <mergeCell ref="E125:E126"/>
    <mergeCell ref="F125:G125"/>
    <mergeCell ref="H125:H126"/>
    <mergeCell ref="I125:I126"/>
    <mergeCell ref="F147:G147"/>
    <mergeCell ref="F148:G148"/>
    <mergeCell ref="A149:C149"/>
    <mergeCell ref="D149:E149"/>
    <mergeCell ref="F149:I149"/>
    <mergeCell ref="A150:I150"/>
    <mergeCell ref="A154:H154"/>
    <mergeCell ref="A155:H155"/>
    <mergeCell ref="A156:A157"/>
    <mergeCell ref="B156:B157"/>
    <mergeCell ref="C156:C157"/>
    <mergeCell ref="D156:D157"/>
    <mergeCell ref="E156:E157"/>
    <mergeCell ref="F156:G156"/>
    <mergeCell ref="H156:H157"/>
    <mergeCell ref="A176:I176"/>
    <mergeCell ref="I156:I157"/>
    <mergeCell ref="F173:G173"/>
    <mergeCell ref="F174:G174"/>
    <mergeCell ref="A175:C175"/>
    <mergeCell ref="D175:E175"/>
    <mergeCell ref="F175:I175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2017-04-03T19:06:39Z</dcterms:created>
  <dcterms:modified xsi:type="dcterms:W3CDTF">2017-05-14T22:57:25Z</dcterms:modified>
</cp:coreProperties>
</file>