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E48B4CD3-29E3-4FE2-86FB-DDEAD25C84D3}" xr6:coauthVersionLast="47" xr6:coauthVersionMax="47" xr10:uidLastSave="{00000000-0000-0000-0000-000000000000}"/>
  <bookViews>
    <workbookView xWindow="-120" yWindow="-120" windowWidth="29040" windowHeight="15840" tabRatio="910" activeTab="11" xr2:uid="{00000000-000D-0000-FFFF-FFFF00000000}"/>
  </bookViews>
  <sheets>
    <sheet name="CAIXAS" sheetId="2" r:id="rId1"/>
    <sheet name="Questão_01" sheetId="3" r:id="rId2"/>
    <sheet name="Questão_02" sheetId="4" r:id="rId3"/>
    <sheet name="Questão_03" sheetId="5" r:id="rId4"/>
    <sheet name="Questão_04" sheetId="6" r:id="rId5"/>
    <sheet name="Questão_05" sheetId="7" r:id="rId6"/>
    <sheet name="Questão_06" sheetId="8" r:id="rId7"/>
    <sheet name="Questão_07" sheetId="9" r:id="rId8"/>
    <sheet name="Questão_08" sheetId="10" r:id="rId9"/>
    <sheet name="Questão_09" sheetId="11" r:id="rId10"/>
    <sheet name="Questão_10" sheetId="12" r:id="rId11"/>
    <sheet name="Questão_11" sheetId="13" r:id="rId12"/>
  </sheets>
  <definedNames>
    <definedName name="_xlnm._FilterDatabase" localSheetId="0" hidden="1">CAIXAS!$A$1:$B$44</definedName>
    <definedName name="_xlnm._FilterDatabase" localSheetId="8" hidden="1">Questão_08!$A$9:$C$92</definedName>
    <definedName name="_xlnm._FilterDatabase" localSheetId="9" hidden="1">Questão_09!$A$13:$G$112</definedName>
    <definedName name="_xlnm._FilterDatabase" localSheetId="10" hidden="1">Questão_10!$A$7:$C$22</definedName>
    <definedName name="SegmentaçãodeDados_Item">#N/A</definedName>
  </definedNames>
  <calcPr calcId="191029"/>
  <pivotCaches>
    <pivotCache cacheId="2" r:id="rId13"/>
  </pivotCaches>
  <extLs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2" l="1"/>
  <c r="C9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8" i="12"/>
  <c r="F6" i="11"/>
  <c r="E6" i="11"/>
  <c r="D6" i="11"/>
  <c r="C6" i="11"/>
  <c r="B6" i="11"/>
  <c r="F5" i="11"/>
  <c r="E5" i="11"/>
  <c r="D5" i="11"/>
  <c r="C5" i="11"/>
  <c r="B5" i="11"/>
  <c r="G7" i="9"/>
  <c r="B8" i="7"/>
  <c r="B9" i="7"/>
  <c r="B10" i="7"/>
  <c r="B11" i="7"/>
  <c r="B7" i="7"/>
  <c r="E8" i="6"/>
  <c r="E9" i="6"/>
  <c r="E10" i="6"/>
  <c r="E11" i="6"/>
  <c r="E7" i="6"/>
  <c r="D6" i="5"/>
  <c r="D7" i="5"/>
  <c r="D8" i="5"/>
  <c r="D9" i="5"/>
  <c r="D5" i="5"/>
  <c r="D19" i="4"/>
  <c r="D20" i="4"/>
  <c r="D21" i="4"/>
  <c r="D22" i="4"/>
  <c r="D23" i="4"/>
  <c r="D18" i="4"/>
  <c r="D12" i="4"/>
  <c r="D7" i="4"/>
  <c r="D8" i="4"/>
  <c r="D9" i="4"/>
  <c r="D10" i="4"/>
  <c r="D11" i="4"/>
  <c r="D6" i="4"/>
</calcChain>
</file>

<file path=xl/sharedStrings.xml><?xml version="1.0" encoding="utf-8"?>
<sst xmlns="http://schemas.openxmlformats.org/spreadsheetml/2006/main" count="644" uniqueCount="233">
  <si>
    <t>Assinale um X na alternativa correta:</t>
  </si>
  <si>
    <t>1) Na ilustração abaixo, qual é a célula ativa?</t>
  </si>
  <si>
    <t>A1</t>
  </si>
  <si>
    <t>A3</t>
  </si>
  <si>
    <t>x</t>
  </si>
  <si>
    <t>B1</t>
  </si>
  <si>
    <t>NENHUMA CÉLULA ESTÁ ATIVA</t>
  </si>
  <si>
    <t>2) Qual a finalidade do botão mostrado na ilustração abaixo:</t>
  </si>
  <si>
    <t>SALVAR A PLANILHA</t>
  </si>
  <si>
    <t>APAGAR RAPIDAMENTE O CONTEÚDO</t>
  </si>
  <si>
    <t>ABRIR OPÇÃO DO EXCEL</t>
  </si>
  <si>
    <t>EDITAR O TEXTO</t>
  </si>
  <si>
    <t>1) Calcular o custo total de cada compra</t>
  </si>
  <si>
    <t>Frutas</t>
  </si>
  <si>
    <t>Preço</t>
  </si>
  <si>
    <t>Quantidade</t>
  </si>
  <si>
    <t>Custo Total</t>
  </si>
  <si>
    <t>Mamão</t>
  </si>
  <si>
    <t>Caqui</t>
  </si>
  <si>
    <t>Banana</t>
  </si>
  <si>
    <t>Uva</t>
  </si>
  <si>
    <t>Pêra</t>
  </si>
  <si>
    <t>Abacaxi</t>
  </si>
  <si>
    <t>Morango</t>
  </si>
  <si>
    <t>2) Complete a planilha com fórmulas que calculam o valor da parcela:</t>
  </si>
  <si>
    <t>Produto</t>
  </si>
  <si>
    <t>Parcelado em</t>
  </si>
  <si>
    <t>Valor da Parcela</t>
  </si>
  <si>
    <t>Computador</t>
  </si>
  <si>
    <t>Impressora</t>
  </si>
  <si>
    <t>Scanner</t>
  </si>
  <si>
    <t>Câmera Digital</t>
  </si>
  <si>
    <t>Monitor</t>
  </si>
  <si>
    <t>Mesa</t>
  </si>
  <si>
    <t>Calcule o preço final dos produtos com desconto:</t>
  </si>
  <si>
    <t>% Desconto</t>
  </si>
  <si>
    <t>Preço Final</t>
  </si>
  <si>
    <t>TV 29"</t>
  </si>
  <si>
    <t>DVD Player</t>
  </si>
  <si>
    <t>Home Theater</t>
  </si>
  <si>
    <t>Geladeira</t>
  </si>
  <si>
    <t>Fogão</t>
  </si>
  <si>
    <t>Elabore uma fórmulas para calcular as médias usando o recurso de funções do Excel.</t>
  </si>
  <si>
    <t>A seguir, coloque através da fortamação condicional em Vermelho as médias abaixo de 5 e Azul as médias iguais ou maiores que 5</t>
  </si>
  <si>
    <t>Matérias</t>
  </si>
  <si>
    <t>Nota Prova 1</t>
  </si>
  <si>
    <t>Nota Prova 2</t>
  </si>
  <si>
    <t>Nota Prova 3</t>
  </si>
  <si>
    <t>Média</t>
  </si>
  <si>
    <t>Biologia</t>
  </si>
  <si>
    <t>Matemática</t>
  </si>
  <si>
    <t>Português</t>
  </si>
  <si>
    <t>Geografia</t>
  </si>
  <si>
    <t>Inglês</t>
  </si>
  <si>
    <t>Vendas de mobiliário no 3º trimestre</t>
  </si>
  <si>
    <t>Item</t>
  </si>
  <si>
    <t>Julho</t>
  </si>
  <si>
    <t>Agosto</t>
  </si>
  <si>
    <t>Setembro</t>
  </si>
  <si>
    <t>Cozinha</t>
  </si>
  <si>
    <t>Banheiro</t>
  </si>
  <si>
    <t>Sala</t>
  </si>
  <si>
    <t>Quartos</t>
  </si>
  <si>
    <t>Utilizando fórmula no campo G8  indique quantos vendedores possuem valor de vendas maior  a R$ 12.000,00 e digite um X na alternativa correta na coluna B.</t>
  </si>
  <si>
    <t>(</t>
  </si>
  <si>
    <t>)</t>
  </si>
  <si>
    <t>Fórmula</t>
  </si>
  <si>
    <t>Vendedor</t>
  </si>
  <si>
    <t>Itens vendidos</t>
  </si>
  <si>
    <t>Vendas</t>
  </si>
  <si>
    <t>Amaro da Rocha</t>
  </si>
  <si>
    <t>Bianca Rangel</t>
  </si>
  <si>
    <t>Chen Ning Yang</t>
  </si>
  <si>
    <t>Denise Rodrigues</t>
  </si>
  <si>
    <t>Eduardo Romano</t>
  </si>
  <si>
    <t>Fabilda Bacci</t>
  </si>
  <si>
    <t>Guiherme Hoch</t>
  </si>
  <si>
    <t>Heloísa Arns</t>
  </si>
  <si>
    <t>Irma Grazzi</t>
  </si>
  <si>
    <t>Joaquim Barbero</t>
  </si>
  <si>
    <t>Kazuo Ueno</t>
  </si>
  <si>
    <t>Lucas Trindade</t>
  </si>
  <si>
    <t>Maria do Amparo</t>
  </si>
  <si>
    <t>Paul Smith</t>
  </si>
  <si>
    <t>Raíssa Pitersky</t>
  </si>
  <si>
    <t xml:space="preserve">Elabore uma tabela dinâmica  a partir dos dados que estão na planilha abaixo </t>
  </si>
  <si>
    <t>e mostre o total vendido do item Sapateira de 3 portas utilizando Seguimentação de dados</t>
  </si>
  <si>
    <t>Data</t>
  </si>
  <si>
    <t>Smartphone Samsung Galaxy A10S</t>
  </si>
  <si>
    <t>Sapateira 3 Portas</t>
  </si>
  <si>
    <t>Guarda Roupas 2 portas</t>
  </si>
  <si>
    <t>Sofá de Canto</t>
  </si>
  <si>
    <t>Impressora Epson</t>
  </si>
  <si>
    <t>Lavadoura de roupas Consul</t>
  </si>
  <si>
    <t>Rádio portátil AM/FM</t>
  </si>
  <si>
    <t>TIPO</t>
  </si>
  <si>
    <t>AGUARDANDO CARREGAMENTO</t>
  </si>
  <si>
    <t>AGUARDANDO NF</t>
  </si>
  <si>
    <t>AGUARDANDO VEICULO</t>
  </si>
  <si>
    <t>EXPEDIDO</t>
  </si>
  <si>
    <t>SEM CONFERENTE TSP</t>
  </si>
  <si>
    <t>Tipo</t>
  </si>
  <si>
    <t>Razão Social Transportadora</t>
  </si>
  <si>
    <t>Data Coleta</t>
  </si>
  <si>
    <t>Veículo</t>
  </si>
  <si>
    <t>Volumes Programados</t>
  </si>
  <si>
    <t>Acompanhamento de veículo</t>
  </si>
  <si>
    <t>CONTINUA LOGISTICA E TRANSPORT</t>
  </si>
  <si>
    <t>VEICULO 01</t>
  </si>
  <si>
    <t>VEICULO 02</t>
  </si>
  <si>
    <t>VEICULO 03</t>
  </si>
  <si>
    <t>VEICULO 04</t>
  </si>
  <si>
    <t>VEICULO 05</t>
  </si>
  <si>
    <t>VEICULO 06</t>
  </si>
  <si>
    <t>VEICULO 07</t>
  </si>
  <si>
    <t>VEICULO 08</t>
  </si>
  <si>
    <t>VEICULO 09</t>
  </si>
  <si>
    <t>VEICULO 10</t>
  </si>
  <si>
    <t>JADE TRANSPORTES EIRELI</t>
  </si>
  <si>
    <t>VEICULO 11</t>
  </si>
  <si>
    <t>VEICULO 12</t>
  </si>
  <si>
    <t>VEICULO 13</t>
  </si>
  <si>
    <t>VEICULO 14</t>
  </si>
  <si>
    <t>VEICULO 15</t>
  </si>
  <si>
    <t>VEICULO 16</t>
  </si>
  <si>
    <t>VEICULO 17</t>
  </si>
  <si>
    <t>VEICULO 18</t>
  </si>
  <si>
    <t>VEICULO 19</t>
  </si>
  <si>
    <t>UNIDOCK S ASSESSORIA E LOGISTI</t>
  </si>
  <si>
    <t>VEICULO 20</t>
  </si>
  <si>
    <t>VEICULO 21</t>
  </si>
  <si>
    <t>FEDEX BRASIL LOGISTICA E TRANS</t>
  </si>
  <si>
    <t>VEICULO 22</t>
  </si>
  <si>
    <t>VEICULO 23</t>
  </si>
  <si>
    <t>VEICULO 24</t>
  </si>
  <si>
    <t>VEICULO 25</t>
  </si>
  <si>
    <t>VEICULO 26</t>
  </si>
  <si>
    <t>VEICULO 27</t>
  </si>
  <si>
    <t>FL BRASIL HOLDING, LOGISTICA E</t>
  </si>
  <si>
    <t>VEICULO 28</t>
  </si>
  <si>
    <t>VEICULO 29</t>
  </si>
  <si>
    <t>VEICULO 30</t>
  </si>
  <si>
    <t>VEICULO 31</t>
  </si>
  <si>
    <t>VEICULO 32</t>
  </si>
  <si>
    <t>VEICULO 33</t>
  </si>
  <si>
    <t>VEICULO 34</t>
  </si>
  <si>
    <t>VEICULO 35</t>
  </si>
  <si>
    <t>VEICULO 36</t>
  </si>
  <si>
    <t>VEICULO 37</t>
  </si>
  <si>
    <t>VEICULO 38</t>
  </si>
  <si>
    <t>KGT TRANSPORTES LTDA EPP</t>
  </si>
  <si>
    <t>VEICULO 39</t>
  </si>
  <si>
    <t>VEICULO 40</t>
  </si>
  <si>
    <t>VEICULO 41</t>
  </si>
  <si>
    <t>VEICULO 42</t>
  </si>
  <si>
    <t>VEICULO 43</t>
  </si>
  <si>
    <t>VEICULO 44</t>
  </si>
  <si>
    <t>VEICULO 45</t>
  </si>
  <si>
    <t>VEICULO 46</t>
  </si>
  <si>
    <t>VEICULO 47</t>
  </si>
  <si>
    <t>VEICULO 48</t>
  </si>
  <si>
    <t>VEICULO 49</t>
  </si>
  <si>
    <t>VEICULO 50</t>
  </si>
  <si>
    <t>MIRA OTM TRANSPORTES LTDA</t>
  </si>
  <si>
    <t>VEICULO 51</t>
  </si>
  <si>
    <t>TRANSPORTES TRANSLOVATO LTDA</t>
  </si>
  <si>
    <t>VEICULO 52</t>
  </si>
  <si>
    <t>VEICULO 53</t>
  </si>
  <si>
    <t>VEICULO 54</t>
  </si>
  <si>
    <t>1) A planilha abaixo é usada para calcular comissões sobre vendas, se um vendedor faturar mais que R$ 9000,00 ele possui 2% de comissão, caso contrário ele não tem comissão. Calcule na Coluna "Comissão" o valor de comissão de cada Vendedor</t>
  </si>
  <si>
    <t>Comissão</t>
  </si>
  <si>
    <t>Conforme ilustra a figura.</t>
  </si>
  <si>
    <t>JANEIRO</t>
  </si>
  <si>
    <t>DEZEMBRO</t>
  </si>
  <si>
    <t>COD - CAIXAS</t>
  </si>
  <si>
    <t xml:space="preserve">COD-CAIXAS </t>
  </si>
  <si>
    <t>UNIDADES</t>
  </si>
  <si>
    <t>Utilize a planilha "CAIXAS" que está nesta mesma pasta de trabalho para trazer a quantidade de itens  (As fórmulas devem usar as referências com os valores que estão na planilha LPNS)</t>
  </si>
  <si>
    <t xml:space="preserve">Utilizando a tabela abaixo recrie o gráfico demonstrado </t>
  </si>
  <si>
    <t>COD-VEÍCULO</t>
  </si>
  <si>
    <t>REFRIGERADO</t>
  </si>
  <si>
    <t>SECO</t>
  </si>
  <si>
    <t>Tabela de programação</t>
  </si>
  <si>
    <r>
      <t xml:space="preserve">Utilize a validação de dados para criar uma lista suspensa (Janeiro a Dezembro) </t>
    </r>
    <r>
      <rPr>
        <b/>
        <sz val="12"/>
        <color rgb="FFFF0000"/>
        <rFont val="Calibri"/>
        <family val="2"/>
        <scheme val="major"/>
      </rPr>
      <t>no intervalo de B6:B15</t>
    </r>
  </si>
  <si>
    <t xml:space="preserve">Com base na tabela de programação calcule a quantidade de volumes programados de cada tipo de veículo e status </t>
  </si>
  <si>
    <t>EXC-00054364</t>
  </si>
  <si>
    <t>EXC-000630465</t>
  </si>
  <si>
    <t>EXC-000647630</t>
  </si>
  <si>
    <t>EXC-000647990</t>
  </si>
  <si>
    <t>EXC-000651409</t>
  </si>
  <si>
    <t>EXC-000654490</t>
  </si>
  <si>
    <t>EXC-000654898</t>
  </si>
  <si>
    <t>EXC-000699761</t>
  </si>
  <si>
    <t>EXC-000704711</t>
  </si>
  <si>
    <t>EXC-00774858</t>
  </si>
  <si>
    <t>EXC-00873327</t>
  </si>
  <si>
    <t>EXC-00972342</t>
  </si>
  <si>
    <t>EXC-01143008</t>
  </si>
  <si>
    <t>EXC-01253227</t>
  </si>
  <si>
    <t>EXC-01253284</t>
  </si>
  <si>
    <t>EXC-01257667</t>
  </si>
  <si>
    <t>EXC-01282624</t>
  </si>
  <si>
    <t>EXC-01283373</t>
  </si>
  <si>
    <t>EXC-01304466</t>
  </si>
  <si>
    <t>EXC-01326133</t>
  </si>
  <si>
    <t>EXC-01337295</t>
  </si>
  <si>
    <t>EXC-01342853</t>
  </si>
  <si>
    <t>EXC-01348586</t>
  </si>
  <si>
    <t>EXC-01348629</t>
  </si>
  <si>
    <t>EXC-01356885</t>
  </si>
  <si>
    <t>EXC-01357583</t>
  </si>
  <si>
    <t>EXC-01374101</t>
  </si>
  <si>
    <t>EXC-01375233</t>
  </si>
  <si>
    <t>EXC-01376157</t>
  </si>
  <si>
    <t>EXC-01377905</t>
  </si>
  <si>
    <t>EXC-01382299</t>
  </si>
  <si>
    <t>EXC-01384790</t>
  </si>
  <si>
    <t>EXC-01388054</t>
  </si>
  <si>
    <t>EXC-01389712</t>
  </si>
  <si>
    <t>EXC-01400934</t>
  </si>
  <si>
    <t>EXC-01401239</t>
  </si>
  <si>
    <t>X</t>
  </si>
  <si>
    <t>Rótulos de Linha</t>
  </si>
  <si>
    <t>Total Geral</t>
  </si>
  <si>
    <t>Soma de Vendas</t>
  </si>
  <si>
    <t>FEVEREIRO</t>
  </si>
  <si>
    <t>MARÇO</t>
  </si>
  <si>
    <t>ABRIL</t>
  </si>
  <si>
    <t>MAIO</t>
  </si>
  <si>
    <t>JUNHO</t>
  </si>
  <si>
    <t>JULHO</t>
  </si>
  <si>
    <t>AGOSTO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</si>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</sst>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  <numFmt numFmtId="165" formatCode="_-&quot;R$&quot;* #,##0.00_-;\-&quot;R$&quot;* #,##0.00_-;_-&quot;R$&quot;* &quot;-&quot;??_-;_-@"/>
    <numFmt numFmtId="166" formatCode="&quot;R$ &quot;#,##0.00"/>
    <numFmt numFmtId="167" formatCode="_(* #,##0.00_);_(* \(#,##0.00\);_(* &quot;-&quot;??_);_(@_)"/>
    <numFmt numFmtId="168" formatCode="_(* #,##0_);_(* \(#,##0\);_(* &quot;-&quot;??_);_(@_)"/>
    <numFmt numFmtId="169" formatCode="_-&quot;R$&quot;\ * #,##0.00_-;\-&quot;R$&quot;\ * #,##0.00_-;_-&quot;R$&quot;\ * &quot;-&quot;??_-;_-@"/>
  </numFmts>
  <fonts count="21" x14ac:knownFonts="1">
    <font>
      <sz val="11"/>
      <color theme="1"/>
      <name val="Arial"/>
    </font>
    <font>
      <sz val="11"/>
      <color theme="1"/>
      <name val="Calibri"/>
      <family val="2"/>
      <scheme val="major"/>
    </font>
    <font>
      <b/>
      <sz val="10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rgb="FFFF0000"/>
      <name val="Calibri"/>
      <family val="2"/>
      <scheme val="major"/>
    </font>
    <font>
      <sz val="11"/>
      <color theme="0"/>
      <name val="Calibri"/>
      <family val="2"/>
      <scheme val="major"/>
    </font>
    <font>
      <b/>
      <sz val="10"/>
      <color rgb="FFC00000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8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1"/>
      <color rgb="FFC00000"/>
      <name val="Calibri"/>
      <family val="2"/>
      <scheme val="major"/>
    </font>
    <font>
      <b/>
      <i/>
      <sz val="10"/>
      <color rgb="FFC00000"/>
      <name val="Calibri"/>
      <family val="2"/>
      <scheme val="major"/>
    </font>
    <font>
      <b/>
      <i/>
      <sz val="10"/>
      <color theme="1"/>
      <name val="Calibri"/>
      <family val="2"/>
      <scheme val="major"/>
    </font>
    <font>
      <sz val="10"/>
      <color theme="0"/>
      <name val="Calibri"/>
      <family val="2"/>
      <scheme val="major"/>
    </font>
    <font>
      <sz val="10"/>
      <name val="Calibri"/>
      <family val="2"/>
      <scheme val="major"/>
    </font>
    <font>
      <b/>
      <sz val="14"/>
      <color theme="1"/>
      <name val="Calibri"/>
      <family val="2"/>
      <scheme val="major"/>
    </font>
    <font>
      <b/>
      <sz val="14"/>
      <name val="Calibri"/>
      <family val="2"/>
      <scheme val="major"/>
    </font>
    <font>
      <b/>
      <i/>
      <sz val="11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DE9D9"/>
        <bgColor rgb="FFFDE9D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8" borderId="0" xfId="0" applyFont="1" applyFill="1"/>
    <xf numFmtId="0" fontId="1" fillId="0" borderId="0" xfId="0" applyFont="1" applyAlignment="1">
      <alignment vertical="top" wrapText="1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9" fontId="1" fillId="0" borderId="0" xfId="0" applyNumberFormat="1" applyFont="1"/>
    <xf numFmtId="0" fontId="7" fillId="7" borderId="3" xfId="0" applyFont="1" applyFill="1" applyBorder="1"/>
    <xf numFmtId="0" fontId="1" fillId="7" borderId="3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9" fillId="5" borderId="2" xfId="0" applyNumberFormat="1" applyFont="1" applyFill="1" applyBorder="1" applyAlignment="1">
      <alignment horizontal="center" vertical="center"/>
    </xf>
    <xf numFmtId="3" fontId="9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/>
    <xf numFmtId="17" fontId="2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/>
    </xf>
    <xf numFmtId="0" fontId="1" fillId="6" borderId="3" xfId="0" applyFont="1" applyFill="1" applyBorder="1"/>
    <xf numFmtId="0" fontId="1" fillId="0" borderId="0" xfId="0" applyFont="1" applyAlignment="1">
      <alignment horizontal="left"/>
    </xf>
    <xf numFmtId="2" fontId="1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8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8" fontId="1" fillId="0" borderId="0" xfId="0" applyNumberFormat="1" applyFont="1"/>
    <xf numFmtId="0" fontId="11" fillId="2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6" fillId="2" borderId="2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1" fillId="0" borderId="2" xfId="0" applyFont="1" applyBorder="1"/>
    <xf numFmtId="1" fontId="1" fillId="6" borderId="2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top" wrapText="1"/>
    </xf>
    <xf numFmtId="0" fontId="9" fillId="0" borderId="0" xfId="0" applyFont="1"/>
    <xf numFmtId="0" fontId="9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165" fontId="14" fillId="0" borderId="0" xfId="0" applyNumberFormat="1" applyFont="1"/>
    <xf numFmtId="0" fontId="14" fillId="0" borderId="0" xfId="0" applyFont="1"/>
    <xf numFmtId="165" fontId="9" fillId="0" borderId="0" xfId="0" applyNumberFormat="1" applyFont="1"/>
    <xf numFmtId="0" fontId="3" fillId="3" borderId="3" xfId="0" applyFont="1" applyFill="1" applyBorder="1"/>
    <xf numFmtId="0" fontId="9" fillId="3" borderId="3" xfId="0" applyFont="1" applyFill="1" applyBorder="1"/>
    <xf numFmtId="164" fontId="9" fillId="0" borderId="1" xfId="0" applyNumberFormat="1" applyFont="1" applyBorder="1" applyAlignment="1">
      <alignment horizontal="center" vertical="center"/>
    </xf>
    <xf numFmtId="0" fontId="15" fillId="0" borderId="0" xfId="0" applyFont="1"/>
    <xf numFmtId="0" fontId="2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" fillId="3" borderId="3" xfId="0" applyFont="1" applyFill="1" applyBorder="1"/>
    <xf numFmtId="0" fontId="18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19" fillId="0" borderId="0" xfId="0" applyFont="1"/>
    <xf numFmtId="0" fontId="3" fillId="0" borderId="0" xfId="0" applyFont="1" applyAlignment="1">
      <alignment horizontal="left" vertical="top" wrapText="1"/>
    </xf>
    <xf numFmtId="0" fontId="1" fillId="0" borderId="0" xfId="0" applyFont="1"/>
    <xf numFmtId="44" fontId="9" fillId="0" borderId="0" xfId="0" applyNumberFormat="1" applyFont="1"/>
    <xf numFmtId="1" fontId="1" fillId="0" borderId="0" xfId="0" applyNumberFormat="1" applyFont="1"/>
    <xf numFmtId="14" fontId="1" fillId="0" borderId="4" xfId="0" applyNumberFormat="1" applyFont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7" fontId="1" fillId="0" borderId="1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14" fontId="9" fillId="5" borderId="18" xfId="0" applyNumberFormat="1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ajor"/>
      </font>
      <fill>
        <patternFill patternType="solid">
          <fgColor rgb="FFFFC000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numFmt numFmtId="19" formatCode="dd/mm/yyyy"/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ajor"/>
      </font>
      <fill>
        <patternFill patternType="solid">
          <fgColor theme="0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ajor"/>
      </font>
      <fill>
        <patternFill patternType="solid">
          <fgColor rgb="FFFFC000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67" formatCode="_(* #,##0.00_);_(* \(#,##0.00\);_(* &quot;-&quot;??_);_(@_)"/>
      <alignment horizontal="center" vertical="center" textRotation="0" wrapText="0" indent="0" justifyLastLine="0" shrinkToFit="0" readingOrder="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aj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bottom style="thin">
          <color rgb="FF7F7F7F"/>
        </bottom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  <a:r>
              <a:rPr lang="pt-BR" baseline="0"/>
              <a:t> </a:t>
            </a:r>
            <a:br>
              <a:rPr lang="pt-BR" baseline="0"/>
            </a:br>
            <a:r>
              <a:rPr lang="pt-BR"/>
              <a:t>Mês a mês</a:t>
            </a:r>
          </a:p>
        </c:rich>
      </c:tx>
      <c:layout>
        <c:manualLayout>
          <c:xMode val="edge"/>
          <c:yMode val="edge"/>
          <c:x val="4.490772768062976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6480223444033719E-2"/>
          <c:y val="0.18097222222222226"/>
          <c:w val="0.80637261714078612"/>
          <c:h val="0.73072506561679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Questão_06!$B$8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Questão_06!$A$9:$A$12</c:f>
              <c:strCache>
                <c:ptCount val="4"/>
                <c:pt idx="0">
                  <c:v>Cozinha</c:v>
                </c:pt>
                <c:pt idx="1">
                  <c:v>Banheiro</c:v>
                </c:pt>
                <c:pt idx="2">
                  <c:v>Sala</c:v>
                </c:pt>
                <c:pt idx="3">
                  <c:v>Quartos</c:v>
                </c:pt>
              </c:strCache>
            </c:strRef>
          </c:cat>
          <c:val>
            <c:numRef>
              <c:f>Questão_06!$B$9:$B$12</c:f>
              <c:numCache>
                <c:formatCode>0</c:formatCode>
                <c:ptCount val="4"/>
                <c:pt idx="0">
                  <c:v>359</c:v>
                </c:pt>
                <c:pt idx="1">
                  <c:v>512</c:v>
                </c:pt>
                <c:pt idx="2">
                  <c:v>470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2-45CE-815B-1C12FD4311CD}"/>
            </c:ext>
          </c:extLst>
        </c:ser>
        <c:ser>
          <c:idx val="1"/>
          <c:order val="1"/>
          <c:tx>
            <c:strRef>
              <c:f>Questão_06!$C$8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Questão_06!$A$9:$A$12</c:f>
              <c:strCache>
                <c:ptCount val="4"/>
                <c:pt idx="0">
                  <c:v>Cozinha</c:v>
                </c:pt>
                <c:pt idx="1">
                  <c:v>Banheiro</c:v>
                </c:pt>
                <c:pt idx="2">
                  <c:v>Sala</c:v>
                </c:pt>
                <c:pt idx="3">
                  <c:v>Quartos</c:v>
                </c:pt>
              </c:strCache>
            </c:strRef>
          </c:cat>
          <c:val>
            <c:numRef>
              <c:f>Questão_06!$C$9:$C$12</c:f>
              <c:numCache>
                <c:formatCode>0</c:formatCode>
                <c:ptCount val="4"/>
                <c:pt idx="0">
                  <c:v>464</c:v>
                </c:pt>
                <c:pt idx="1">
                  <c:v>778</c:v>
                </c:pt>
                <c:pt idx="2">
                  <c:v>149</c:v>
                </c:pt>
                <c:pt idx="3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2-45CE-815B-1C12FD4311CD}"/>
            </c:ext>
          </c:extLst>
        </c:ser>
        <c:ser>
          <c:idx val="2"/>
          <c:order val="2"/>
          <c:tx>
            <c:strRef>
              <c:f>Questão_06!$D$8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Questão_06!$A$9:$A$12</c:f>
              <c:strCache>
                <c:ptCount val="4"/>
                <c:pt idx="0">
                  <c:v>Cozinha</c:v>
                </c:pt>
                <c:pt idx="1">
                  <c:v>Banheiro</c:v>
                </c:pt>
                <c:pt idx="2">
                  <c:v>Sala</c:v>
                </c:pt>
                <c:pt idx="3">
                  <c:v>Quartos</c:v>
                </c:pt>
              </c:strCache>
            </c:strRef>
          </c:cat>
          <c:val>
            <c:numRef>
              <c:f>Questão_06!$D$9:$D$12</c:f>
              <c:numCache>
                <c:formatCode>0</c:formatCode>
                <c:ptCount val="4"/>
                <c:pt idx="0">
                  <c:v>695</c:v>
                </c:pt>
                <c:pt idx="1">
                  <c:v>864</c:v>
                </c:pt>
                <c:pt idx="2">
                  <c:v>310</c:v>
                </c:pt>
                <c:pt idx="3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2-45CE-815B-1C12FD4311C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0387391"/>
        <c:axId val="1970387871"/>
      </c:barChart>
      <c:catAx>
        <c:axId val="197038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0387871"/>
        <c:crosses val="autoZero"/>
        <c:auto val="1"/>
        <c:lblAlgn val="ctr"/>
        <c:lblOffset val="100"/>
        <c:noMultiLvlLbl val="0"/>
      </c:catAx>
      <c:valAx>
        <c:axId val="197038787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7038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25</xdr:row>
      <xdr:rowOff>19050</xdr:rowOff>
    </xdr:from>
    <xdr:ext cx="2952750" cy="1362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419100</xdr:colOff>
      <xdr:row>24</xdr:row>
      <xdr:rowOff>133350</xdr:rowOff>
    </xdr:from>
    <xdr:ext cx="352425" cy="3619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179313" y="3613313"/>
          <a:ext cx="333375" cy="333375"/>
        </a:xfrm>
        <a:prstGeom prst="flowChartConnector">
          <a:avLst/>
        </a:prstGeom>
        <a:noFill/>
        <a:ln w="25400" cap="flat" cmpd="sng">
          <a:solidFill>
            <a:srgbClr val="C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161925</xdr:colOff>
      <xdr:row>4</xdr:row>
      <xdr:rowOff>123824</xdr:rowOff>
    </xdr:from>
    <xdr:ext cx="2400300" cy="1866901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r="63095" b="61860"/>
        <a:stretch/>
      </xdr:blipFill>
      <xdr:spPr>
        <a:xfrm>
          <a:off x="161925" y="1095374"/>
          <a:ext cx="2400300" cy="1866901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371026</xdr:colOff>
      <xdr:row>1</xdr:row>
      <xdr:rowOff>19050</xdr:rowOff>
    </xdr:from>
    <xdr:to>
      <xdr:col>13</xdr:col>
      <xdr:colOff>323850</xdr:colOff>
      <xdr:row>15</xdr:row>
      <xdr:rowOff>41006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45FC4EA-FBDE-4575-8D73-8B28407CB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5801" y="209550"/>
          <a:ext cx="5182049" cy="2755631"/>
        </a:xfrm>
        <a:prstGeom prst="rect">
          <a:avLst/>
        </a:prstGeom>
      </xdr:spPr>
    </xdr:pic>
    <xdr:clientData/>
  </xdr:twoCellAnchor>
  <xdr:twoCellAnchor>
    <xdr:from>
      <xdr:col>4</xdr:col>
      <xdr:colOff>376237</xdr:colOff>
      <xdr:row>16</xdr:row>
      <xdr:rowOff>171450</xdr:rowOff>
    </xdr:from>
    <xdr:to>
      <xdr:col>13</xdr:col>
      <xdr:colOff>400050</xdr:colOff>
      <xdr:row>30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5CAC1-6148-661C-EB2C-B86005728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1066799</xdr:colOff>
      <xdr:row>8</xdr:row>
      <xdr:rowOff>133351</xdr:rowOff>
    </xdr:from>
    <xdr:to>
      <xdr:col>9</xdr:col>
      <xdr:colOff>238125</xdr:colOff>
      <xdr:row>15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tem">
              <a:extLst>
                <a:ext uri="{FF2B5EF4-FFF2-40B4-BE49-F238E27FC236}">
                  <a16:creationId xmlns:a16="http://schemas.microsoft.com/office/drawing/2014/main" id="{3E363B3E-9583-B183-DE69-32AF606830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3624" y="1685926"/>
              <a:ext cx="4610101" cy="1304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5</xdr:row>
      <xdr:rowOff>28575</xdr:rowOff>
    </xdr:from>
    <xdr:ext cx="1000125" cy="15716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86150" y="981075"/>
          <a:ext cx="1000125" cy="1571625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Xavier da Silveira" refreshedDate="45098.454642129633" createdVersion="8" refreshedVersion="8" minRefreshableVersion="3" recordCount="83" xr:uid="{845D66D6-1D22-4A93-8197-EC041EA5FF9D}">
  <cacheSource type="worksheet">
    <worksheetSource name="Tabela1"/>
  </cacheSource>
  <cacheFields count="3">
    <cacheField name="Data" numFmtId="14">
      <sharedItems containsSemiMixedTypes="0" containsNonDate="0" containsDate="1" containsString="0" minDate="2005-10-01T00:00:00" maxDate="2005-11-01T00:00:00"/>
    </cacheField>
    <cacheField name="Item" numFmtId="0">
      <sharedItems count="7">
        <s v="Smartphone Samsung Galaxy A10S"/>
        <s v="Sapateira 3 Portas"/>
        <s v="Guarda Roupas 2 portas"/>
        <s v="Sofá de Canto"/>
        <s v="Impressora Epson"/>
        <s v="Lavadoura de roupas Consul"/>
        <s v="Rádio portátil AM/FM"/>
      </sharedItems>
    </cacheField>
    <cacheField name="Vendas" numFmtId="167">
      <sharedItems containsSemiMixedTypes="0" containsString="0" containsNumber="1" minValue="23.5" maxValue="1250"/>
    </cacheField>
  </cacheFields>
  <extLst>
    <ext xmlns:x14="http://schemas.microsoft.com/office/spreadsheetml/2009/9/main" uri="{725AE2AE-9491-48be-B2B4-4EB974FC3084}">
      <x14:pivotCacheDefinition pivotCacheId="13951421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d v="2005-10-02T00:00:00"/>
    <x v="0"/>
    <n v="995"/>
  </r>
  <r>
    <d v="2005-10-04T00:00:00"/>
    <x v="0"/>
    <n v="995"/>
  </r>
  <r>
    <d v="2005-10-05T00:00:00"/>
    <x v="0"/>
    <n v="995"/>
  </r>
  <r>
    <d v="2005-10-07T00:00:00"/>
    <x v="0"/>
    <n v="995"/>
  </r>
  <r>
    <d v="2005-10-09T00:00:00"/>
    <x v="0"/>
    <n v="995"/>
  </r>
  <r>
    <d v="2005-10-14T00:00:00"/>
    <x v="0"/>
    <n v="995"/>
  </r>
  <r>
    <d v="2005-10-15T00:00:00"/>
    <x v="0"/>
    <n v="995"/>
  </r>
  <r>
    <d v="2005-10-22T00:00:00"/>
    <x v="0"/>
    <n v="995"/>
  </r>
  <r>
    <d v="2005-10-22T00:00:00"/>
    <x v="0"/>
    <n v="995"/>
  </r>
  <r>
    <d v="2005-10-28T00:00:00"/>
    <x v="0"/>
    <n v="995"/>
  </r>
  <r>
    <d v="2005-10-30T00:00:00"/>
    <x v="0"/>
    <n v="995"/>
  </r>
  <r>
    <d v="2005-10-02T00:00:00"/>
    <x v="1"/>
    <n v="399"/>
  </r>
  <r>
    <d v="2005-10-03T00:00:00"/>
    <x v="1"/>
    <n v="399"/>
  </r>
  <r>
    <d v="2005-10-05T00:00:00"/>
    <x v="1"/>
    <n v="399"/>
  </r>
  <r>
    <d v="2005-10-06T00:00:00"/>
    <x v="1"/>
    <n v="399"/>
  </r>
  <r>
    <d v="2005-10-07T00:00:00"/>
    <x v="1"/>
    <n v="399"/>
  </r>
  <r>
    <d v="2005-10-09T00:00:00"/>
    <x v="1"/>
    <n v="399"/>
  </r>
  <r>
    <d v="2005-10-09T00:00:00"/>
    <x v="1"/>
    <n v="399"/>
  </r>
  <r>
    <d v="2005-10-10T00:00:00"/>
    <x v="1"/>
    <n v="399"/>
  </r>
  <r>
    <d v="2005-10-13T00:00:00"/>
    <x v="1"/>
    <n v="399"/>
  </r>
  <r>
    <d v="2005-10-13T00:00:00"/>
    <x v="1"/>
    <n v="399"/>
  </r>
  <r>
    <d v="2005-10-15T00:00:00"/>
    <x v="1"/>
    <n v="399"/>
  </r>
  <r>
    <d v="2005-10-16T00:00:00"/>
    <x v="1"/>
    <n v="399"/>
  </r>
  <r>
    <d v="2005-10-18T00:00:00"/>
    <x v="1"/>
    <n v="399"/>
  </r>
  <r>
    <d v="2005-10-18T00:00:00"/>
    <x v="1"/>
    <n v="399"/>
  </r>
  <r>
    <d v="2005-10-20T00:00:00"/>
    <x v="1"/>
    <n v="399"/>
  </r>
  <r>
    <d v="2005-10-20T00:00:00"/>
    <x v="1"/>
    <n v="399"/>
  </r>
  <r>
    <d v="2005-10-21T00:00:00"/>
    <x v="1"/>
    <n v="399"/>
  </r>
  <r>
    <d v="2005-10-24T00:00:00"/>
    <x v="1"/>
    <n v="399"/>
  </r>
  <r>
    <d v="2005-10-24T00:00:00"/>
    <x v="1"/>
    <n v="399"/>
  </r>
  <r>
    <d v="2005-10-26T00:00:00"/>
    <x v="1"/>
    <n v="399"/>
  </r>
  <r>
    <d v="2005-10-26T00:00:00"/>
    <x v="1"/>
    <n v="399"/>
  </r>
  <r>
    <d v="2005-10-27T00:00:00"/>
    <x v="1"/>
    <n v="399"/>
  </r>
  <r>
    <d v="2005-10-29T00:00:00"/>
    <x v="1"/>
    <n v="399"/>
  </r>
  <r>
    <d v="2005-10-03T00:00:00"/>
    <x v="2"/>
    <n v="773"/>
  </r>
  <r>
    <d v="2005-10-07T00:00:00"/>
    <x v="2"/>
    <n v="773"/>
  </r>
  <r>
    <d v="2005-10-13T00:00:00"/>
    <x v="2"/>
    <n v="773"/>
  </r>
  <r>
    <d v="2005-10-21T00:00:00"/>
    <x v="2"/>
    <n v="773"/>
  </r>
  <r>
    <d v="2005-10-27T00:00:00"/>
    <x v="2"/>
    <n v="773"/>
  </r>
  <r>
    <d v="2005-10-29T00:00:00"/>
    <x v="2"/>
    <n v="773"/>
  </r>
  <r>
    <d v="2005-10-01T00:00:00"/>
    <x v="3"/>
    <n v="1080"/>
  </r>
  <r>
    <d v="2005-10-02T00:00:00"/>
    <x v="3"/>
    <n v="1080"/>
  </r>
  <r>
    <d v="2005-10-03T00:00:00"/>
    <x v="3"/>
    <n v="1080"/>
  </r>
  <r>
    <d v="2005-10-05T00:00:00"/>
    <x v="3"/>
    <n v="1080"/>
  </r>
  <r>
    <d v="2005-10-05T00:00:00"/>
    <x v="3"/>
    <n v="1080"/>
  </r>
  <r>
    <d v="2005-10-07T00:00:00"/>
    <x v="3"/>
    <n v="1080"/>
  </r>
  <r>
    <d v="2005-10-09T00:00:00"/>
    <x v="3"/>
    <n v="1080"/>
  </r>
  <r>
    <d v="2005-10-09T00:00:00"/>
    <x v="3"/>
    <n v="1080"/>
  </r>
  <r>
    <d v="2005-10-10T00:00:00"/>
    <x v="3"/>
    <n v="1080"/>
  </r>
  <r>
    <d v="2005-10-13T00:00:00"/>
    <x v="3"/>
    <n v="1080"/>
  </r>
  <r>
    <d v="2005-10-15T00:00:00"/>
    <x v="3"/>
    <n v="1080"/>
  </r>
  <r>
    <d v="2005-10-16T00:00:00"/>
    <x v="3"/>
    <n v="1080"/>
  </r>
  <r>
    <d v="2005-10-18T00:00:00"/>
    <x v="3"/>
    <n v="1080"/>
  </r>
  <r>
    <d v="2005-10-20T00:00:00"/>
    <x v="3"/>
    <n v="1080"/>
  </r>
  <r>
    <d v="2005-10-21T00:00:00"/>
    <x v="3"/>
    <n v="1080"/>
  </r>
  <r>
    <d v="2005-10-23T00:00:00"/>
    <x v="3"/>
    <n v="1080"/>
  </r>
  <r>
    <d v="2005-10-24T00:00:00"/>
    <x v="3"/>
    <n v="1080"/>
  </r>
  <r>
    <d v="2005-10-26T00:00:00"/>
    <x v="3"/>
    <n v="1080"/>
  </r>
  <r>
    <d v="2005-10-27T00:00:00"/>
    <x v="3"/>
    <n v="1080"/>
  </r>
  <r>
    <d v="2005-10-29T00:00:00"/>
    <x v="3"/>
    <n v="1080"/>
  </r>
  <r>
    <d v="2005-10-02T00:00:00"/>
    <x v="4"/>
    <n v="750"/>
  </r>
  <r>
    <d v="2005-10-01T00:00:00"/>
    <x v="4"/>
    <n v="750"/>
  </r>
  <r>
    <d v="2005-10-10T00:00:00"/>
    <x v="4"/>
    <n v="750"/>
  </r>
  <r>
    <d v="2005-10-17T00:00:00"/>
    <x v="4"/>
    <n v="750"/>
  </r>
  <r>
    <d v="2005-10-19T00:00:00"/>
    <x v="4"/>
    <n v="750"/>
  </r>
  <r>
    <d v="2005-10-25T00:00:00"/>
    <x v="4"/>
    <n v="750"/>
  </r>
  <r>
    <d v="2005-10-26T00:00:00"/>
    <x v="4"/>
    <n v="750"/>
  </r>
  <r>
    <d v="2005-10-01T00:00:00"/>
    <x v="4"/>
    <n v="750"/>
  </r>
  <r>
    <d v="2005-10-01T00:00:00"/>
    <x v="5"/>
    <n v="1250"/>
  </r>
  <r>
    <d v="2005-10-04T00:00:00"/>
    <x v="5"/>
    <n v="1250"/>
  </r>
  <r>
    <d v="2005-10-06T00:00:00"/>
    <x v="5"/>
    <n v="1250"/>
  </r>
  <r>
    <d v="2005-10-08T00:00:00"/>
    <x v="5"/>
    <n v="1250"/>
  </r>
  <r>
    <d v="2005-10-09T00:00:00"/>
    <x v="5"/>
    <n v="1250"/>
  </r>
  <r>
    <d v="2005-10-11T00:00:00"/>
    <x v="5"/>
    <n v="1250"/>
  </r>
  <r>
    <d v="2005-10-15T00:00:00"/>
    <x v="5"/>
    <n v="1250"/>
  </r>
  <r>
    <d v="2005-10-16T00:00:00"/>
    <x v="5"/>
    <n v="1250"/>
  </r>
  <r>
    <d v="2005-10-18T00:00:00"/>
    <x v="5"/>
    <n v="1250"/>
  </r>
  <r>
    <d v="2005-10-20T00:00:00"/>
    <x v="5"/>
    <n v="1250"/>
  </r>
  <r>
    <d v="2005-10-22T00:00:00"/>
    <x v="5"/>
    <n v="1250"/>
  </r>
  <r>
    <d v="2005-10-24T00:00:00"/>
    <x v="6"/>
    <n v="23.5"/>
  </r>
  <r>
    <d v="2005-10-26T00:00:00"/>
    <x v="6"/>
    <n v="23.5"/>
  </r>
  <r>
    <d v="2005-10-28T00:00:00"/>
    <x v="6"/>
    <n v="23.5"/>
  </r>
  <r>
    <d v="2005-10-31T00:00:00"/>
    <x v="6"/>
    <n v="2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4AB7B-C736-4491-84DD-35391507FD1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8:G20" firstHeaderRow="1" firstDataRow="1" firstDataCol="1"/>
  <pivotFields count="3">
    <pivotField numFmtId="14" showAll="0"/>
    <pivotField axis="axisRow" showAll="0">
      <items count="8">
        <item h="1" x="2"/>
        <item h="1" x="4"/>
        <item h="1" x="5"/>
        <item h="1" x="6"/>
        <item x="1"/>
        <item h="1" x="0"/>
        <item h="1" x="3"/>
        <item t="default"/>
      </items>
    </pivotField>
    <pivotField dataField="1" numFmtId="167"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oma de Vend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tem" xr10:uid="{1AEB3AD3-F9FB-4E1A-B483-99A568B0E0AE}" sourceName="Item">
  <pivotTables>
    <pivotTable tabId="10" name="Tabela dinâmica1"/>
  </pivotTables>
  <data>
    <tabular pivotCacheId="1395142113">
      <items count="7">
        <i x="2"/>
        <i x="4"/>
        <i x="5"/>
        <i x="6"/>
        <i x="1" s="1"/>
        <i x="0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" xr10:uid="{CDA5D322-F28C-4D61-8F21-525413ACD858}" cache="SegmentaçãodeDados_Item" caption="Item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88B80-1195-4AE1-B67D-9ED19F7DE6E5}" name="Tabela1" displayName="Tabela1" ref="A9:C92" totalsRowShown="0" headerRowDxfId="13" headerRowBorderDxfId="18" tableBorderDxfId="19" totalsRowBorderDxfId="17">
  <autoFilter ref="A9:C92" xr:uid="{59F88B80-1195-4AE1-B67D-9ED19F7DE6E5}"/>
  <tableColumns count="3">
    <tableColumn id="1" xr3:uid="{3DEE4506-D16E-418D-9D32-8FCC8629814D}" name="Data" dataDxfId="16"/>
    <tableColumn id="2" xr3:uid="{118BD2E8-D0C2-415E-8C1E-8155CF93498D}" name="Item" dataDxfId="15"/>
    <tableColumn id="3" xr3:uid="{D5E6FE4E-F2EC-45D0-B9F8-7C592F7AFD69}" name="Venda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EB71D-E108-4BD1-BC9B-DC66075FA01E}" name="Tabela3" displayName="Tabela3" ref="A13:G112" totalsRowShown="0" headerRowDxfId="0" headerRowBorderDxfId="9" tableBorderDxfId="10" totalsRowBorderDxfId="8">
  <autoFilter ref="A13:G112" xr:uid="{3BAEB71D-E108-4BD1-BC9B-DC66075FA01E}"/>
  <tableColumns count="7">
    <tableColumn id="1" xr3:uid="{AAEB8D5C-59D4-452F-BAD5-CF7B5BFED9DD}" name="COD-VEÍCULO" dataDxfId="7"/>
    <tableColumn id="2" xr3:uid="{B00928BF-DA9C-4AB6-B373-B3553F10465C}" name="Tipo" dataDxfId="6"/>
    <tableColumn id="3" xr3:uid="{8B0B32FF-F623-4710-B290-9D192F8D9B0C}" name="Razão Social Transportadora" dataDxfId="5"/>
    <tableColumn id="4" xr3:uid="{33D82889-C4B3-4E10-9696-C8DB1C21F31C}" name="Data Coleta" dataDxfId="4"/>
    <tableColumn id="5" xr3:uid="{49A849DC-FF57-4937-9EC8-FE4FC528BDAD}" name="Veículo" dataDxfId="3"/>
    <tableColumn id="6" xr3:uid="{B8D0A932-A72A-4B3F-A286-0578121801E6}" name="Volumes Programados" dataDxfId="2"/>
    <tableColumn id="7" xr3:uid="{A25058E0-E0AA-4E74-8A0D-B209B9ACD96A}" name="Acompanhamento de veícul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B1000"/>
  <sheetViews>
    <sheetView showGridLines="0" workbookViewId="0">
      <selection activeCell="B1" sqref="B1:B1048576"/>
    </sheetView>
  </sheetViews>
  <sheetFormatPr defaultColWidth="12.625" defaultRowHeight="15" customHeight="1" x14ac:dyDescent="0.2"/>
  <cols>
    <col min="1" max="1" width="10.25" style="66" bestFit="1" customWidth="1"/>
    <col min="2" max="2" width="8.25" style="66" customWidth="1"/>
    <col min="3" max="3" width="12.75" style="66" customWidth="1"/>
    <col min="4" max="26" width="7.625" style="66" customWidth="1"/>
    <col min="27" max="16384" width="12.625" style="66"/>
  </cols>
  <sheetData>
    <row r="1" spans="1:2" ht="11.25" x14ac:dyDescent="0.2">
      <c r="A1" s="64" t="s">
        <v>175</v>
      </c>
      <c r="B1" s="65" t="s">
        <v>176</v>
      </c>
    </row>
    <row r="2" spans="1:2" ht="11.25" x14ac:dyDescent="0.2">
      <c r="A2" s="66" t="s">
        <v>185</v>
      </c>
      <c r="B2" s="66">
        <v>6</v>
      </c>
    </row>
    <row r="3" spans="1:2" ht="11.25" x14ac:dyDescent="0.2">
      <c r="A3" s="66" t="s">
        <v>185</v>
      </c>
      <c r="B3" s="66">
        <v>13</v>
      </c>
    </row>
    <row r="4" spans="1:2" ht="11.25" x14ac:dyDescent="0.2">
      <c r="A4" s="66" t="s">
        <v>185</v>
      </c>
      <c r="B4" s="66">
        <v>14</v>
      </c>
    </row>
    <row r="5" spans="1:2" ht="11.25" x14ac:dyDescent="0.2">
      <c r="A5" s="66" t="s">
        <v>185</v>
      </c>
      <c r="B5" s="66">
        <v>25</v>
      </c>
    </row>
    <row r="6" spans="1:2" ht="11.25" x14ac:dyDescent="0.2">
      <c r="A6" s="66" t="s">
        <v>185</v>
      </c>
      <c r="B6" s="66">
        <v>407</v>
      </c>
    </row>
    <row r="7" spans="1:2" ht="11.25" x14ac:dyDescent="0.2">
      <c r="A7" s="66" t="s">
        <v>185</v>
      </c>
      <c r="B7" s="66">
        <v>802</v>
      </c>
    </row>
    <row r="8" spans="1:2" ht="11.25" x14ac:dyDescent="0.2">
      <c r="A8" s="66" t="s">
        <v>185</v>
      </c>
      <c r="B8" s="66">
        <v>1350</v>
      </c>
    </row>
    <row r="9" spans="1:2" ht="11.25" x14ac:dyDescent="0.2">
      <c r="A9" s="66" t="s">
        <v>186</v>
      </c>
      <c r="B9" s="66">
        <v>1260</v>
      </c>
    </row>
    <row r="10" spans="1:2" ht="11.25" x14ac:dyDescent="0.2">
      <c r="A10" s="66" t="s">
        <v>187</v>
      </c>
      <c r="B10" s="66">
        <v>616</v>
      </c>
    </row>
    <row r="11" spans="1:2" ht="11.25" x14ac:dyDescent="0.2">
      <c r="A11" s="66" t="s">
        <v>188</v>
      </c>
      <c r="B11" s="66">
        <v>294</v>
      </c>
    </row>
    <row r="12" spans="1:2" ht="11.25" x14ac:dyDescent="0.2">
      <c r="A12" s="66" t="s">
        <v>189</v>
      </c>
      <c r="B12" s="66">
        <v>686</v>
      </c>
    </row>
    <row r="13" spans="1:2" ht="11.25" x14ac:dyDescent="0.2">
      <c r="A13" s="66" t="s">
        <v>190</v>
      </c>
      <c r="B13" s="66">
        <v>90</v>
      </c>
    </row>
    <row r="14" spans="1:2" ht="11.25" x14ac:dyDescent="0.2">
      <c r="A14" s="66" t="s">
        <v>191</v>
      </c>
      <c r="B14" s="66">
        <v>805</v>
      </c>
    </row>
    <row r="15" spans="1:2" ht="11.25" x14ac:dyDescent="0.2">
      <c r="A15" s="66" t="s">
        <v>192</v>
      </c>
      <c r="B15" s="66">
        <v>3</v>
      </c>
    </row>
    <row r="16" spans="1:2" ht="11.25" x14ac:dyDescent="0.2">
      <c r="A16" s="66" t="s">
        <v>193</v>
      </c>
      <c r="B16" s="66">
        <v>120</v>
      </c>
    </row>
    <row r="17" spans="1:2" ht="11.25" x14ac:dyDescent="0.2">
      <c r="A17" s="66" t="s">
        <v>194</v>
      </c>
      <c r="B17" s="66">
        <v>7</v>
      </c>
    </row>
    <row r="18" spans="1:2" ht="11.25" x14ac:dyDescent="0.2">
      <c r="A18" s="66" t="s">
        <v>195</v>
      </c>
      <c r="B18" s="66">
        <v>5</v>
      </c>
    </row>
    <row r="19" spans="1:2" ht="11.25" x14ac:dyDescent="0.2">
      <c r="A19" s="66" t="s">
        <v>196</v>
      </c>
      <c r="B19" s="66">
        <v>4</v>
      </c>
    </row>
    <row r="20" spans="1:2" ht="11.25" x14ac:dyDescent="0.2">
      <c r="A20" s="66" t="s">
        <v>197</v>
      </c>
      <c r="B20" s="66">
        <v>15</v>
      </c>
    </row>
    <row r="21" spans="1:2" ht="15.75" customHeight="1" x14ac:dyDescent="0.2">
      <c r="A21" s="66" t="s">
        <v>198</v>
      </c>
      <c r="B21" s="66">
        <v>17</v>
      </c>
    </row>
    <row r="22" spans="1:2" ht="15.75" customHeight="1" x14ac:dyDescent="0.2">
      <c r="A22" s="66" t="s">
        <v>199</v>
      </c>
      <c r="B22" s="66">
        <v>26</v>
      </c>
    </row>
    <row r="23" spans="1:2" ht="15.75" customHeight="1" x14ac:dyDescent="0.2">
      <c r="A23" s="66" t="s">
        <v>200</v>
      </c>
      <c r="B23" s="66">
        <v>9</v>
      </c>
    </row>
    <row r="24" spans="1:2" ht="15.75" customHeight="1" x14ac:dyDescent="0.2">
      <c r="A24" s="66" t="s">
        <v>201</v>
      </c>
      <c r="B24" s="66">
        <v>16</v>
      </c>
    </row>
    <row r="25" spans="1:2" ht="15.75" customHeight="1" x14ac:dyDescent="0.2">
      <c r="A25" s="66" t="s">
        <v>202</v>
      </c>
      <c r="B25" s="66">
        <v>23</v>
      </c>
    </row>
    <row r="26" spans="1:2" ht="15.75" customHeight="1" x14ac:dyDescent="0.2">
      <c r="A26" s="66" t="s">
        <v>203</v>
      </c>
      <c r="B26" s="66">
        <v>8</v>
      </c>
    </row>
    <row r="27" spans="1:2" ht="15.75" customHeight="1" x14ac:dyDescent="0.2">
      <c r="A27" s="66" t="s">
        <v>204</v>
      </c>
      <c r="B27" s="66">
        <v>18</v>
      </c>
    </row>
    <row r="28" spans="1:2" ht="15.75" customHeight="1" x14ac:dyDescent="0.2">
      <c r="A28" s="66" t="s">
        <v>204</v>
      </c>
      <c r="B28" s="66">
        <v>19</v>
      </c>
    </row>
    <row r="29" spans="1:2" ht="15.75" customHeight="1" x14ac:dyDescent="0.2">
      <c r="A29" s="66" t="s">
        <v>205</v>
      </c>
      <c r="B29" s="66">
        <v>10</v>
      </c>
    </row>
    <row r="30" spans="1:2" ht="15.75" customHeight="1" x14ac:dyDescent="0.2">
      <c r="A30" s="66" t="s">
        <v>206</v>
      </c>
      <c r="B30" s="66">
        <v>12</v>
      </c>
    </row>
    <row r="31" spans="1:2" ht="15.75" customHeight="1" x14ac:dyDescent="0.2">
      <c r="A31" s="66" t="s">
        <v>207</v>
      </c>
      <c r="B31" s="66">
        <v>2</v>
      </c>
    </row>
    <row r="32" spans="1:2" ht="15.75" customHeight="1" x14ac:dyDescent="0.2">
      <c r="A32" s="66" t="s">
        <v>208</v>
      </c>
      <c r="B32" s="66">
        <v>11</v>
      </c>
    </row>
    <row r="33" spans="1:2" ht="15.75" customHeight="1" x14ac:dyDescent="0.2">
      <c r="A33" s="66" t="s">
        <v>209</v>
      </c>
      <c r="B33" s="66">
        <v>20</v>
      </c>
    </row>
    <row r="34" spans="1:2" ht="15.75" customHeight="1" x14ac:dyDescent="0.2">
      <c r="A34" s="66" t="s">
        <v>210</v>
      </c>
      <c r="B34" s="66">
        <v>22</v>
      </c>
    </row>
    <row r="35" spans="1:2" ht="15.75" customHeight="1" x14ac:dyDescent="0.2">
      <c r="A35" s="66" t="s">
        <v>211</v>
      </c>
      <c r="B35" s="66">
        <v>3024</v>
      </c>
    </row>
    <row r="36" spans="1:2" ht="15.75" customHeight="1" x14ac:dyDescent="0.2">
      <c r="A36" s="66" t="s">
        <v>212</v>
      </c>
      <c r="B36" s="66">
        <v>24</v>
      </c>
    </row>
    <row r="37" spans="1:2" ht="15.75" customHeight="1" x14ac:dyDescent="0.2">
      <c r="A37" s="66" t="s">
        <v>213</v>
      </c>
      <c r="B37" s="66">
        <v>405</v>
      </c>
    </row>
    <row r="38" spans="1:2" ht="15.75" customHeight="1" x14ac:dyDescent="0.2">
      <c r="A38" s="66" t="s">
        <v>214</v>
      </c>
      <c r="B38" s="66">
        <v>3430</v>
      </c>
    </row>
    <row r="39" spans="1:2" ht="15.75" customHeight="1" x14ac:dyDescent="0.2">
      <c r="A39" s="66" t="s">
        <v>215</v>
      </c>
      <c r="B39" s="66">
        <v>1344</v>
      </c>
    </row>
    <row r="40" spans="1:2" ht="15.75" customHeight="1" x14ac:dyDescent="0.2">
      <c r="A40" s="66" t="s">
        <v>216</v>
      </c>
      <c r="B40" s="66">
        <v>684</v>
      </c>
    </row>
    <row r="41" spans="1:2" ht="15.75" customHeight="1" x14ac:dyDescent="0.2">
      <c r="A41" s="66" t="s">
        <v>217</v>
      </c>
      <c r="B41" s="66">
        <v>3456</v>
      </c>
    </row>
    <row r="42" spans="1:2" ht="15.75" customHeight="1" x14ac:dyDescent="0.2">
      <c r="A42" s="66" t="s">
        <v>218</v>
      </c>
      <c r="B42" s="66">
        <v>5390</v>
      </c>
    </row>
    <row r="43" spans="1:2" ht="15.75" customHeight="1" x14ac:dyDescent="0.2">
      <c r="A43" s="66" t="s">
        <v>219</v>
      </c>
      <c r="B43" s="66">
        <v>21</v>
      </c>
    </row>
    <row r="44" spans="1:2" ht="15.75" customHeight="1" x14ac:dyDescent="0.2">
      <c r="A44" s="66" t="s">
        <v>220</v>
      </c>
      <c r="B44" s="66">
        <v>1</v>
      </c>
    </row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="66" customFormat="1" ht="15.75" customHeight="1" x14ac:dyDescent="0.2"/>
    <row r="50" s="66" customFormat="1" ht="15.75" customHeight="1" x14ac:dyDescent="0.2"/>
    <row r="51" s="66" customFormat="1" ht="15.75" customHeight="1" x14ac:dyDescent="0.2"/>
    <row r="52" s="66" customFormat="1" ht="15.75" customHeight="1" x14ac:dyDescent="0.2"/>
    <row r="53" s="66" customFormat="1" ht="15.75" customHeight="1" x14ac:dyDescent="0.2"/>
    <row r="54" s="66" customFormat="1" ht="15.75" customHeight="1" x14ac:dyDescent="0.2"/>
    <row r="55" s="66" customFormat="1" ht="15.75" customHeight="1" x14ac:dyDescent="0.2"/>
    <row r="56" s="66" customFormat="1" ht="15.75" customHeight="1" x14ac:dyDescent="0.2"/>
    <row r="57" s="66" customFormat="1" ht="15.75" customHeight="1" x14ac:dyDescent="0.2"/>
    <row r="58" s="66" customFormat="1" ht="15.75" customHeight="1" x14ac:dyDescent="0.2"/>
    <row r="59" s="66" customFormat="1" ht="15.75" customHeight="1" x14ac:dyDescent="0.2"/>
    <row r="60" s="66" customFormat="1" ht="15.75" customHeight="1" x14ac:dyDescent="0.2"/>
    <row r="61" s="66" customFormat="1" ht="15.75" customHeight="1" x14ac:dyDescent="0.2"/>
    <row r="62" s="66" customFormat="1" ht="15.75" customHeight="1" x14ac:dyDescent="0.2"/>
    <row r="63" s="66" customFormat="1" ht="15.75" customHeight="1" x14ac:dyDescent="0.2"/>
    <row r="64" s="66" customFormat="1" ht="15.75" customHeight="1" x14ac:dyDescent="0.2"/>
    <row r="65" s="66" customFormat="1" ht="15.75" customHeight="1" x14ac:dyDescent="0.2"/>
    <row r="66" s="66" customFormat="1" ht="15.75" customHeight="1" x14ac:dyDescent="0.2"/>
    <row r="67" s="66" customFormat="1" ht="15.75" customHeight="1" x14ac:dyDescent="0.2"/>
    <row r="68" s="66" customFormat="1" ht="15.75" customHeight="1" x14ac:dyDescent="0.2"/>
    <row r="69" s="66" customFormat="1" ht="15.75" customHeight="1" x14ac:dyDescent="0.2"/>
    <row r="70" s="66" customFormat="1" ht="15.75" customHeight="1" x14ac:dyDescent="0.2"/>
    <row r="71" s="66" customFormat="1" ht="15.75" customHeight="1" x14ac:dyDescent="0.2"/>
    <row r="72" s="66" customFormat="1" ht="15.75" customHeight="1" x14ac:dyDescent="0.2"/>
    <row r="73" s="66" customFormat="1" ht="15.75" customHeight="1" x14ac:dyDescent="0.2"/>
    <row r="74" s="66" customFormat="1" ht="15.75" customHeight="1" x14ac:dyDescent="0.2"/>
    <row r="75" s="66" customFormat="1" ht="15.75" customHeight="1" x14ac:dyDescent="0.2"/>
    <row r="76" s="66" customFormat="1" ht="15.75" customHeight="1" x14ac:dyDescent="0.2"/>
    <row r="77" s="66" customFormat="1" ht="15.75" customHeight="1" x14ac:dyDescent="0.2"/>
    <row r="78" s="66" customFormat="1" ht="15.75" customHeight="1" x14ac:dyDescent="0.2"/>
    <row r="79" s="66" customFormat="1" ht="15.75" customHeight="1" x14ac:dyDescent="0.2"/>
    <row r="80" s="66" customFormat="1" ht="15.75" customHeight="1" x14ac:dyDescent="0.2"/>
    <row r="81" s="66" customFormat="1" ht="15.75" customHeight="1" x14ac:dyDescent="0.2"/>
    <row r="82" s="66" customFormat="1" ht="15.75" customHeight="1" x14ac:dyDescent="0.2"/>
    <row r="83" s="66" customFormat="1" ht="15.75" customHeight="1" x14ac:dyDescent="0.2"/>
    <row r="84" s="66" customFormat="1" ht="15.75" customHeight="1" x14ac:dyDescent="0.2"/>
    <row r="85" s="66" customFormat="1" ht="15.75" customHeight="1" x14ac:dyDescent="0.2"/>
    <row r="86" s="66" customFormat="1" ht="15.75" customHeight="1" x14ac:dyDescent="0.2"/>
    <row r="87" s="66" customFormat="1" ht="15.75" customHeight="1" x14ac:dyDescent="0.2"/>
    <row r="88" s="66" customFormat="1" ht="15.75" customHeight="1" x14ac:dyDescent="0.2"/>
    <row r="89" s="66" customFormat="1" ht="15.75" customHeight="1" x14ac:dyDescent="0.2"/>
    <row r="90" s="66" customFormat="1" ht="15.75" customHeight="1" x14ac:dyDescent="0.2"/>
    <row r="91" s="66" customFormat="1" ht="15.75" customHeight="1" x14ac:dyDescent="0.2"/>
    <row r="92" s="66" customFormat="1" ht="15.75" customHeight="1" x14ac:dyDescent="0.2"/>
    <row r="93" s="66" customFormat="1" ht="15.75" customHeight="1" x14ac:dyDescent="0.2"/>
    <row r="94" s="66" customFormat="1" ht="15.75" customHeight="1" x14ac:dyDescent="0.2"/>
    <row r="95" s="66" customFormat="1" ht="15.75" customHeight="1" x14ac:dyDescent="0.2"/>
    <row r="96" s="66" customFormat="1" ht="15.75" customHeight="1" x14ac:dyDescent="0.2"/>
    <row r="97" s="66" customFormat="1" ht="15.75" customHeight="1" x14ac:dyDescent="0.2"/>
    <row r="98" s="66" customFormat="1" ht="15.75" customHeight="1" x14ac:dyDescent="0.2"/>
    <row r="99" s="66" customFormat="1" ht="15.75" customHeight="1" x14ac:dyDescent="0.2"/>
    <row r="100" s="66" customFormat="1" ht="15.75" customHeight="1" x14ac:dyDescent="0.2"/>
    <row r="101" s="66" customFormat="1" ht="15.75" customHeight="1" x14ac:dyDescent="0.2"/>
    <row r="102" s="66" customFormat="1" ht="15.75" customHeight="1" x14ac:dyDescent="0.2"/>
    <row r="103" s="66" customFormat="1" ht="15.75" customHeight="1" x14ac:dyDescent="0.2"/>
    <row r="104" s="66" customFormat="1" ht="15.75" customHeight="1" x14ac:dyDescent="0.2"/>
    <row r="105" s="66" customFormat="1" ht="15.75" customHeight="1" x14ac:dyDescent="0.2"/>
    <row r="106" s="66" customFormat="1" ht="15.75" customHeight="1" x14ac:dyDescent="0.2"/>
    <row r="107" s="66" customFormat="1" ht="15.75" customHeight="1" x14ac:dyDescent="0.2"/>
    <row r="108" s="66" customFormat="1" ht="15.75" customHeight="1" x14ac:dyDescent="0.2"/>
    <row r="109" s="66" customFormat="1" ht="15.75" customHeight="1" x14ac:dyDescent="0.2"/>
    <row r="110" s="66" customFormat="1" ht="15.75" customHeight="1" x14ac:dyDescent="0.2"/>
    <row r="111" s="66" customFormat="1" ht="15.75" customHeight="1" x14ac:dyDescent="0.2"/>
    <row r="112" s="66" customFormat="1" ht="15.75" customHeight="1" x14ac:dyDescent="0.2"/>
    <row r="113" s="66" customFormat="1" ht="15.75" customHeight="1" x14ac:dyDescent="0.2"/>
    <row r="114" s="66" customFormat="1" ht="15.75" customHeight="1" x14ac:dyDescent="0.2"/>
    <row r="115" s="66" customFormat="1" ht="15.75" customHeight="1" x14ac:dyDescent="0.2"/>
    <row r="116" s="66" customFormat="1" ht="15.75" customHeight="1" x14ac:dyDescent="0.2"/>
    <row r="117" s="66" customFormat="1" ht="15.75" customHeight="1" x14ac:dyDescent="0.2"/>
    <row r="118" s="66" customFormat="1" ht="15.75" customHeight="1" x14ac:dyDescent="0.2"/>
    <row r="119" s="66" customFormat="1" ht="15.75" customHeight="1" x14ac:dyDescent="0.2"/>
    <row r="120" s="66" customFormat="1" ht="15.75" customHeight="1" x14ac:dyDescent="0.2"/>
    <row r="121" s="66" customFormat="1" ht="15.75" customHeight="1" x14ac:dyDescent="0.2"/>
    <row r="122" s="66" customFormat="1" ht="15.75" customHeight="1" x14ac:dyDescent="0.2"/>
    <row r="123" s="66" customFormat="1" ht="15.75" customHeight="1" x14ac:dyDescent="0.2"/>
    <row r="124" s="66" customFormat="1" ht="15.75" customHeight="1" x14ac:dyDescent="0.2"/>
    <row r="125" s="66" customFormat="1" ht="15.75" customHeight="1" x14ac:dyDescent="0.2"/>
    <row r="126" s="66" customFormat="1" ht="15.75" customHeight="1" x14ac:dyDescent="0.2"/>
    <row r="127" s="66" customFormat="1" ht="15.75" customHeight="1" x14ac:dyDescent="0.2"/>
    <row r="128" s="66" customFormat="1" ht="15.75" customHeight="1" x14ac:dyDescent="0.2"/>
    <row r="129" s="66" customFormat="1" ht="15.75" customHeight="1" x14ac:dyDescent="0.2"/>
    <row r="130" s="66" customFormat="1" ht="15.75" customHeight="1" x14ac:dyDescent="0.2"/>
    <row r="131" s="66" customFormat="1" ht="15.75" customHeight="1" x14ac:dyDescent="0.2"/>
    <row r="132" s="66" customFormat="1" ht="15.75" customHeight="1" x14ac:dyDescent="0.2"/>
    <row r="133" s="66" customFormat="1" ht="15.75" customHeight="1" x14ac:dyDescent="0.2"/>
    <row r="134" s="66" customFormat="1" ht="15.75" customHeight="1" x14ac:dyDescent="0.2"/>
    <row r="135" s="66" customFormat="1" ht="15.75" customHeight="1" x14ac:dyDescent="0.2"/>
    <row r="136" s="66" customFormat="1" ht="15.75" customHeight="1" x14ac:dyDescent="0.2"/>
    <row r="137" s="66" customFormat="1" ht="15.75" customHeight="1" x14ac:dyDescent="0.2"/>
    <row r="138" s="66" customFormat="1" ht="15.75" customHeight="1" x14ac:dyDescent="0.2"/>
    <row r="139" s="66" customFormat="1" ht="15.75" customHeight="1" x14ac:dyDescent="0.2"/>
    <row r="140" s="66" customFormat="1" ht="15.75" customHeight="1" x14ac:dyDescent="0.2"/>
    <row r="141" s="66" customFormat="1" ht="15.75" customHeight="1" x14ac:dyDescent="0.2"/>
    <row r="142" s="66" customFormat="1" ht="15.75" customHeight="1" x14ac:dyDescent="0.2"/>
    <row r="143" s="66" customFormat="1" ht="15.75" customHeight="1" x14ac:dyDescent="0.2"/>
    <row r="144" s="66" customFormat="1" ht="15.75" customHeight="1" x14ac:dyDescent="0.2"/>
    <row r="145" s="66" customFormat="1" ht="15.75" customHeight="1" x14ac:dyDescent="0.2"/>
    <row r="146" s="66" customFormat="1" ht="15.75" customHeight="1" x14ac:dyDescent="0.2"/>
    <row r="147" s="66" customFormat="1" ht="15.75" customHeight="1" x14ac:dyDescent="0.2"/>
    <row r="148" s="66" customFormat="1" ht="15.75" customHeight="1" x14ac:dyDescent="0.2"/>
    <row r="149" s="66" customFormat="1" ht="15.75" customHeight="1" x14ac:dyDescent="0.2"/>
    <row r="150" s="66" customFormat="1" ht="15.75" customHeight="1" x14ac:dyDescent="0.2"/>
    <row r="151" s="66" customFormat="1" ht="15.75" customHeight="1" x14ac:dyDescent="0.2"/>
    <row r="152" s="66" customFormat="1" ht="15.75" customHeight="1" x14ac:dyDescent="0.2"/>
    <row r="153" s="66" customFormat="1" ht="15.75" customHeight="1" x14ac:dyDescent="0.2"/>
    <row r="154" s="66" customFormat="1" ht="15.75" customHeight="1" x14ac:dyDescent="0.2"/>
    <row r="155" s="66" customFormat="1" ht="15.75" customHeight="1" x14ac:dyDescent="0.2"/>
    <row r="156" s="66" customFormat="1" ht="15.75" customHeight="1" x14ac:dyDescent="0.2"/>
    <row r="157" s="66" customFormat="1" ht="15.75" customHeight="1" x14ac:dyDescent="0.2"/>
    <row r="158" s="66" customFormat="1" ht="15.75" customHeight="1" x14ac:dyDescent="0.2"/>
    <row r="159" s="66" customFormat="1" ht="15.75" customHeight="1" x14ac:dyDescent="0.2"/>
    <row r="160" s="66" customFormat="1" ht="15.75" customHeight="1" x14ac:dyDescent="0.2"/>
    <row r="161" s="66" customFormat="1" ht="15.75" customHeight="1" x14ac:dyDescent="0.2"/>
    <row r="162" s="66" customFormat="1" ht="15.75" customHeight="1" x14ac:dyDescent="0.2"/>
    <row r="163" s="66" customFormat="1" ht="15.75" customHeight="1" x14ac:dyDescent="0.2"/>
    <row r="164" s="66" customFormat="1" ht="15.75" customHeight="1" x14ac:dyDescent="0.2"/>
    <row r="165" s="66" customFormat="1" ht="15.75" customHeight="1" x14ac:dyDescent="0.2"/>
    <row r="166" s="66" customFormat="1" ht="15.75" customHeight="1" x14ac:dyDescent="0.2"/>
    <row r="167" s="66" customFormat="1" ht="15.75" customHeight="1" x14ac:dyDescent="0.2"/>
    <row r="168" s="66" customFormat="1" ht="15.75" customHeight="1" x14ac:dyDescent="0.2"/>
    <row r="169" s="66" customFormat="1" ht="15.75" customHeight="1" x14ac:dyDescent="0.2"/>
    <row r="170" s="66" customFormat="1" ht="15.75" customHeight="1" x14ac:dyDescent="0.2"/>
    <row r="171" s="66" customFormat="1" ht="15.75" customHeight="1" x14ac:dyDescent="0.2"/>
    <row r="172" s="66" customFormat="1" ht="15.75" customHeight="1" x14ac:dyDescent="0.2"/>
    <row r="173" s="66" customFormat="1" ht="15.75" customHeight="1" x14ac:dyDescent="0.2"/>
    <row r="174" s="66" customFormat="1" ht="15.75" customHeight="1" x14ac:dyDescent="0.2"/>
    <row r="175" s="66" customFormat="1" ht="15.75" customHeight="1" x14ac:dyDescent="0.2"/>
    <row r="176" s="66" customFormat="1" ht="15.75" customHeight="1" x14ac:dyDescent="0.2"/>
    <row r="177" s="66" customFormat="1" ht="15.75" customHeight="1" x14ac:dyDescent="0.2"/>
    <row r="178" s="66" customFormat="1" ht="15.75" customHeight="1" x14ac:dyDescent="0.2"/>
    <row r="179" s="66" customFormat="1" ht="15.75" customHeight="1" x14ac:dyDescent="0.2"/>
    <row r="180" s="66" customFormat="1" ht="15.75" customHeight="1" x14ac:dyDescent="0.2"/>
    <row r="181" s="66" customFormat="1" ht="15.75" customHeight="1" x14ac:dyDescent="0.2"/>
    <row r="182" s="66" customFormat="1" ht="15.75" customHeight="1" x14ac:dyDescent="0.2"/>
    <row r="183" s="66" customFormat="1" ht="15.75" customHeight="1" x14ac:dyDescent="0.2"/>
    <row r="184" s="66" customFormat="1" ht="15.75" customHeight="1" x14ac:dyDescent="0.2"/>
    <row r="185" s="66" customFormat="1" ht="15.75" customHeight="1" x14ac:dyDescent="0.2"/>
    <row r="186" s="66" customFormat="1" ht="15.75" customHeight="1" x14ac:dyDescent="0.2"/>
    <row r="187" s="66" customFormat="1" ht="15.75" customHeight="1" x14ac:dyDescent="0.2"/>
    <row r="188" s="66" customFormat="1" ht="15.75" customHeight="1" x14ac:dyDescent="0.2"/>
    <row r="189" s="66" customFormat="1" ht="15.75" customHeight="1" x14ac:dyDescent="0.2"/>
    <row r="190" s="66" customFormat="1" ht="15.75" customHeight="1" x14ac:dyDescent="0.2"/>
    <row r="191" s="66" customFormat="1" ht="15.75" customHeight="1" x14ac:dyDescent="0.2"/>
    <row r="192" s="66" customFormat="1" ht="15.75" customHeight="1" x14ac:dyDescent="0.2"/>
    <row r="193" s="66" customFormat="1" ht="15.75" customHeight="1" x14ac:dyDescent="0.2"/>
    <row r="194" s="66" customFormat="1" ht="15.75" customHeight="1" x14ac:dyDescent="0.2"/>
    <row r="195" s="66" customFormat="1" ht="15.75" customHeight="1" x14ac:dyDescent="0.2"/>
    <row r="196" s="66" customFormat="1" ht="15.75" customHeight="1" x14ac:dyDescent="0.2"/>
    <row r="197" s="66" customFormat="1" ht="15.75" customHeight="1" x14ac:dyDescent="0.2"/>
    <row r="198" s="66" customFormat="1" ht="15.75" customHeight="1" x14ac:dyDescent="0.2"/>
    <row r="199" s="66" customFormat="1" ht="15.75" customHeight="1" x14ac:dyDescent="0.2"/>
    <row r="200" s="66" customFormat="1" ht="15.75" customHeight="1" x14ac:dyDescent="0.2"/>
    <row r="201" s="66" customFormat="1" ht="15.75" customHeight="1" x14ac:dyDescent="0.2"/>
    <row r="202" s="66" customFormat="1" ht="15.75" customHeight="1" x14ac:dyDescent="0.2"/>
    <row r="203" s="66" customFormat="1" ht="15.75" customHeight="1" x14ac:dyDescent="0.2"/>
    <row r="204" s="66" customFormat="1" ht="15.75" customHeight="1" x14ac:dyDescent="0.2"/>
    <row r="205" s="66" customFormat="1" ht="15.75" customHeight="1" x14ac:dyDescent="0.2"/>
    <row r="206" s="66" customFormat="1" ht="15.75" customHeight="1" x14ac:dyDescent="0.2"/>
    <row r="207" s="66" customFormat="1" ht="15.75" customHeight="1" x14ac:dyDescent="0.2"/>
    <row r="208" s="66" customFormat="1" ht="15.75" customHeight="1" x14ac:dyDescent="0.2"/>
    <row r="209" s="66" customFormat="1" ht="15.75" customHeight="1" x14ac:dyDescent="0.2"/>
    <row r="210" s="66" customFormat="1" ht="15.75" customHeight="1" x14ac:dyDescent="0.2"/>
    <row r="211" s="66" customFormat="1" ht="15.75" customHeight="1" x14ac:dyDescent="0.2"/>
    <row r="212" s="66" customFormat="1" ht="15.75" customHeight="1" x14ac:dyDescent="0.2"/>
    <row r="213" s="66" customFormat="1" ht="15.75" customHeight="1" x14ac:dyDescent="0.2"/>
    <row r="214" s="66" customFormat="1" ht="15.75" customHeight="1" x14ac:dyDescent="0.2"/>
    <row r="215" s="66" customFormat="1" ht="15.75" customHeight="1" x14ac:dyDescent="0.2"/>
    <row r="216" s="66" customFormat="1" ht="15.75" customHeight="1" x14ac:dyDescent="0.2"/>
    <row r="217" s="66" customFormat="1" ht="15.75" customHeight="1" x14ac:dyDescent="0.2"/>
    <row r="218" s="66" customFormat="1" ht="15.75" customHeight="1" x14ac:dyDescent="0.2"/>
    <row r="219" s="66" customFormat="1" ht="15.75" customHeight="1" x14ac:dyDescent="0.2"/>
    <row r="220" s="66" customFormat="1" ht="15.75" customHeight="1" x14ac:dyDescent="0.2"/>
    <row r="221" s="66" customFormat="1" ht="15.75" customHeight="1" x14ac:dyDescent="0.2"/>
    <row r="222" s="66" customFormat="1" ht="15.75" customHeight="1" x14ac:dyDescent="0.2"/>
    <row r="223" s="66" customFormat="1" ht="15.75" customHeight="1" x14ac:dyDescent="0.2"/>
    <row r="224" s="66" customFormat="1" ht="15.75" customHeight="1" x14ac:dyDescent="0.2"/>
    <row r="225" s="66" customFormat="1" ht="15.75" customHeight="1" x14ac:dyDescent="0.2"/>
    <row r="226" s="66" customFormat="1" ht="15.75" customHeight="1" x14ac:dyDescent="0.2"/>
    <row r="227" s="66" customFormat="1" ht="15.75" customHeight="1" x14ac:dyDescent="0.2"/>
    <row r="228" s="66" customFormat="1" ht="15.75" customHeight="1" x14ac:dyDescent="0.2"/>
    <row r="229" s="66" customFormat="1" ht="15.75" customHeight="1" x14ac:dyDescent="0.2"/>
    <row r="230" s="66" customFormat="1" ht="15.75" customHeight="1" x14ac:dyDescent="0.2"/>
    <row r="231" s="66" customFormat="1" ht="15.75" customHeight="1" x14ac:dyDescent="0.2"/>
    <row r="232" s="66" customFormat="1" ht="15.75" customHeight="1" x14ac:dyDescent="0.2"/>
    <row r="233" s="66" customFormat="1" ht="15.75" customHeight="1" x14ac:dyDescent="0.2"/>
    <row r="234" s="66" customFormat="1" ht="15.75" customHeight="1" x14ac:dyDescent="0.2"/>
    <row r="235" s="66" customFormat="1" ht="15.75" customHeight="1" x14ac:dyDescent="0.2"/>
    <row r="236" s="66" customFormat="1" ht="15.75" customHeight="1" x14ac:dyDescent="0.2"/>
    <row r="237" s="66" customFormat="1" ht="15.75" customHeight="1" x14ac:dyDescent="0.2"/>
    <row r="238" s="66" customFormat="1" ht="15.75" customHeight="1" x14ac:dyDescent="0.2"/>
    <row r="239" s="66" customFormat="1" ht="15.75" customHeight="1" x14ac:dyDescent="0.2"/>
    <row r="240" s="66" customFormat="1" ht="15.75" customHeight="1" x14ac:dyDescent="0.2"/>
    <row r="241" s="66" customFormat="1" ht="15.75" customHeight="1" x14ac:dyDescent="0.2"/>
    <row r="242" s="66" customFormat="1" ht="15.75" customHeight="1" x14ac:dyDescent="0.2"/>
    <row r="243" s="66" customFormat="1" ht="15.75" customHeight="1" x14ac:dyDescent="0.2"/>
    <row r="244" s="66" customFormat="1" ht="15.75" customHeight="1" x14ac:dyDescent="0.2"/>
    <row r="245" s="66" customFormat="1" ht="15.75" customHeight="1" x14ac:dyDescent="0.2"/>
    <row r="246" s="66" customFormat="1" ht="15.75" customHeight="1" x14ac:dyDescent="0.2"/>
    <row r="247" s="66" customFormat="1" ht="15.75" customHeight="1" x14ac:dyDescent="0.2"/>
    <row r="248" s="66" customFormat="1" ht="15.75" customHeight="1" x14ac:dyDescent="0.2"/>
    <row r="249" s="66" customFormat="1" ht="15.75" customHeight="1" x14ac:dyDescent="0.2"/>
    <row r="250" s="66" customFormat="1" ht="15.75" customHeight="1" x14ac:dyDescent="0.2"/>
    <row r="251" s="66" customFormat="1" ht="15.75" customHeight="1" x14ac:dyDescent="0.2"/>
    <row r="252" s="66" customFormat="1" ht="15.75" customHeight="1" x14ac:dyDescent="0.2"/>
    <row r="253" s="66" customFormat="1" ht="15.75" customHeight="1" x14ac:dyDescent="0.2"/>
    <row r="254" s="66" customFormat="1" ht="15.75" customHeight="1" x14ac:dyDescent="0.2"/>
    <row r="255" s="66" customFormat="1" ht="15.75" customHeight="1" x14ac:dyDescent="0.2"/>
    <row r="256" s="66" customFormat="1" ht="15.75" customHeight="1" x14ac:dyDescent="0.2"/>
    <row r="257" s="66" customFormat="1" ht="15.75" customHeight="1" x14ac:dyDescent="0.2"/>
    <row r="258" s="66" customFormat="1" ht="15.75" customHeight="1" x14ac:dyDescent="0.2"/>
    <row r="259" s="66" customFormat="1" ht="15.75" customHeight="1" x14ac:dyDescent="0.2"/>
    <row r="260" s="66" customFormat="1" ht="15.75" customHeight="1" x14ac:dyDescent="0.2"/>
    <row r="261" s="66" customFormat="1" ht="15.75" customHeight="1" x14ac:dyDescent="0.2"/>
    <row r="262" s="66" customFormat="1" ht="15.75" customHeight="1" x14ac:dyDescent="0.2"/>
    <row r="263" s="66" customFormat="1" ht="15.75" customHeight="1" x14ac:dyDescent="0.2"/>
    <row r="264" s="66" customFormat="1" ht="15.75" customHeight="1" x14ac:dyDescent="0.2"/>
    <row r="265" s="66" customFormat="1" ht="15.75" customHeight="1" x14ac:dyDescent="0.2"/>
    <row r="266" s="66" customFormat="1" ht="15.75" customHeight="1" x14ac:dyDescent="0.2"/>
    <row r="267" s="66" customFormat="1" ht="15.75" customHeight="1" x14ac:dyDescent="0.2"/>
    <row r="268" s="66" customFormat="1" ht="15.75" customHeight="1" x14ac:dyDescent="0.2"/>
    <row r="269" s="66" customFormat="1" ht="15.75" customHeight="1" x14ac:dyDescent="0.2"/>
    <row r="270" s="66" customFormat="1" ht="15.75" customHeight="1" x14ac:dyDescent="0.2"/>
    <row r="271" s="66" customFormat="1" ht="15.75" customHeight="1" x14ac:dyDescent="0.2"/>
    <row r="272" s="66" customFormat="1" ht="15.75" customHeight="1" x14ac:dyDescent="0.2"/>
    <row r="273" s="66" customFormat="1" ht="15.75" customHeight="1" x14ac:dyDescent="0.2"/>
    <row r="274" s="66" customFormat="1" ht="15.75" customHeight="1" x14ac:dyDescent="0.2"/>
    <row r="275" s="66" customFormat="1" ht="15.75" customHeight="1" x14ac:dyDescent="0.2"/>
    <row r="276" s="66" customFormat="1" ht="15.75" customHeight="1" x14ac:dyDescent="0.2"/>
    <row r="277" s="66" customFormat="1" ht="15.75" customHeight="1" x14ac:dyDescent="0.2"/>
    <row r="278" s="66" customFormat="1" ht="15.75" customHeight="1" x14ac:dyDescent="0.2"/>
    <row r="279" s="66" customFormat="1" ht="15.75" customHeight="1" x14ac:dyDescent="0.2"/>
    <row r="280" s="66" customFormat="1" ht="15.75" customHeight="1" x14ac:dyDescent="0.2"/>
    <row r="281" s="66" customFormat="1" ht="15.75" customHeight="1" x14ac:dyDescent="0.2"/>
    <row r="282" s="66" customFormat="1" ht="15.75" customHeight="1" x14ac:dyDescent="0.2"/>
    <row r="283" s="66" customFormat="1" ht="15.75" customHeight="1" x14ac:dyDescent="0.2"/>
    <row r="284" s="66" customFormat="1" ht="15.75" customHeight="1" x14ac:dyDescent="0.2"/>
    <row r="285" s="66" customFormat="1" ht="15.75" customHeight="1" x14ac:dyDescent="0.2"/>
    <row r="286" s="66" customFormat="1" ht="15.75" customHeight="1" x14ac:dyDescent="0.2"/>
    <row r="287" s="66" customFormat="1" ht="15.75" customHeight="1" x14ac:dyDescent="0.2"/>
    <row r="288" s="66" customFormat="1" ht="15.75" customHeight="1" x14ac:dyDescent="0.2"/>
    <row r="289" s="66" customFormat="1" ht="15.75" customHeight="1" x14ac:dyDescent="0.2"/>
    <row r="290" s="66" customFormat="1" ht="15.75" customHeight="1" x14ac:dyDescent="0.2"/>
    <row r="291" s="66" customFormat="1" ht="15.75" customHeight="1" x14ac:dyDescent="0.2"/>
    <row r="292" s="66" customFormat="1" ht="15.75" customHeight="1" x14ac:dyDescent="0.2"/>
    <row r="293" s="66" customFormat="1" ht="15.75" customHeight="1" x14ac:dyDescent="0.2"/>
    <row r="294" s="66" customFormat="1" ht="15.75" customHeight="1" x14ac:dyDescent="0.2"/>
    <row r="295" s="66" customFormat="1" ht="15.75" customHeight="1" x14ac:dyDescent="0.2"/>
    <row r="296" s="66" customFormat="1" ht="15.75" customHeight="1" x14ac:dyDescent="0.2"/>
    <row r="297" s="66" customFormat="1" ht="15.75" customHeight="1" x14ac:dyDescent="0.2"/>
    <row r="298" s="66" customFormat="1" ht="15.75" customHeight="1" x14ac:dyDescent="0.2"/>
    <row r="299" s="66" customFormat="1" ht="15.75" customHeight="1" x14ac:dyDescent="0.2"/>
    <row r="300" s="66" customFormat="1" ht="15.75" customHeight="1" x14ac:dyDescent="0.2"/>
    <row r="301" s="66" customFormat="1" ht="15.75" customHeight="1" x14ac:dyDescent="0.2"/>
    <row r="302" s="66" customFormat="1" ht="15.75" customHeight="1" x14ac:dyDescent="0.2"/>
    <row r="303" s="66" customFormat="1" ht="15.75" customHeight="1" x14ac:dyDescent="0.2"/>
    <row r="304" s="66" customFormat="1" ht="15.75" customHeight="1" x14ac:dyDescent="0.2"/>
    <row r="305" s="66" customFormat="1" ht="15.75" customHeight="1" x14ac:dyDescent="0.2"/>
    <row r="306" s="66" customFormat="1" ht="15.75" customHeight="1" x14ac:dyDescent="0.2"/>
    <row r="307" s="66" customFormat="1" ht="15.75" customHeight="1" x14ac:dyDescent="0.2"/>
    <row r="308" s="66" customFormat="1" ht="15.75" customHeight="1" x14ac:dyDescent="0.2"/>
    <row r="309" s="66" customFormat="1" ht="15.75" customHeight="1" x14ac:dyDescent="0.2"/>
    <row r="310" s="66" customFormat="1" ht="15.75" customHeight="1" x14ac:dyDescent="0.2"/>
    <row r="311" s="66" customFormat="1" ht="15.75" customHeight="1" x14ac:dyDescent="0.2"/>
    <row r="312" s="66" customFormat="1" ht="15.75" customHeight="1" x14ac:dyDescent="0.2"/>
    <row r="313" s="66" customFormat="1" ht="15.75" customHeight="1" x14ac:dyDescent="0.2"/>
    <row r="314" s="66" customFormat="1" ht="15.75" customHeight="1" x14ac:dyDescent="0.2"/>
    <row r="315" s="66" customFormat="1" ht="15.75" customHeight="1" x14ac:dyDescent="0.2"/>
    <row r="316" s="66" customFormat="1" ht="15.75" customHeight="1" x14ac:dyDescent="0.2"/>
    <row r="317" s="66" customFormat="1" ht="15.75" customHeight="1" x14ac:dyDescent="0.2"/>
    <row r="318" s="66" customFormat="1" ht="15.75" customHeight="1" x14ac:dyDescent="0.2"/>
    <row r="319" s="66" customFormat="1" ht="15.75" customHeight="1" x14ac:dyDescent="0.2"/>
    <row r="320" s="66" customFormat="1" ht="15.75" customHeight="1" x14ac:dyDescent="0.2"/>
    <row r="321" s="66" customFormat="1" ht="15.75" customHeight="1" x14ac:dyDescent="0.2"/>
    <row r="322" s="66" customFormat="1" ht="15.75" customHeight="1" x14ac:dyDescent="0.2"/>
    <row r="323" s="66" customFormat="1" ht="15.75" customHeight="1" x14ac:dyDescent="0.2"/>
    <row r="324" s="66" customFormat="1" ht="15.75" customHeight="1" x14ac:dyDescent="0.2"/>
    <row r="325" s="66" customFormat="1" ht="15.75" customHeight="1" x14ac:dyDescent="0.2"/>
    <row r="326" s="66" customFormat="1" ht="15.75" customHeight="1" x14ac:dyDescent="0.2"/>
    <row r="327" s="66" customFormat="1" ht="15.75" customHeight="1" x14ac:dyDescent="0.2"/>
    <row r="328" s="66" customFormat="1" ht="15.75" customHeight="1" x14ac:dyDescent="0.2"/>
    <row r="329" s="66" customFormat="1" ht="15.75" customHeight="1" x14ac:dyDescent="0.2"/>
    <row r="330" s="66" customFormat="1" ht="15.75" customHeight="1" x14ac:dyDescent="0.2"/>
    <row r="331" s="66" customFormat="1" ht="15.75" customHeight="1" x14ac:dyDescent="0.2"/>
    <row r="332" s="66" customFormat="1" ht="15.75" customHeight="1" x14ac:dyDescent="0.2"/>
    <row r="333" s="66" customFormat="1" ht="15.75" customHeight="1" x14ac:dyDescent="0.2"/>
    <row r="334" s="66" customFormat="1" ht="15.75" customHeight="1" x14ac:dyDescent="0.2"/>
    <row r="335" s="66" customFormat="1" ht="15.75" customHeight="1" x14ac:dyDescent="0.2"/>
    <row r="336" s="66" customFormat="1" ht="15.75" customHeight="1" x14ac:dyDescent="0.2"/>
    <row r="337" s="66" customFormat="1" ht="15.75" customHeight="1" x14ac:dyDescent="0.2"/>
    <row r="338" s="66" customFormat="1" ht="15.75" customHeight="1" x14ac:dyDescent="0.2"/>
    <row r="339" s="66" customFormat="1" ht="15.75" customHeight="1" x14ac:dyDescent="0.2"/>
    <row r="340" s="66" customFormat="1" ht="15.75" customHeight="1" x14ac:dyDescent="0.2"/>
    <row r="341" s="66" customFormat="1" ht="15.75" customHeight="1" x14ac:dyDescent="0.2"/>
    <row r="342" s="66" customFormat="1" ht="15.75" customHeight="1" x14ac:dyDescent="0.2"/>
    <row r="343" s="66" customFormat="1" ht="15.75" customHeight="1" x14ac:dyDescent="0.2"/>
    <row r="344" s="66" customFormat="1" ht="15.75" customHeight="1" x14ac:dyDescent="0.2"/>
    <row r="345" s="66" customFormat="1" ht="15.75" customHeight="1" x14ac:dyDescent="0.2"/>
    <row r="346" s="66" customFormat="1" ht="15.75" customHeight="1" x14ac:dyDescent="0.2"/>
    <row r="347" s="66" customFormat="1" ht="15.75" customHeight="1" x14ac:dyDescent="0.2"/>
    <row r="348" s="66" customFormat="1" ht="15.75" customHeight="1" x14ac:dyDescent="0.2"/>
    <row r="349" s="66" customFormat="1" ht="15.75" customHeight="1" x14ac:dyDescent="0.2"/>
    <row r="350" s="66" customFormat="1" ht="15.75" customHeight="1" x14ac:dyDescent="0.2"/>
    <row r="351" s="66" customFormat="1" ht="15.75" customHeight="1" x14ac:dyDescent="0.2"/>
    <row r="352" s="66" customFormat="1" ht="15.75" customHeight="1" x14ac:dyDescent="0.2"/>
    <row r="353" s="66" customFormat="1" ht="15.75" customHeight="1" x14ac:dyDescent="0.2"/>
    <row r="354" s="66" customFormat="1" ht="15.75" customHeight="1" x14ac:dyDescent="0.2"/>
    <row r="355" s="66" customFormat="1" ht="15.75" customHeight="1" x14ac:dyDescent="0.2"/>
    <row r="356" s="66" customFormat="1" ht="15.75" customHeight="1" x14ac:dyDescent="0.2"/>
    <row r="357" s="66" customFormat="1" ht="15.75" customHeight="1" x14ac:dyDescent="0.2"/>
    <row r="358" s="66" customFormat="1" ht="15.75" customHeight="1" x14ac:dyDescent="0.2"/>
    <row r="359" s="66" customFormat="1" ht="15.75" customHeight="1" x14ac:dyDescent="0.2"/>
    <row r="360" s="66" customFormat="1" ht="15.75" customHeight="1" x14ac:dyDescent="0.2"/>
    <row r="361" s="66" customFormat="1" ht="15.75" customHeight="1" x14ac:dyDescent="0.2"/>
    <row r="362" s="66" customFormat="1" ht="15.75" customHeight="1" x14ac:dyDescent="0.2"/>
    <row r="363" s="66" customFormat="1" ht="15.75" customHeight="1" x14ac:dyDescent="0.2"/>
    <row r="364" s="66" customFormat="1" ht="15.75" customHeight="1" x14ac:dyDescent="0.2"/>
    <row r="365" s="66" customFormat="1" ht="15.75" customHeight="1" x14ac:dyDescent="0.2"/>
    <row r="366" s="66" customFormat="1" ht="15.75" customHeight="1" x14ac:dyDescent="0.2"/>
    <row r="367" s="66" customFormat="1" ht="15.75" customHeight="1" x14ac:dyDescent="0.2"/>
    <row r="368" s="66" customFormat="1" ht="15.75" customHeight="1" x14ac:dyDescent="0.2"/>
    <row r="369" s="66" customFormat="1" ht="15.75" customHeight="1" x14ac:dyDescent="0.2"/>
    <row r="370" s="66" customFormat="1" ht="15.75" customHeight="1" x14ac:dyDescent="0.2"/>
    <row r="371" s="66" customFormat="1" ht="15.75" customHeight="1" x14ac:dyDescent="0.2"/>
    <row r="372" s="66" customFormat="1" ht="15.75" customHeight="1" x14ac:dyDescent="0.2"/>
    <row r="373" s="66" customFormat="1" ht="15.75" customHeight="1" x14ac:dyDescent="0.2"/>
    <row r="374" s="66" customFormat="1" ht="15.75" customHeight="1" x14ac:dyDescent="0.2"/>
    <row r="375" s="66" customFormat="1" ht="15.75" customHeight="1" x14ac:dyDescent="0.2"/>
    <row r="376" s="66" customFormat="1" ht="15.75" customHeight="1" x14ac:dyDescent="0.2"/>
    <row r="377" s="66" customFormat="1" ht="15.75" customHeight="1" x14ac:dyDescent="0.2"/>
    <row r="378" s="66" customFormat="1" ht="15.75" customHeight="1" x14ac:dyDescent="0.2"/>
    <row r="379" s="66" customFormat="1" ht="15.75" customHeight="1" x14ac:dyDescent="0.2"/>
    <row r="380" s="66" customFormat="1" ht="15.75" customHeight="1" x14ac:dyDescent="0.2"/>
    <row r="381" s="66" customFormat="1" ht="15.75" customHeight="1" x14ac:dyDescent="0.2"/>
    <row r="382" s="66" customFormat="1" ht="15.75" customHeight="1" x14ac:dyDescent="0.2"/>
    <row r="383" s="66" customFormat="1" ht="15.75" customHeight="1" x14ac:dyDescent="0.2"/>
    <row r="384" s="66" customFormat="1" ht="15.75" customHeight="1" x14ac:dyDescent="0.2"/>
    <row r="385" s="66" customFormat="1" ht="15.75" customHeight="1" x14ac:dyDescent="0.2"/>
    <row r="386" s="66" customFormat="1" ht="15.75" customHeight="1" x14ac:dyDescent="0.2"/>
    <row r="387" s="66" customFormat="1" ht="15.75" customHeight="1" x14ac:dyDescent="0.2"/>
    <row r="388" s="66" customFormat="1" ht="15.75" customHeight="1" x14ac:dyDescent="0.2"/>
    <row r="389" s="66" customFormat="1" ht="15.75" customHeight="1" x14ac:dyDescent="0.2"/>
    <row r="390" s="66" customFormat="1" ht="15.75" customHeight="1" x14ac:dyDescent="0.2"/>
    <row r="391" s="66" customFormat="1" ht="15.75" customHeight="1" x14ac:dyDescent="0.2"/>
    <row r="392" s="66" customFormat="1" ht="15.75" customHeight="1" x14ac:dyDescent="0.2"/>
    <row r="393" s="66" customFormat="1" ht="15.75" customHeight="1" x14ac:dyDescent="0.2"/>
    <row r="394" s="66" customFormat="1" ht="15.75" customHeight="1" x14ac:dyDescent="0.2"/>
    <row r="395" s="66" customFormat="1" ht="15.75" customHeight="1" x14ac:dyDescent="0.2"/>
    <row r="396" s="66" customFormat="1" ht="15.75" customHeight="1" x14ac:dyDescent="0.2"/>
    <row r="397" s="66" customFormat="1" ht="15.75" customHeight="1" x14ac:dyDescent="0.2"/>
    <row r="398" s="66" customFormat="1" ht="15.75" customHeight="1" x14ac:dyDescent="0.2"/>
    <row r="399" s="66" customFormat="1" ht="15.75" customHeight="1" x14ac:dyDescent="0.2"/>
    <row r="400" s="66" customFormat="1" ht="15.75" customHeight="1" x14ac:dyDescent="0.2"/>
    <row r="401" s="66" customFormat="1" ht="15.75" customHeight="1" x14ac:dyDescent="0.2"/>
    <row r="402" s="66" customFormat="1" ht="15.75" customHeight="1" x14ac:dyDescent="0.2"/>
    <row r="403" s="66" customFormat="1" ht="15.75" customHeight="1" x14ac:dyDescent="0.2"/>
    <row r="404" s="66" customFormat="1" ht="15.75" customHeight="1" x14ac:dyDescent="0.2"/>
    <row r="405" s="66" customFormat="1" ht="15.75" customHeight="1" x14ac:dyDescent="0.2"/>
    <row r="406" s="66" customFormat="1" ht="15.75" customHeight="1" x14ac:dyDescent="0.2"/>
    <row r="407" s="66" customFormat="1" ht="15.75" customHeight="1" x14ac:dyDescent="0.2"/>
    <row r="408" s="66" customFormat="1" ht="15.75" customHeight="1" x14ac:dyDescent="0.2"/>
    <row r="409" s="66" customFormat="1" ht="15.75" customHeight="1" x14ac:dyDescent="0.2"/>
    <row r="410" s="66" customFormat="1" ht="15.75" customHeight="1" x14ac:dyDescent="0.2"/>
    <row r="411" s="66" customFormat="1" ht="15.75" customHeight="1" x14ac:dyDescent="0.2"/>
    <row r="412" s="66" customFormat="1" ht="15.75" customHeight="1" x14ac:dyDescent="0.2"/>
    <row r="413" s="66" customFormat="1" ht="15.75" customHeight="1" x14ac:dyDescent="0.2"/>
    <row r="414" s="66" customFormat="1" ht="15.75" customHeight="1" x14ac:dyDescent="0.2"/>
    <row r="415" s="66" customFormat="1" ht="15.75" customHeight="1" x14ac:dyDescent="0.2"/>
    <row r="416" s="66" customFormat="1" ht="15.75" customHeight="1" x14ac:dyDescent="0.2"/>
    <row r="417" s="66" customFormat="1" ht="15.75" customHeight="1" x14ac:dyDescent="0.2"/>
    <row r="418" s="66" customFormat="1" ht="15.75" customHeight="1" x14ac:dyDescent="0.2"/>
    <row r="419" s="66" customFormat="1" ht="15.75" customHeight="1" x14ac:dyDescent="0.2"/>
    <row r="420" s="66" customFormat="1" ht="15.75" customHeight="1" x14ac:dyDescent="0.2"/>
    <row r="421" s="66" customFormat="1" ht="15.75" customHeight="1" x14ac:dyDescent="0.2"/>
    <row r="422" s="66" customFormat="1" ht="15.75" customHeight="1" x14ac:dyDescent="0.2"/>
    <row r="423" s="66" customFormat="1" ht="15.75" customHeight="1" x14ac:dyDescent="0.2"/>
    <row r="424" s="66" customFormat="1" ht="15.75" customHeight="1" x14ac:dyDescent="0.2"/>
    <row r="425" s="66" customFormat="1" ht="15.75" customHeight="1" x14ac:dyDescent="0.2"/>
    <row r="426" s="66" customFormat="1" ht="15.75" customHeight="1" x14ac:dyDescent="0.2"/>
    <row r="427" s="66" customFormat="1" ht="15.75" customHeight="1" x14ac:dyDescent="0.2"/>
    <row r="428" s="66" customFormat="1" ht="15.75" customHeight="1" x14ac:dyDescent="0.2"/>
    <row r="429" s="66" customFormat="1" ht="15.75" customHeight="1" x14ac:dyDescent="0.2"/>
    <row r="430" s="66" customFormat="1" ht="15.75" customHeight="1" x14ac:dyDescent="0.2"/>
    <row r="431" s="66" customFormat="1" ht="15.75" customHeight="1" x14ac:dyDescent="0.2"/>
    <row r="432" s="66" customFormat="1" ht="15.75" customHeight="1" x14ac:dyDescent="0.2"/>
    <row r="433" s="66" customFormat="1" ht="15.75" customHeight="1" x14ac:dyDescent="0.2"/>
    <row r="434" s="66" customFormat="1" ht="15.75" customHeight="1" x14ac:dyDescent="0.2"/>
    <row r="435" s="66" customFormat="1" ht="15.75" customHeight="1" x14ac:dyDescent="0.2"/>
    <row r="436" s="66" customFormat="1" ht="15.75" customHeight="1" x14ac:dyDescent="0.2"/>
    <row r="437" s="66" customFormat="1" ht="15.75" customHeight="1" x14ac:dyDescent="0.2"/>
    <row r="438" s="66" customFormat="1" ht="15.75" customHeight="1" x14ac:dyDescent="0.2"/>
    <row r="439" s="66" customFormat="1" ht="15.75" customHeight="1" x14ac:dyDescent="0.2"/>
    <row r="440" s="66" customFormat="1" ht="15.75" customHeight="1" x14ac:dyDescent="0.2"/>
    <row r="441" s="66" customFormat="1" ht="15.75" customHeight="1" x14ac:dyDescent="0.2"/>
    <row r="442" s="66" customFormat="1" ht="15.75" customHeight="1" x14ac:dyDescent="0.2"/>
    <row r="443" s="66" customFormat="1" ht="15.75" customHeight="1" x14ac:dyDescent="0.2"/>
    <row r="444" s="66" customFormat="1" ht="15.75" customHeight="1" x14ac:dyDescent="0.2"/>
    <row r="445" s="66" customFormat="1" ht="15.75" customHeight="1" x14ac:dyDescent="0.2"/>
    <row r="446" s="66" customFormat="1" ht="15.75" customHeight="1" x14ac:dyDescent="0.2"/>
    <row r="447" s="66" customFormat="1" ht="15.75" customHeight="1" x14ac:dyDescent="0.2"/>
    <row r="448" s="66" customFormat="1" ht="15.75" customHeight="1" x14ac:dyDescent="0.2"/>
    <row r="449" s="66" customFormat="1" ht="15.75" customHeight="1" x14ac:dyDescent="0.2"/>
    <row r="450" s="66" customFormat="1" ht="15.75" customHeight="1" x14ac:dyDescent="0.2"/>
    <row r="451" s="66" customFormat="1" ht="15.75" customHeight="1" x14ac:dyDescent="0.2"/>
    <row r="452" s="66" customFormat="1" ht="15.75" customHeight="1" x14ac:dyDescent="0.2"/>
    <row r="453" s="66" customFormat="1" ht="15.75" customHeight="1" x14ac:dyDescent="0.2"/>
    <row r="454" s="66" customFormat="1" ht="15.75" customHeight="1" x14ac:dyDescent="0.2"/>
    <row r="455" s="66" customFormat="1" ht="15.75" customHeight="1" x14ac:dyDescent="0.2"/>
    <row r="456" s="66" customFormat="1" ht="15.75" customHeight="1" x14ac:dyDescent="0.2"/>
    <row r="457" s="66" customFormat="1" ht="15.75" customHeight="1" x14ac:dyDescent="0.2"/>
    <row r="458" s="66" customFormat="1" ht="15.75" customHeight="1" x14ac:dyDescent="0.2"/>
    <row r="459" s="66" customFormat="1" ht="15.75" customHeight="1" x14ac:dyDescent="0.2"/>
    <row r="460" s="66" customFormat="1" ht="15.75" customHeight="1" x14ac:dyDescent="0.2"/>
    <row r="461" s="66" customFormat="1" ht="15.75" customHeight="1" x14ac:dyDescent="0.2"/>
    <row r="462" s="66" customFormat="1" ht="15.75" customHeight="1" x14ac:dyDescent="0.2"/>
    <row r="463" s="66" customFormat="1" ht="15.75" customHeight="1" x14ac:dyDescent="0.2"/>
    <row r="464" s="66" customFormat="1" ht="15.75" customHeight="1" x14ac:dyDescent="0.2"/>
    <row r="465" s="66" customFormat="1" ht="15.75" customHeight="1" x14ac:dyDescent="0.2"/>
    <row r="466" s="66" customFormat="1" ht="15.75" customHeight="1" x14ac:dyDescent="0.2"/>
    <row r="467" s="66" customFormat="1" ht="15.75" customHeight="1" x14ac:dyDescent="0.2"/>
    <row r="468" s="66" customFormat="1" ht="15.75" customHeight="1" x14ac:dyDescent="0.2"/>
    <row r="469" s="66" customFormat="1" ht="15.75" customHeight="1" x14ac:dyDescent="0.2"/>
    <row r="470" s="66" customFormat="1" ht="15.75" customHeight="1" x14ac:dyDescent="0.2"/>
    <row r="471" s="66" customFormat="1" ht="15.75" customHeight="1" x14ac:dyDescent="0.2"/>
    <row r="472" s="66" customFormat="1" ht="15.75" customHeight="1" x14ac:dyDescent="0.2"/>
    <row r="473" s="66" customFormat="1" ht="15.75" customHeight="1" x14ac:dyDescent="0.2"/>
    <row r="474" s="66" customFormat="1" ht="15.75" customHeight="1" x14ac:dyDescent="0.2"/>
    <row r="475" s="66" customFormat="1" ht="15.75" customHeight="1" x14ac:dyDescent="0.2"/>
    <row r="476" s="66" customFormat="1" ht="15.75" customHeight="1" x14ac:dyDescent="0.2"/>
    <row r="477" s="66" customFormat="1" ht="15.75" customHeight="1" x14ac:dyDescent="0.2"/>
    <row r="478" s="66" customFormat="1" ht="15.75" customHeight="1" x14ac:dyDescent="0.2"/>
    <row r="479" s="66" customFormat="1" ht="15.75" customHeight="1" x14ac:dyDescent="0.2"/>
    <row r="480" s="66" customFormat="1" ht="15.75" customHeight="1" x14ac:dyDescent="0.2"/>
    <row r="481" s="66" customFormat="1" ht="15.75" customHeight="1" x14ac:dyDescent="0.2"/>
    <row r="482" s="66" customFormat="1" ht="15.75" customHeight="1" x14ac:dyDescent="0.2"/>
    <row r="483" s="66" customFormat="1" ht="15.75" customHeight="1" x14ac:dyDescent="0.2"/>
    <row r="484" s="66" customFormat="1" ht="15.75" customHeight="1" x14ac:dyDescent="0.2"/>
    <row r="485" s="66" customFormat="1" ht="15.75" customHeight="1" x14ac:dyDescent="0.2"/>
    <row r="486" s="66" customFormat="1" ht="15.75" customHeight="1" x14ac:dyDescent="0.2"/>
    <row r="487" s="66" customFormat="1" ht="15.75" customHeight="1" x14ac:dyDescent="0.2"/>
    <row r="488" s="66" customFormat="1" ht="15.75" customHeight="1" x14ac:dyDescent="0.2"/>
    <row r="489" s="66" customFormat="1" ht="15.75" customHeight="1" x14ac:dyDescent="0.2"/>
    <row r="490" s="66" customFormat="1" ht="15.75" customHeight="1" x14ac:dyDescent="0.2"/>
    <row r="491" s="66" customFormat="1" ht="15.75" customHeight="1" x14ac:dyDescent="0.2"/>
    <row r="492" s="66" customFormat="1" ht="15.75" customHeight="1" x14ac:dyDescent="0.2"/>
    <row r="493" s="66" customFormat="1" ht="15.75" customHeight="1" x14ac:dyDescent="0.2"/>
    <row r="494" s="66" customFormat="1" ht="15.75" customHeight="1" x14ac:dyDescent="0.2"/>
    <row r="495" s="66" customFormat="1" ht="15.75" customHeight="1" x14ac:dyDescent="0.2"/>
    <row r="496" s="66" customFormat="1" ht="15.75" customHeight="1" x14ac:dyDescent="0.2"/>
    <row r="497" s="66" customFormat="1" ht="15.75" customHeight="1" x14ac:dyDescent="0.2"/>
    <row r="498" s="66" customFormat="1" ht="15.75" customHeight="1" x14ac:dyDescent="0.2"/>
    <row r="499" s="66" customFormat="1" ht="15.75" customHeight="1" x14ac:dyDescent="0.2"/>
    <row r="500" s="66" customFormat="1" ht="15.75" customHeight="1" x14ac:dyDescent="0.2"/>
    <row r="501" s="66" customFormat="1" ht="15.75" customHeight="1" x14ac:dyDescent="0.2"/>
    <row r="502" s="66" customFormat="1" ht="15.75" customHeight="1" x14ac:dyDescent="0.2"/>
    <row r="503" s="66" customFormat="1" ht="15.75" customHeight="1" x14ac:dyDescent="0.2"/>
    <row r="504" s="66" customFormat="1" ht="15.75" customHeight="1" x14ac:dyDescent="0.2"/>
    <row r="505" s="66" customFormat="1" ht="15.75" customHeight="1" x14ac:dyDescent="0.2"/>
    <row r="506" s="66" customFormat="1" ht="15.75" customHeight="1" x14ac:dyDescent="0.2"/>
    <row r="507" s="66" customFormat="1" ht="15.75" customHeight="1" x14ac:dyDescent="0.2"/>
    <row r="508" s="66" customFormat="1" ht="15.75" customHeight="1" x14ac:dyDescent="0.2"/>
    <row r="509" s="66" customFormat="1" ht="15.75" customHeight="1" x14ac:dyDescent="0.2"/>
    <row r="510" s="66" customFormat="1" ht="15.75" customHeight="1" x14ac:dyDescent="0.2"/>
    <row r="511" s="66" customFormat="1" ht="15.75" customHeight="1" x14ac:dyDescent="0.2"/>
    <row r="512" s="66" customFormat="1" ht="15.75" customHeight="1" x14ac:dyDescent="0.2"/>
    <row r="513" s="66" customFormat="1" ht="15.75" customHeight="1" x14ac:dyDescent="0.2"/>
    <row r="514" s="66" customFormat="1" ht="15.75" customHeight="1" x14ac:dyDescent="0.2"/>
    <row r="515" s="66" customFormat="1" ht="15.75" customHeight="1" x14ac:dyDescent="0.2"/>
    <row r="516" s="66" customFormat="1" ht="15.75" customHeight="1" x14ac:dyDescent="0.2"/>
    <row r="517" s="66" customFormat="1" ht="15.75" customHeight="1" x14ac:dyDescent="0.2"/>
    <row r="518" s="66" customFormat="1" ht="15.75" customHeight="1" x14ac:dyDescent="0.2"/>
    <row r="519" s="66" customFormat="1" ht="15.75" customHeight="1" x14ac:dyDescent="0.2"/>
    <row r="520" s="66" customFormat="1" ht="15.75" customHeight="1" x14ac:dyDescent="0.2"/>
    <row r="521" s="66" customFormat="1" ht="15.75" customHeight="1" x14ac:dyDescent="0.2"/>
    <row r="522" s="66" customFormat="1" ht="15.75" customHeight="1" x14ac:dyDescent="0.2"/>
    <row r="523" s="66" customFormat="1" ht="15.75" customHeight="1" x14ac:dyDescent="0.2"/>
    <row r="524" s="66" customFormat="1" ht="15.75" customHeight="1" x14ac:dyDescent="0.2"/>
    <row r="525" s="66" customFormat="1" ht="15.75" customHeight="1" x14ac:dyDescent="0.2"/>
    <row r="526" s="66" customFormat="1" ht="15.75" customHeight="1" x14ac:dyDescent="0.2"/>
    <row r="527" s="66" customFormat="1" ht="15.75" customHeight="1" x14ac:dyDescent="0.2"/>
    <row r="528" s="66" customFormat="1" ht="15.75" customHeight="1" x14ac:dyDescent="0.2"/>
    <row r="529" s="66" customFormat="1" ht="15.75" customHeight="1" x14ac:dyDescent="0.2"/>
    <row r="530" s="66" customFormat="1" ht="15.75" customHeight="1" x14ac:dyDescent="0.2"/>
    <row r="531" s="66" customFormat="1" ht="15.75" customHeight="1" x14ac:dyDescent="0.2"/>
    <row r="532" s="66" customFormat="1" ht="15.75" customHeight="1" x14ac:dyDescent="0.2"/>
    <row r="533" s="66" customFormat="1" ht="15.75" customHeight="1" x14ac:dyDescent="0.2"/>
    <row r="534" s="66" customFormat="1" ht="15.75" customHeight="1" x14ac:dyDescent="0.2"/>
    <row r="535" s="66" customFormat="1" ht="15.75" customHeight="1" x14ac:dyDescent="0.2"/>
    <row r="536" s="66" customFormat="1" ht="15.75" customHeight="1" x14ac:dyDescent="0.2"/>
    <row r="537" s="66" customFormat="1" ht="15.75" customHeight="1" x14ac:dyDescent="0.2"/>
    <row r="538" s="66" customFormat="1" ht="15.75" customHeight="1" x14ac:dyDescent="0.2"/>
    <row r="539" s="66" customFormat="1" ht="15.75" customHeight="1" x14ac:dyDescent="0.2"/>
    <row r="540" s="66" customFormat="1" ht="15.75" customHeight="1" x14ac:dyDescent="0.2"/>
    <row r="541" s="66" customFormat="1" ht="15.75" customHeight="1" x14ac:dyDescent="0.2"/>
    <row r="542" s="66" customFormat="1" ht="15.75" customHeight="1" x14ac:dyDescent="0.2"/>
    <row r="543" s="66" customFormat="1" ht="15.75" customHeight="1" x14ac:dyDescent="0.2"/>
    <row r="544" s="66" customFormat="1" ht="15.75" customHeight="1" x14ac:dyDescent="0.2"/>
    <row r="545" s="66" customFormat="1" ht="15.75" customHeight="1" x14ac:dyDescent="0.2"/>
    <row r="546" s="66" customFormat="1" ht="15.75" customHeight="1" x14ac:dyDescent="0.2"/>
    <row r="547" s="66" customFormat="1" ht="15.75" customHeight="1" x14ac:dyDescent="0.2"/>
    <row r="548" s="66" customFormat="1" ht="15.75" customHeight="1" x14ac:dyDescent="0.2"/>
    <row r="549" s="66" customFormat="1" ht="15.75" customHeight="1" x14ac:dyDescent="0.2"/>
    <row r="550" s="66" customFormat="1" ht="15.75" customHeight="1" x14ac:dyDescent="0.2"/>
    <row r="551" s="66" customFormat="1" ht="15.75" customHeight="1" x14ac:dyDescent="0.2"/>
    <row r="552" s="66" customFormat="1" ht="15.75" customHeight="1" x14ac:dyDescent="0.2"/>
    <row r="553" s="66" customFormat="1" ht="15.75" customHeight="1" x14ac:dyDescent="0.2"/>
    <row r="554" s="66" customFormat="1" ht="15.75" customHeight="1" x14ac:dyDescent="0.2"/>
    <row r="555" s="66" customFormat="1" ht="15.75" customHeight="1" x14ac:dyDescent="0.2"/>
    <row r="556" s="66" customFormat="1" ht="15.75" customHeight="1" x14ac:dyDescent="0.2"/>
    <row r="557" s="66" customFormat="1" ht="15.75" customHeight="1" x14ac:dyDescent="0.2"/>
    <row r="558" s="66" customFormat="1" ht="15.75" customHeight="1" x14ac:dyDescent="0.2"/>
    <row r="559" s="66" customFormat="1" ht="15.75" customHeight="1" x14ac:dyDescent="0.2"/>
    <row r="560" s="66" customFormat="1" ht="15.75" customHeight="1" x14ac:dyDescent="0.2"/>
    <row r="561" s="66" customFormat="1" ht="15.75" customHeight="1" x14ac:dyDescent="0.2"/>
    <row r="562" s="66" customFormat="1" ht="15.75" customHeight="1" x14ac:dyDescent="0.2"/>
    <row r="563" s="66" customFormat="1" ht="15.75" customHeight="1" x14ac:dyDescent="0.2"/>
    <row r="564" s="66" customFormat="1" ht="15.75" customHeight="1" x14ac:dyDescent="0.2"/>
    <row r="565" s="66" customFormat="1" ht="15.75" customHeight="1" x14ac:dyDescent="0.2"/>
    <row r="566" s="66" customFormat="1" ht="15.75" customHeight="1" x14ac:dyDescent="0.2"/>
    <row r="567" s="66" customFormat="1" ht="15.75" customHeight="1" x14ac:dyDescent="0.2"/>
    <row r="568" s="66" customFormat="1" ht="15.75" customHeight="1" x14ac:dyDescent="0.2"/>
    <row r="569" s="66" customFormat="1" ht="15.75" customHeight="1" x14ac:dyDescent="0.2"/>
    <row r="570" s="66" customFormat="1" ht="15.75" customHeight="1" x14ac:dyDescent="0.2"/>
    <row r="571" s="66" customFormat="1" ht="15.75" customHeight="1" x14ac:dyDescent="0.2"/>
    <row r="572" s="66" customFormat="1" ht="15.75" customHeight="1" x14ac:dyDescent="0.2"/>
    <row r="573" s="66" customFormat="1" ht="15.75" customHeight="1" x14ac:dyDescent="0.2"/>
    <row r="574" s="66" customFormat="1" ht="15.75" customHeight="1" x14ac:dyDescent="0.2"/>
    <row r="575" s="66" customFormat="1" ht="15.75" customHeight="1" x14ac:dyDescent="0.2"/>
    <row r="576" s="66" customFormat="1" ht="15.75" customHeight="1" x14ac:dyDescent="0.2"/>
    <row r="577" s="66" customFormat="1" ht="15.75" customHeight="1" x14ac:dyDescent="0.2"/>
    <row r="578" s="66" customFormat="1" ht="15.75" customHeight="1" x14ac:dyDescent="0.2"/>
    <row r="579" s="66" customFormat="1" ht="15.75" customHeight="1" x14ac:dyDescent="0.2"/>
    <row r="580" s="66" customFormat="1" ht="15.75" customHeight="1" x14ac:dyDescent="0.2"/>
    <row r="581" s="66" customFormat="1" ht="15.75" customHeight="1" x14ac:dyDescent="0.2"/>
    <row r="582" s="66" customFormat="1" ht="15.75" customHeight="1" x14ac:dyDescent="0.2"/>
    <row r="583" s="66" customFormat="1" ht="15.75" customHeight="1" x14ac:dyDescent="0.2"/>
    <row r="584" s="66" customFormat="1" ht="15.75" customHeight="1" x14ac:dyDescent="0.2"/>
    <row r="585" s="66" customFormat="1" ht="15.75" customHeight="1" x14ac:dyDescent="0.2"/>
    <row r="586" s="66" customFormat="1" ht="15.75" customHeight="1" x14ac:dyDescent="0.2"/>
    <row r="587" s="66" customFormat="1" ht="15.75" customHeight="1" x14ac:dyDescent="0.2"/>
    <row r="588" s="66" customFormat="1" ht="15.75" customHeight="1" x14ac:dyDescent="0.2"/>
    <row r="589" s="66" customFormat="1" ht="15.75" customHeight="1" x14ac:dyDescent="0.2"/>
    <row r="590" s="66" customFormat="1" ht="15.75" customHeight="1" x14ac:dyDescent="0.2"/>
    <row r="591" s="66" customFormat="1" ht="15.75" customHeight="1" x14ac:dyDescent="0.2"/>
    <row r="592" s="66" customFormat="1" ht="15.75" customHeight="1" x14ac:dyDescent="0.2"/>
    <row r="593" s="66" customFormat="1" ht="15.75" customHeight="1" x14ac:dyDescent="0.2"/>
    <row r="594" s="66" customFormat="1" ht="15.75" customHeight="1" x14ac:dyDescent="0.2"/>
    <row r="595" s="66" customFormat="1" ht="15.75" customHeight="1" x14ac:dyDescent="0.2"/>
    <row r="596" s="66" customFormat="1" ht="15.75" customHeight="1" x14ac:dyDescent="0.2"/>
    <row r="597" s="66" customFormat="1" ht="15.75" customHeight="1" x14ac:dyDescent="0.2"/>
    <row r="598" s="66" customFormat="1" ht="15.75" customHeight="1" x14ac:dyDescent="0.2"/>
    <row r="599" s="66" customFormat="1" ht="15.75" customHeight="1" x14ac:dyDescent="0.2"/>
    <row r="600" s="66" customFormat="1" ht="15.75" customHeight="1" x14ac:dyDescent="0.2"/>
    <row r="601" s="66" customFormat="1" ht="15.75" customHeight="1" x14ac:dyDescent="0.2"/>
    <row r="602" s="66" customFormat="1" ht="15.75" customHeight="1" x14ac:dyDescent="0.2"/>
    <row r="603" s="66" customFormat="1" ht="15.75" customHeight="1" x14ac:dyDescent="0.2"/>
    <row r="604" s="66" customFormat="1" ht="15.75" customHeight="1" x14ac:dyDescent="0.2"/>
    <row r="605" s="66" customFormat="1" ht="15.75" customHeight="1" x14ac:dyDescent="0.2"/>
    <row r="606" s="66" customFormat="1" ht="15.75" customHeight="1" x14ac:dyDescent="0.2"/>
    <row r="607" s="66" customFormat="1" ht="15.75" customHeight="1" x14ac:dyDescent="0.2"/>
    <row r="608" s="66" customFormat="1" ht="15.75" customHeight="1" x14ac:dyDescent="0.2"/>
    <row r="609" s="66" customFormat="1" ht="15.75" customHeight="1" x14ac:dyDescent="0.2"/>
    <row r="610" s="66" customFormat="1" ht="15.75" customHeight="1" x14ac:dyDescent="0.2"/>
    <row r="611" s="66" customFormat="1" ht="15.75" customHeight="1" x14ac:dyDescent="0.2"/>
    <row r="612" s="66" customFormat="1" ht="15.75" customHeight="1" x14ac:dyDescent="0.2"/>
    <row r="613" s="66" customFormat="1" ht="15.75" customHeight="1" x14ac:dyDescent="0.2"/>
    <row r="614" s="66" customFormat="1" ht="15.75" customHeight="1" x14ac:dyDescent="0.2"/>
    <row r="615" s="66" customFormat="1" ht="15.75" customHeight="1" x14ac:dyDescent="0.2"/>
    <row r="616" s="66" customFormat="1" ht="15.75" customHeight="1" x14ac:dyDescent="0.2"/>
    <row r="617" s="66" customFormat="1" ht="15.75" customHeight="1" x14ac:dyDescent="0.2"/>
    <row r="618" s="66" customFormat="1" ht="15.75" customHeight="1" x14ac:dyDescent="0.2"/>
    <row r="619" s="66" customFormat="1" ht="15.75" customHeight="1" x14ac:dyDescent="0.2"/>
    <row r="620" s="66" customFormat="1" ht="15.75" customHeight="1" x14ac:dyDescent="0.2"/>
    <row r="621" s="66" customFormat="1" ht="15.75" customHeight="1" x14ac:dyDescent="0.2"/>
    <row r="622" s="66" customFormat="1" ht="15.75" customHeight="1" x14ac:dyDescent="0.2"/>
    <row r="623" s="66" customFormat="1" ht="15.75" customHeight="1" x14ac:dyDescent="0.2"/>
    <row r="624" s="66" customFormat="1" ht="15.75" customHeight="1" x14ac:dyDescent="0.2"/>
    <row r="625" s="66" customFormat="1" ht="15.75" customHeight="1" x14ac:dyDescent="0.2"/>
    <row r="626" s="66" customFormat="1" ht="15.75" customHeight="1" x14ac:dyDescent="0.2"/>
    <row r="627" s="66" customFormat="1" ht="15.75" customHeight="1" x14ac:dyDescent="0.2"/>
    <row r="628" s="66" customFormat="1" ht="15.75" customHeight="1" x14ac:dyDescent="0.2"/>
    <row r="629" s="66" customFormat="1" ht="15.75" customHeight="1" x14ac:dyDescent="0.2"/>
    <row r="630" s="66" customFormat="1" ht="15.75" customHeight="1" x14ac:dyDescent="0.2"/>
    <row r="631" s="66" customFormat="1" ht="15.75" customHeight="1" x14ac:dyDescent="0.2"/>
    <row r="632" s="66" customFormat="1" ht="15.75" customHeight="1" x14ac:dyDescent="0.2"/>
    <row r="633" s="66" customFormat="1" ht="15.75" customHeight="1" x14ac:dyDescent="0.2"/>
    <row r="634" s="66" customFormat="1" ht="15.75" customHeight="1" x14ac:dyDescent="0.2"/>
    <row r="635" s="66" customFormat="1" ht="15.75" customHeight="1" x14ac:dyDescent="0.2"/>
    <row r="636" s="66" customFormat="1" ht="15.75" customHeight="1" x14ac:dyDescent="0.2"/>
    <row r="637" s="66" customFormat="1" ht="15.75" customHeight="1" x14ac:dyDescent="0.2"/>
    <row r="638" s="66" customFormat="1" ht="15.75" customHeight="1" x14ac:dyDescent="0.2"/>
    <row r="639" s="66" customFormat="1" ht="15.75" customHeight="1" x14ac:dyDescent="0.2"/>
    <row r="640" s="66" customFormat="1" ht="15.75" customHeight="1" x14ac:dyDescent="0.2"/>
    <row r="641" s="66" customFormat="1" ht="15.75" customHeight="1" x14ac:dyDescent="0.2"/>
    <row r="642" s="66" customFormat="1" ht="15.75" customHeight="1" x14ac:dyDescent="0.2"/>
    <row r="643" s="66" customFormat="1" ht="15.75" customHeight="1" x14ac:dyDescent="0.2"/>
    <row r="644" s="66" customFormat="1" ht="15.75" customHeight="1" x14ac:dyDescent="0.2"/>
    <row r="645" s="66" customFormat="1" ht="15.75" customHeight="1" x14ac:dyDescent="0.2"/>
    <row r="646" s="66" customFormat="1" ht="15.75" customHeight="1" x14ac:dyDescent="0.2"/>
    <row r="647" s="66" customFormat="1" ht="15.75" customHeight="1" x14ac:dyDescent="0.2"/>
    <row r="648" s="66" customFormat="1" ht="15.75" customHeight="1" x14ac:dyDescent="0.2"/>
    <row r="649" s="66" customFormat="1" ht="15.75" customHeight="1" x14ac:dyDescent="0.2"/>
    <row r="650" s="66" customFormat="1" ht="15.75" customHeight="1" x14ac:dyDescent="0.2"/>
    <row r="651" s="66" customFormat="1" ht="15.75" customHeight="1" x14ac:dyDescent="0.2"/>
    <row r="652" s="66" customFormat="1" ht="15.75" customHeight="1" x14ac:dyDescent="0.2"/>
    <row r="653" s="66" customFormat="1" ht="15.75" customHeight="1" x14ac:dyDescent="0.2"/>
    <row r="654" s="66" customFormat="1" ht="15.75" customHeight="1" x14ac:dyDescent="0.2"/>
    <row r="655" s="66" customFormat="1" ht="15.75" customHeight="1" x14ac:dyDescent="0.2"/>
    <row r="656" s="66" customFormat="1" ht="15.75" customHeight="1" x14ac:dyDescent="0.2"/>
    <row r="657" s="66" customFormat="1" ht="15.75" customHeight="1" x14ac:dyDescent="0.2"/>
    <row r="658" s="66" customFormat="1" ht="15.75" customHeight="1" x14ac:dyDescent="0.2"/>
    <row r="659" s="66" customFormat="1" ht="15.75" customHeight="1" x14ac:dyDescent="0.2"/>
    <row r="660" s="66" customFormat="1" ht="15.75" customHeight="1" x14ac:dyDescent="0.2"/>
    <row r="661" s="66" customFormat="1" ht="15.75" customHeight="1" x14ac:dyDescent="0.2"/>
    <row r="662" s="66" customFormat="1" ht="15.75" customHeight="1" x14ac:dyDescent="0.2"/>
    <row r="663" s="66" customFormat="1" ht="15.75" customHeight="1" x14ac:dyDescent="0.2"/>
    <row r="664" s="66" customFormat="1" ht="15.75" customHeight="1" x14ac:dyDescent="0.2"/>
    <row r="665" s="66" customFormat="1" ht="15.75" customHeight="1" x14ac:dyDescent="0.2"/>
    <row r="666" s="66" customFormat="1" ht="15.75" customHeight="1" x14ac:dyDescent="0.2"/>
    <row r="667" s="66" customFormat="1" ht="15.75" customHeight="1" x14ac:dyDescent="0.2"/>
    <row r="668" s="66" customFormat="1" ht="15.75" customHeight="1" x14ac:dyDescent="0.2"/>
    <row r="669" s="66" customFormat="1" ht="15.75" customHeight="1" x14ac:dyDescent="0.2"/>
    <row r="670" s="66" customFormat="1" ht="15.75" customHeight="1" x14ac:dyDescent="0.2"/>
    <row r="671" s="66" customFormat="1" ht="15.75" customHeight="1" x14ac:dyDescent="0.2"/>
    <row r="672" s="66" customFormat="1" ht="15.75" customHeight="1" x14ac:dyDescent="0.2"/>
    <row r="673" s="66" customFormat="1" ht="15.75" customHeight="1" x14ac:dyDescent="0.2"/>
    <row r="674" s="66" customFormat="1" ht="15.75" customHeight="1" x14ac:dyDescent="0.2"/>
    <row r="675" s="66" customFormat="1" ht="15.75" customHeight="1" x14ac:dyDescent="0.2"/>
    <row r="676" s="66" customFormat="1" ht="15.75" customHeight="1" x14ac:dyDescent="0.2"/>
    <row r="677" s="66" customFormat="1" ht="15.75" customHeight="1" x14ac:dyDescent="0.2"/>
    <row r="678" s="66" customFormat="1" ht="15.75" customHeight="1" x14ac:dyDescent="0.2"/>
    <row r="679" s="66" customFormat="1" ht="15.75" customHeight="1" x14ac:dyDescent="0.2"/>
    <row r="680" s="66" customFormat="1" ht="15.75" customHeight="1" x14ac:dyDescent="0.2"/>
    <row r="681" s="66" customFormat="1" ht="15.75" customHeight="1" x14ac:dyDescent="0.2"/>
    <row r="682" s="66" customFormat="1" ht="15.75" customHeight="1" x14ac:dyDescent="0.2"/>
    <row r="683" s="66" customFormat="1" ht="15.75" customHeight="1" x14ac:dyDescent="0.2"/>
    <row r="684" s="66" customFormat="1" ht="15.75" customHeight="1" x14ac:dyDescent="0.2"/>
    <row r="685" s="66" customFormat="1" ht="15.75" customHeight="1" x14ac:dyDescent="0.2"/>
    <row r="686" s="66" customFormat="1" ht="15.75" customHeight="1" x14ac:dyDescent="0.2"/>
    <row r="687" s="66" customFormat="1" ht="15.75" customHeight="1" x14ac:dyDescent="0.2"/>
    <row r="688" s="66" customFormat="1" ht="15.75" customHeight="1" x14ac:dyDescent="0.2"/>
    <row r="689" s="66" customFormat="1" ht="15.75" customHeight="1" x14ac:dyDescent="0.2"/>
    <row r="690" s="66" customFormat="1" ht="15.75" customHeight="1" x14ac:dyDescent="0.2"/>
    <row r="691" s="66" customFormat="1" ht="15.75" customHeight="1" x14ac:dyDescent="0.2"/>
    <row r="692" s="66" customFormat="1" ht="15.75" customHeight="1" x14ac:dyDescent="0.2"/>
    <row r="693" s="66" customFormat="1" ht="15.75" customHeight="1" x14ac:dyDescent="0.2"/>
    <row r="694" s="66" customFormat="1" ht="15.75" customHeight="1" x14ac:dyDescent="0.2"/>
    <row r="695" s="66" customFormat="1" ht="15.75" customHeight="1" x14ac:dyDescent="0.2"/>
    <row r="696" s="66" customFormat="1" ht="15.75" customHeight="1" x14ac:dyDescent="0.2"/>
    <row r="697" s="66" customFormat="1" ht="15.75" customHeight="1" x14ac:dyDescent="0.2"/>
    <row r="698" s="66" customFormat="1" ht="15.75" customHeight="1" x14ac:dyDescent="0.2"/>
    <row r="699" s="66" customFormat="1" ht="15.75" customHeight="1" x14ac:dyDescent="0.2"/>
    <row r="700" s="66" customFormat="1" ht="15.75" customHeight="1" x14ac:dyDescent="0.2"/>
    <row r="701" s="66" customFormat="1" ht="15.75" customHeight="1" x14ac:dyDescent="0.2"/>
    <row r="702" s="66" customFormat="1" ht="15.75" customHeight="1" x14ac:dyDescent="0.2"/>
    <row r="703" s="66" customFormat="1" ht="15.75" customHeight="1" x14ac:dyDescent="0.2"/>
    <row r="704" s="66" customFormat="1" ht="15.75" customHeight="1" x14ac:dyDescent="0.2"/>
    <row r="705" s="66" customFormat="1" ht="15.75" customHeight="1" x14ac:dyDescent="0.2"/>
    <row r="706" s="66" customFormat="1" ht="15.75" customHeight="1" x14ac:dyDescent="0.2"/>
    <row r="707" s="66" customFormat="1" ht="15.75" customHeight="1" x14ac:dyDescent="0.2"/>
    <row r="708" s="66" customFormat="1" ht="15.75" customHeight="1" x14ac:dyDescent="0.2"/>
    <row r="709" s="66" customFormat="1" ht="15.75" customHeight="1" x14ac:dyDescent="0.2"/>
    <row r="710" s="66" customFormat="1" ht="15.75" customHeight="1" x14ac:dyDescent="0.2"/>
    <row r="711" s="66" customFormat="1" ht="15.75" customHeight="1" x14ac:dyDescent="0.2"/>
    <row r="712" s="66" customFormat="1" ht="15.75" customHeight="1" x14ac:dyDescent="0.2"/>
    <row r="713" s="66" customFormat="1" ht="15.75" customHeight="1" x14ac:dyDescent="0.2"/>
    <row r="714" s="66" customFormat="1" ht="15.75" customHeight="1" x14ac:dyDescent="0.2"/>
    <row r="715" s="66" customFormat="1" ht="15.75" customHeight="1" x14ac:dyDescent="0.2"/>
    <row r="716" s="66" customFormat="1" ht="15.75" customHeight="1" x14ac:dyDescent="0.2"/>
    <row r="717" s="66" customFormat="1" ht="15.75" customHeight="1" x14ac:dyDescent="0.2"/>
    <row r="718" s="66" customFormat="1" ht="15.75" customHeight="1" x14ac:dyDescent="0.2"/>
    <row r="719" s="66" customFormat="1" ht="15.75" customHeight="1" x14ac:dyDescent="0.2"/>
    <row r="720" s="66" customFormat="1" ht="15.75" customHeight="1" x14ac:dyDescent="0.2"/>
    <row r="721" s="66" customFormat="1" ht="15.75" customHeight="1" x14ac:dyDescent="0.2"/>
    <row r="722" s="66" customFormat="1" ht="15.75" customHeight="1" x14ac:dyDescent="0.2"/>
    <row r="723" s="66" customFormat="1" ht="15.75" customHeight="1" x14ac:dyDescent="0.2"/>
    <row r="724" s="66" customFormat="1" ht="15.75" customHeight="1" x14ac:dyDescent="0.2"/>
    <row r="725" s="66" customFormat="1" ht="15.75" customHeight="1" x14ac:dyDescent="0.2"/>
    <row r="726" s="66" customFormat="1" ht="15.75" customHeight="1" x14ac:dyDescent="0.2"/>
    <row r="727" s="66" customFormat="1" ht="15.75" customHeight="1" x14ac:dyDescent="0.2"/>
    <row r="728" s="66" customFormat="1" ht="15.75" customHeight="1" x14ac:dyDescent="0.2"/>
    <row r="729" s="66" customFormat="1" ht="15.75" customHeight="1" x14ac:dyDescent="0.2"/>
    <row r="730" s="66" customFormat="1" ht="15.75" customHeight="1" x14ac:dyDescent="0.2"/>
    <row r="731" s="66" customFormat="1" ht="15.75" customHeight="1" x14ac:dyDescent="0.2"/>
    <row r="732" s="66" customFormat="1" ht="15.75" customHeight="1" x14ac:dyDescent="0.2"/>
    <row r="733" s="66" customFormat="1" ht="15.75" customHeight="1" x14ac:dyDescent="0.2"/>
    <row r="734" s="66" customFormat="1" ht="15.75" customHeight="1" x14ac:dyDescent="0.2"/>
    <row r="735" s="66" customFormat="1" ht="15.75" customHeight="1" x14ac:dyDescent="0.2"/>
    <row r="736" s="66" customFormat="1" ht="15.75" customHeight="1" x14ac:dyDescent="0.2"/>
    <row r="737" s="66" customFormat="1" ht="15.75" customHeight="1" x14ac:dyDescent="0.2"/>
    <row r="738" s="66" customFormat="1" ht="15.75" customHeight="1" x14ac:dyDescent="0.2"/>
    <row r="739" s="66" customFormat="1" ht="15.75" customHeight="1" x14ac:dyDescent="0.2"/>
    <row r="740" s="66" customFormat="1" ht="15.75" customHeight="1" x14ac:dyDescent="0.2"/>
    <row r="741" s="66" customFormat="1" ht="15.75" customHeight="1" x14ac:dyDescent="0.2"/>
    <row r="742" s="66" customFormat="1" ht="15.75" customHeight="1" x14ac:dyDescent="0.2"/>
    <row r="743" s="66" customFormat="1" ht="15.75" customHeight="1" x14ac:dyDescent="0.2"/>
    <row r="744" s="66" customFormat="1" ht="15.75" customHeight="1" x14ac:dyDescent="0.2"/>
    <row r="745" s="66" customFormat="1" ht="15.75" customHeight="1" x14ac:dyDescent="0.2"/>
    <row r="746" s="66" customFormat="1" ht="15.75" customHeight="1" x14ac:dyDescent="0.2"/>
    <row r="747" s="66" customFormat="1" ht="15.75" customHeight="1" x14ac:dyDescent="0.2"/>
    <row r="748" s="66" customFormat="1" ht="15.75" customHeight="1" x14ac:dyDescent="0.2"/>
    <row r="749" s="66" customFormat="1" ht="15.75" customHeight="1" x14ac:dyDescent="0.2"/>
    <row r="750" s="66" customFormat="1" ht="15.75" customHeight="1" x14ac:dyDescent="0.2"/>
    <row r="751" s="66" customFormat="1" ht="15.75" customHeight="1" x14ac:dyDescent="0.2"/>
    <row r="752" s="66" customFormat="1" ht="15.75" customHeight="1" x14ac:dyDescent="0.2"/>
    <row r="753" s="66" customFormat="1" ht="15.75" customHeight="1" x14ac:dyDescent="0.2"/>
    <row r="754" s="66" customFormat="1" ht="15.75" customHeight="1" x14ac:dyDescent="0.2"/>
    <row r="755" s="66" customFormat="1" ht="15.75" customHeight="1" x14ac:dyDescent="0.2"/>
    <row r="756" s="66" customFormat="1" ht="15.75" customHeight="1" x14ac:dyDescent="0.2"/>
    <row r="757" s="66" customFormat="1" ht="15.75" customHeight="1" x14ac:dyDescent="0.2"/>
    <row r="758" s="66" customFormat="1" ht="15.75" customHeight="1" x14ac:dyDescent="0.2"/>
    <row r="759" s="66" customFormat="1" ht="15.75" customHeight="1" x14ac:dyDescent="0.2"/>
    <row r="760" s="66" customFormat="1" ht="15.75" customHeight="1" x14ac:dyDescent="0.2"/>
    <row r="761" s="66" customFormat="1" ht="15.75" customHeight="1" x14ac:dyDescent="0.2"/>
    <row r="762" s="66" customFormat="1" ht="15.75" customHeight="1" x14ac:dyDescent="0.2"/>
    <row r="763" s="66" customFormat="1" ht="15.75" customHeight="1" x14ac:dyDescent="0.2"/>
    <row r="764" s="66" customFormat="1" ht="15.75" customHeight="1" x14ac:dyDescent="0.2"/>
    <row r="765" s="66" customFormat="1" ht="15.75" customHeight="1" x14ac:dyDescent="0.2"/>
    <row r="766" s="66" customFormat="1" ht="15.75" customHeight="1" x14ac:dyDescent="0.2"/>
    <row r="767" s="66" customFormat="1" ht="15.75" customHeight="1" x14ac:dyDescent="0.2"/>
    <row r="768" s="66" customFormat="1" ht="15.75" customHeight="1" x14ac:dyDescent="0.2"/>
    <row r="769" s="66" customFormat="1" ht="15.75" customHeight="1" x14ac:dyDescent="0.2"/>
    <row r="770" s="66" customFormat="1" ht="15.75" customHeight="1" x14ac:dyDescent="0.2"/>
    <row r="771" s="66" customFormat="1" ht="15.75" customHeight="1" x14ac:dyDescent="0.2"/>
    <row r="772" s="66" customFormat="1" ht="15.75" customHeight="1" x14ac:dyDescent="0.2"/>
    <row r="773" s="66" customFormat="1" ht="15.75" customHeight="1" x14ac:dyDescent="0.2"/>
    <row r="774" s="66" customFormat="1" ht="15.75" customHeight="1" x14ac:dyDescent="0.2"/>
    <row r="775" s="66" customFormat="1" ht="15.75" customHeight="1" x14ac:dyDescent="0.2"/>
    <row r="776" s="66" customFormat="1" ht="15.75" customHeight="1" x14ac:dyDescent="0.2"/>
    <row r="777" s="66" customFormat="1" ht="15.75" customHeight="1" x14ac:dyDescent="0.2"/>
    <row r="778" s="66" customFormat="1" ht="15.75" customHeight="1" x14ac:dyDescent="0.2"/>
    <row r="779" s="66" customFormat="1" ht="15.75" customHeight="1" x14ac:dyDescent="0.2"/>
    <row r="780" s="66" customFormat="1" ht="15.75" customHeight="1" x14ac:dyDescent="0.2"/>
    <row r="781" s="66" customFormat="1" ht="15.75" customHeight="1" x14ac:dyDescent="0.2"/>
    <row r="782" s="66" customFormat="1" ht="15.75" customHeight="1" x14ac:dyDescent="0.2"/>
    <row r="783" s="66" customFormat="1" ht="15.75" customHeight="1" x14ac:dyDescent="0.2"/>
    <row r="784" s="66" customFormat="1" ht="15.75" customHeight="1" x14ac:dyDescent="0.2"/>
    <row r="785" s="66" customFormat="1" ht="15.75" customHeight="1" x14ac:dyDescent="0.2"/>
    <row r="786" s="66" customFormat="1" ht="15.75" customHeight="1" x14ac:dyDescent="0.2"/>
    <row r="787" s="66" customFormat="1" ht="15.75" customHeight="1" x14ac:dyDescent="0.2"/>
    <row r="788" s="66" customFormat="1" ht="15.75" customHeight="1" x14ac:dyDescent="0.2"/>
    <row r="789" s="66" customFormat="1" ht="15.75" customHeight="1" x14ac:dyDescent="0.2"/>
    <row r="790" s="66" customFormat="1" ht="15.75" customHeight="1" x14ac:dyDescent="0.2"/>
    <row r="791" s="66" customFormat="1" ht="15.75" customHeight="1" x14ac:dyDescent="0.2"/>
    <row r="792" s="66" customFormat="1" ht="15.75" customHeight="1" x14ac:dyDescent="0.2"/>
    <row r="793" s="66" customFormat="1" ht="15.75" customHeight="1" x14ac:dyDescent="0.2"/>
    <row r="794" s="66" customFormat="1" ht="15.75" customHeight="1" x14ac:dyDescent="0.2"/>
    <row r="795" s="66" customFormat="1" ht="15.75" customHeight="1" x14ac:dyDescent="0.2"/>
    <row r="796" s="66" customFormat="1" ht="15.75" customHeight="1" x14ac:dyDescent="0.2"/>
    <row r="797" s="66" customFormat="1" ht="15.75" customHeight="1" x14ac:dyDescent="0.2"/>
    <row r="798" s="66" customFormat="1" ht="15.75" customHeight="1" x14ac:dyDescent="0.2"/>
    <row r="799" s="66" customFormat="1" ht="15.75" customHeight="1" x14ac:dyDescent="0.2"/>
    <row r="800" s="66" customFormat="1" ht="15.75" customHeight="1" x14ac:dyDescent="0.2"/>
    <row r="801" s="66" customFormat="1" ht="15.75" customHeight="1" x14ac:dyDescent="0.2"/>
    <row r="802" s="66" customFormat="1" ht="15.75" customHeight="1" x14ac:dyDescent="0.2"/>
    <row r="803" s="66" customFormat="1" ht="15.75" customHeight="1" x14ac:dyDescent="0.2"/>
    <row r="804" s="66" customFormat="1" ht="15.75" customHeight="1" x14ac:dyDescent="0.2"/>
    <row r="805" s="66" customFormat="1" ht="15.75" customHeight="1" x14ac:dyDescent="0.2"/>
    <row r="806" s="66" customFormat="1" ht="15.75" customHeight="1" x14ac:dyDescent="0.2"/>
    <row r="807" s="66" customFormat="1" ht="15.75" customHeight="1" x14ac:dyDescent="0.2"/>
    <row r="808" s="66" customFormat="1" ht="15.75" customHeight="1" x14ac:dyDescent="0.2"/>
    <row r="809" s="66" customFormat="1" ht="15.75" customHeight="1" x14ac:dyDescent="0.2"/>
    <row r="810" s="66" customFormat="1" ht="15.75" customHeight="1" x14ac:dyDescent="0.2"/>
    <row r="811" s="66" customFormat="1" ht="15.75" customHeight="1" x14ac:dyDescent="0.2"/>
    <row r="812" s="66" customFormat="1" ht="15.75" customHeight="1" x14ac:dyDescent="0.2"/>
    <row r="813" s="66" customFormat="1" ht="15.75" customHeight="1" x14ac:dyDescent="0.2"/>
    <row r="814" s="66" customFormat="1" ht="15.75" customHeight="1" x14ac:dyDescent="0.2"/>
    <row r="815" s="66" customFormat="1" ht="15.75" customHeight="1" x14ac:dyDescent="0.2"/>
    <row r="816" s="66" customFormat="1" ht="15.75" customHeight="1" x14ac:dyDescent="0.2"/>
    <row r="817" s="66" customFormat="1" ht="15.75" customHeight="1" x14ac:dyDescent="0.2"/>
    <row r="818" s="66" customFormat="1" ht="15.75" customHeight="1" x14ac:dyDescent="0.2"/>
    <row r="819" s="66" customFormat="1" ht="15.75" customHeight="1" x14ac:dyDescent="0.2"/>
    <row r="820" s="66" customFormat="1" ht="15.75" customHeight="1" x14ac:dyDescent="0.2"/>
    <row r="821" s="66" customFormat="1" ht="15.75" customHeight="1" x14ac:dyDescent="0.2"/>
    <row r="822" s="66" customFormat="1" ht="15.75" customHeight="1" x14ac:dyDescent="0.2"/>
    <row r="823" s="66" customFormat="1" ht="15.75" customHeight="1" x14ac:dyDescent="0.2"/>
    <row r="824" s="66" customFormat="1" ht="15.75" customHeight="1" x14ac:dyDescent="0.2"/>
    <row r="825" s="66" customFormat="1" ht="15.75" customHeight="1" x14ac:dyDescent="0.2"/>
    <row r="826" s="66" customFormat="1" ht="15.75" customHeight="1" x14ac:dyDescent="0.2"/>
    <row r="827" s="66" customFormat="1" ht="15.75" customHeight="1" x14ac:dyDescent="0.2"/>
    <row r="828" s="66" customFormat="1" ht="15.75" customHeight="1" x14ac:dyDescent="0.2"/>
    <row r="829" s="66" customFormat="1" ht="15.75" customHeight="1" x14ac:dyDescent="0.2"/>
    <row r="830" s="66" customFormat="1" ht="15.75" customHeight="1" x14ac:dyDescent="0.2"/>
    <row r="831" s="66" customFormat="1" ht="15.75" customHeight="1" x14ac:dyDescent="0.2"/>
    <row r="832" s="66" customFormat="1" ht="15.75" customHeight="1" x14ac:dyDescent="0.2"/>
    <row r="833" s="66" customFormat="1" ht="15.75" customHeight="1" x14ac:dyDescent="0.2"/>
    <row r="834" s="66" customFormat="1" ht="15.75" customHeight="1" x14ac:dyDescent="0.2"/>
    <row r="835" s="66" customFormat="1" ht="15.75" customHeight="1" x14ac:dyDescent="0.2"/>
    <row r="836" s="66" customFormat="1" ht="15.75" customHeight="1" x14ac:dyDescent="0.2"/>
    <row r="837" s="66" customFormat="1" ht="15.75" customHeight="1" x14ac:dyDescent="0.2"/>
    <row r="838" s="66" customFormat="1" ht="15.75" customHeight="1" x14ac:dyDescent="0.2"/>
    <row r="839" s="66" customFormat="1" ht="15.75" customHeight="1" x14ac:dyDescent="0.2"/>
    <row r="840" s="66" customFormat="1" ht="15.75" customHeight="1" x14ac:dyDescent="0.2"/>
    <row r="841" s="66" customFormat="1" ht="15.75" customHeight="1" x14ac:dyDescent="0.2"/>
    <row r="842" s="66" customFormat="1" ht="15.75" customHeight="1" x14ac:dyDescent="0.2"/>
    <row r="843" s="66" customFormat="1" ht="15.75" customHeight="1" x14ac:dyDescent="0.2"/>
    <row r="844" s="66" customFormat="1" ht="15.75" customHeight="1" x14ac:dyDescent="0.2"/>
    <row r="845" s="66" customFormat="1" ht="15.75" customHeight="1" x14ac:dyDescent="0.2"/>
    <row r="846" s="66" customFormat="1" ht="15.75" customHeight="1" x14ac:dyDescent="0.2"/>
    <row r="847" s="66" customFormat="1" ht="15.75" customHeight="1" x14ac:dyDescent="0.2"/>
    <row r="848" s="66" customFormat="1" ht="15.75" customHeight="1" x14ac:dyDescent="0.2"/>
    <row r="849" s="66" customFormat="1" ht="15.75" customHeight="1" x14ac:dyDescent="0.2"/>
    <row r="850" s="66" customFormat="1" ht="15.75" customHeight="1" x14ac:dyDescent="0.2"/>
    <row r="851" s="66" customFormat="1" ht="15.75" customHeight="1" x14ac:dyDescent="0.2"/>
    <row r="852" s="66" customFormat="1" ht="15.75" customHeight="1" x14ac:dyDescent="0.2"/>
    <row r="853" s="66" customFormat="1" ht="15.75" customHeight="1" x14ac:dyDescent="0.2"/>
    <row r="854" s="66" customFormat="1" ht="15.75" customHeight="1" x14ac:dyDescent="0.2"/>
    <row r="855" s="66" customFormat="1" ht="15.75" customHeight="1" x14ac:dyDescent="0.2"/>
    <row r="856" s="66" customFormat="1" ht="15.75" customHeight="1" x14ac:dyDescent="0.2"/>
    <row r="857" s="66" customFormat="1" ht="15.75" customHeight="1" x14ac:dyDescent="0.2"/>
    <row r="858" s="66" customFormat="1" ht="15.75" customHeight="1" x14ac:dyDescent="0.2"/>
    <row r="859" s="66" customFormat="1" ht="15.75" customHeight="1" x14ac:dyDescent="0.2"/>
    <row r="860" s="66" customFormat="1" ht="15.75" customHeight="1" x14ac:dyDescent="0.2"/>
    <row r="861" s="66" customFormat="1" ht="15.75" customHeight="1" x14ac:dyDescent="0.2"/>
    <row r="862" s="66" customFormat="1" ht="15.75" customHeight="1" x14ac:dyDescent="0.2"/>
    <row r="863" s="66" customFormat="1" ht="15.75" customHeight="1" x14ac:dyDescent="0.2"/>
    <row r="864" s="66" customFormat="1" ht="15.75" customHeight="1" x14ac:dyDescent="0.2"/>
    <row r="865" s="66" customFormat="1" ht="15.75" customHeight="1" x14ac:dyDescent="0.2"/>
    <row r="866" s="66" customFormat="1" ht="15.75" customHeight="1" x14ac:dyDescent="0.2"/>
    <row r="867" s="66" customFormat="1" ht="15.75" customHeight="1" x14ac:dyDescent="0.2"/>
    <row r="868" s="66" customFormat="1" ht="15.75" customHeight="1" x14ac:dyDescent="0.2"/>
    <row r="869" s="66" customFormat="1" ht="15.75" customHeight="1" x14ac:dyDescent="0.2"/>
    <row r="870" s="66" customFormat="1" ht="15.75" customHeight="1" x14ac:dyDescent="0.2"/>
    <row r="871" s="66" customFormat="1" ht="15.75" customHeight="1" x14ac:dyDescent="0.2"/>
    <row r="872" s="66" customFormat="1" ht="15.75" customHeight="1" x14ac:dyDescent="0.2"/>
    <row r="873" s="66" customFormat="1" ht="15.75" customHeight="1" x14ac:dyDescent="0.2"/>
    <row r="874" s="66" customFormat="1" ht="15.75" customHeight="1" x14ac:dyDescent="0.2"/>
    <row r="875" s="66" customFormat="1" ht="15.75" customHeight="1" x14ac:dyDescent="0.2"/>
    <row r="876" s="66" customFormat="1" ht="15.75" customHeight="1" x14ac:dyDescent="0.2"/>
    <row r="877" s="66" customFormat="1" ht="15.75" customHeight="1" x14ac:dyDescent="0.2"/>
    <row r="878" s="66" customFormat="1" ht="15.75" customHeight="1" x14ac:dyDescent="0.2"/>
    <row r="879" s="66" customFormat="1" ht="15.75" customHeight="1" x14ac:dyDescent="0.2"/>
    <row r="880" s="66" customFormat="1" ht="15.75" customHeight="1" x14ac:dyDescent="0.2"/>
    <row r="881" s="66" customFormat="1" ht="15.75" customHeight="1" x14ac:dyDescent="0.2"/>
    <row r="882" s="66" customFormat="1" ht="15.75" customHeight="1" x14ac:dyDescent="0.2"/>
    <row r="883" s="66" customFormat="1" ht="15.75" customHeight="1" x14ac:dyDescent="0.2"/>
    <row r="884" s="66" customFormat="1" ht="15.75" customHeight="1" x14ac:dyDescent="0.2"/>
    <row r="885" s="66" customFormat="1" ht="15.75" customHeight="1" x14ac:dyDescent="0.2"/>
    <row r="886" s="66" customFormat="1" ht="15.75" customHeight="1" x14ac:dyDescent="0.2"/>
    <row r="887" s="66" customFormat="1" ht="15.75" customHeight="1" x14ac:dyDescent="0.2"/>
    <row r="888" s="66" customFormat="1" ht="15.75" customHeight="1" x14ac:dyDescent="0.2"/>
    <row r="889" s="66" customFormat="1" ht="15.75" customHeight="1" x14ac:dyDescent="0.2"/>
    <row r="890" s="66" customFormat="1" ht="15.75" customHeight="1" x14ac:dyDescent="0.2"/>
    <row r="891" s="66" customFormat="1" ht="15.75" customHeight="1" x14ac:dyDescent="0.2"/>
    <row r="892" s="66" customFormat="1" ht="15.75" customHeight="1" x14ac:dyDescent="0.2"/>
    <row r="893" s="66" customFormat="1" ht="15.75" customHeight="1" x14ac:dyDescent="0.2"/>
    <row r="894" s="66" customFormat="1" ht="15.75" customHeight="1" x14ac:dyDescent="0.2"/>
    <row r="895" s="66" customFormat="1" ht="15.75" customHeight="1" x14ac:dyDescent="0.2"/>
    <row r="896" s="66" customFormat="1" ht="15.75" customHeight="1" x14ac:dyDescent="0.2"/>
    <row r="897" s="66" customFormat="1" ht="15.75" customHeight="1" x14ac:dyDescent="0.2"/>
    <row r="898" s="66" customFormat="1" ht="15.75" customHeight="1" x14ac:dyDescent="0.2"/>
    <row r="899" s="66" customFormat="1" ht="15.75" customHeight="1" x14ac:dyDescent="0.2"/>
    <row r="900" s="66" customFormat="1" ht="15.75" customHeight="1" x14ac:dyDescent="0.2"/>
    <row r="901" s="66" customFormat="1" ht="15.75" customHeight="1" x14ac:dyDescent="0.2"/>
    <row r="902" s="66" customFormat="1" ht="15.75" customHeight="1" x14ac:dyDescent="0.2"/>
    <row r="903" s="66" customFormat="1" ht="15.75" customHeight="1" x14ac:dyDescent="0.2"/>
    <row r="904" s="66" customFormat="1" ht="15.75" customHeight="1" x14ac:dyDescent="0.2"/>
    <row r="905" s="66" customFormat="1" ht="15.75" customHeight="1" x14ac:dyDescent="0.2"/>
    <row r="906" s="66" customFormat="1" ht="15.75" customHeight="1" x14ac:dyDescent="0.2"/>
    <row r="907" s="66" customFormat="1" ht="15.75" customHeight="1" x14ac:dyDescent="0.2"/>
    <row r="908" s="66" customFormat="1" ht="15.75" customHeight="1" x14ac:dyDescent="0.2"/>
    <row r="909" s="66" customFormat="1" ht="15.75" customHeight="1" x14ac:dyDescent="0.2"/>
    <row r="910" s="66" customFormat="1" ht="15.75" customHeight="1" x14ac:dyDescent="0.2"/>
    <row r="911" s="66" customFormat="1" ht="15.75" customHeight="1" x14ac:dyDescent="0.2"/>
    <row r="912" s="66" customFormat="1" ht="15.75" customHeight="1" x14ac:dyDescent="0.2"/>
    <row r="913" s="66" customFormat="1" ht="15.75" customHeight="1" x14ac:dyDescent="0.2"/>
    <row r="914" s="66" customFormat="1" ht="15.75" customHeight="1" x14ac:dyDescent="0.2"/>
    <row r="915" s="66" customFormat="1" ht="15.75" customHeight="1" x14ac:dyDescent="0.2"/>
    <row r="916" s="66" customFormat="1" ht="15.75" customHeight="1" x14ac:dyDescent="0.2"/>
    <row r="917" s="66" customFormat="1" ht="15.75" customHeight="1" x14ac:dyDescent="0.2"/>
    <row r="918" s="66" customFormat="1" ht="15.75" customHeight="1" x14ac:dyDescent="0.2"/>
    <row r="919" s="66" customFormat="1" ht="15.75" customHeight="1" x14ac:dyDescent="0.2"/>
    <row r="920" s="66" customFormat="1" ht="15.75" customHeight="1" x14ac:dyDescent="0.2"/>
    <row r="921" s="66" customFormat="1" ht="15.75" customHeight="1" x14ac:dyDescent="0.2"/>
    <row r="922" s="66" customFormat="1" ht="15.75" customHeight="1" x14ac:dyDescent="0.2"/>
    <row r="923" s="66" customFormat="1" ht="15.75" customHeight="1" x14ac:dyDescent="0.2"/>
    <row r="924" s="66" customFormat="1" ht="15.75" customHeight="1" x14ac:dyDescent="0.2"/>
    <row r="925" s="66" customFormat="1" ht="15.75" customHeight="1" x14ac:dyDescent="0.2"/>
    <row r="926" s="66" customFormat="1" ht="15.75" customHeight="1" x14ac:dyDescent="0.2"/>
    <row r="927" s="66" customFormat="1" ht="15.75" customHeight="1" x14ac:dyDescent="0.2"/>
    <row r="928" s="66" customFormat="1" ht="15.75" customHeight="1" x14ac:dyDescent="0.2"/>
    <row r="929" s="66" customFormat="1" ht="15.75" customHeight="1" x14ac:dyDescent="0.2"/>
    <row r="930" s="66" customFormat="1" ht="15.75" customHeight="1" x14ac:dyDescent="0.2"/>
    <row r="931" s="66" customFormat="1" ht="15.75" customHeight="1" x14ac:dyDescent="0.2"/>
    <row r="932" s="66" customFormat="1" ht="15.75" customHeight="1" x14ac:dyDescent="0.2"/>
    <row r="933" s="66" customFormat="1" ht="15.75" customHeight="1" x14ac:dyDescent="0.2"/>
    <row r="934" s="66" customFormat="1" ht="15.75" customHeight="1" x14ac:dyDescent="0.2"/>
    <row r="935" s="66" customFormat="1" ht="15.75" customHeight="1" x14ac:dyDescent="0.2"/>
    <row r="936" s="66" customFormat="1" ht="15.75" customHeight="1" x14ac:dyDescent="0.2"/>
    <row r="937" s="66" customFormat="1" ht="15.75" customHeight="1" x14ac:dyDescent="0.2"/>
    <row r="938" s="66" customFormat="1" ht="15.75" customHeight="1" x14ac:dyDescent="0.2"/>
    <row r="939" s="66" customFormat="1" ht="15.75" customHeight="1" x14ac:dyDescent="0.2"/>
    <row r="940" s="66" customFormat="1" ht="15.75" customHeight="1" x14ac:dyDescent="0.2"/>
    <row r="941" s="66" customFormat="1" ht="15.75" customHeight="1" x14ac:dyDescent="0.2"/>
    <row r="942" s="66" customFormat="1" ht="15.75" customHeight="1" x14ac:dyDescent="0.2"/>
    <row r="943" s="66" customFormat="1" ht="15.75" customHeight="1" x14ac:dyDescent="0.2"/>
    <row r="944" s="66" customFormat="1" ht="15.75" customHeight="1" x14ac:dyDescent="0.2"/>
    <row r="945" s="66" customFormat="1" ht="15.75" customHeight="1" x14ac:dyDescent="0.2"/>
    <row r="946" s="66" customFormat="1" ht="15.75" customHeight="1" x14ac:dyDescent="0.2"/>
    <row r="947" s="66" customFormat="1" ht="15.75" customHeight="1" x14ac:dyDescent="0.2"/>
    <row r="948" s="66" customFormat="1" ht="15.75" customHeight="1" x14ac:dyDescent="0.2"/>
    <row r="949" s="66" customFormat="1" ht="15.75" customHeight="1" x14ac:dyDescent="0.2"/>
    <row r="950" s="66" customFormat="1" ht="15.75" customHeight="1" x14ac:dyDescent="0.2"/>
    <row r="951" s="66" customFormat="1" ht="15.75" customHeight="1" x14ac:dyDescent="0.2"/>
    <row r="952" s="66" customFormat="1" ht="15.75" customHeight="1" x14ac:dyDescent="0.2"/>
    <row r="953" s="66" customFormat="1" ht="15.75" customHeight="1" x14ac:dyDescent="0.2"/>
    <row r="954" s="66" customFormat="1" ht="15.75" customHeight="1" x14ac:dyDescent="0.2"/>
    <row r="955" s="66" customFormat="1" ht="15.75" customHeight="1" x14ac:dyDescent="0.2"/>
    <row r="956" s="66" customFormat="1" ht="15.75" customHeight="1" x14ac:dyDescent="0.2"/>
    <row r="957" s="66" customFormat="1" ht="15.75" customHeight="1" x14ac:dyDescent="0.2"/>
    <row r="958" s="66" customFormat="1" ht="15.75" customHeight="1" x14ac:dyDescent="0.2"/>
    <row r="959" s="66" customFormat="1" ht="15.75" customHeight="1" x14ac:dyDescent="0.2"/>
    <row r="960" s="66" customFormat="1" ht="15.75" customHeight="1" x14ac:dyDescent="0.2"/>
    <row r="961" s="66" customFormat="1" ht="15.75" customHeight="1" x14ac:dyDescent="0.2"/>
    <row r="962" s="66" customFormat="1" ht="15.75" customHeight="1" x14ac:dyDescent="0.2"/>
    <row r="963" s="66" customFormat="1" ht="15.75" customHeight="1" x14ac:dyDescent="0.2"/>
    <row r="964" s="66" customFormat="1" ht="15.75" customHeight="1" x14ac:dyDescent="0.2"/>
    <row r="965" s="66" customFormat="1" ht="15.75" customHeight="1" x14ac:dyDescent="0.2"/>
    <row r="966" s="66" customFormat="1" ht="15.75" customHeight="1" x14ac:dyDescent="0.2"/>
    <row r="967" s="66" customFormat="1" ht="15.75" customHeight="1" x14ac:dyDescent="0.2"/>
    <row r="968" s="66" customFormat="1" ht="15.75" customHeight="1" x14ac:dyDescent="0.2"/>
    <row r="969" s="66" customFormat="1" ht="15.75" customHeight="1" x14ac:dyDescent="0.2"/>
    <row r="970" s="66" customFormat="1" ht="15.75" customHeight="1" x14ac:dyDescent="0.2"/>
    <row r="971" s="66" customFormat="1" ht="15.75" customHeight="1" x14ac:dyDescent="0.2"/>
    <row r="972" s="66" customFormat="1" ht="15.75" customHeight="1" x14ac:dyDescent="0.2"/>
    <row r="973" s="66" customFormat="1" ht="15.75" customHeight="1" x14ac:dyDescent="0.2"/>
    <row r="974" s="66" customFormat="1" ht="15.75" customHeight="1" x14ac:dyDescent="0.2"/>
    <row r="975" s="66" customFormat="1" ht="15.75" customHeight="1" x14ac:dyDescent="0.2"/>
    <row r="976" s="66" customFormat="1" ht="15.75" customHeight="1" x14ac:dyDescent="0.2"/>
    <row r="977" s="66" customFormat="1" ht="15.75" customHeight="1" x14ac:dyDescent="0.2"/>
    <row r="978" s="66" customFormat="1" ht="15.75" customHeight="1" x14ac:dyDescent="0.2"/>
    <row r="979" s="66" customFormat="1" ht="15.75" customHeight="1" x14ac:dyDescent="0.2"/>
    <row r="980" s="66" customFormat="1" ht="15.75" customHeight="1" x14ac:dyDescent="0.2"/>
    <row r="981" s="66" customFormat="1" ht="15.75" customHeight="1" x14ac:dyDescent="0.2"/>
    <row r="982" s="66" customFormat="1" ht="15.75" customHeight="1" x14ac:dyDescent="0.2"/>
    <row r="983" s="66" customFormat="1" ht="15.75" customHeight="1" x14ac:dyDescent="0.2"/>
    <row r="984" s="66" customFormat="1" ht="15.75" customHeight="1" x14ac:dyDescent="0.2"/>
    <row r="985" s="66" customFormat="1" ht="15.75" customHeight="1" x14ac:dyDescent="0.2"/>
    <row r="986" s="66" customFormat="1" ht="15.75" customHeight="1" x14ac:dyDescent="0.2"/>
    <row r="987" s="66" customFormat="1" ht="15.75" customHeight="1" x14ac:dyDescent="0.2"/>
    <row r="988" s="66" customFormat="1" ht="15.75" customHeight="1" x14ac:dyDescent="0.2"/>
    <row r="989" s="66" customFormat="1" ht="15.75" customHeight="1" x14ac:dyDescent="0.2"/>
    <row r="990" s="66" customFormat="1" ht="15.75" customHeight="1" x14ac:dyDescent="0.2"/>
    <row r="991" s="66" customFormat="1" ht="15.75" customHeight="1" x14ac:dyDescent="0.2"/>
    <row r="992" s="66" customFormat="1" ht="15.75" customHeight="1" x14ac:dyDescent="0.2"/>
    <row r="993" s="66" customFormat="1" ht="15.75" customHeight="1" x14ac:dyDescent="0.2"/>
    <row r="994" s="66" customFormat="1" ht="15.75" customHeight="1" x14ac:dyDescent="0.2"/>
    <row r="995" s="66" customFormat="1" ht="15.75" customHeight="1" x14ac:dyDescent="0.2"/>
    <row r="996" s="66" customFormat="1" ht="15.75" customHeight="1" x14ac:dyDescent="0.2"/>
    <row r="997" s="66" customFormat="1" ht="15.75" customHeight="1" x14ac:dyDescent="0.2"/>
    <row r="998" s="66" customFormat="1" ht="15.75" customHeight="1" x14ac:dyDescent="0.2"/>
    <row r="999" s="66" customFormat="1" ht="15.75" customHeight="1" x14ac:dyDescent="0.2"/>
    <row r="1000" s="66" customFormat="1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</sheetPr>
  <dimension ref="A2:T1001"/>
  <sheetViews>
    <sheetView showGridLines="0" workbookViewId="0">
      <selection activeCell="C21" sqref="C21"/>
    </sheetView>
  </sheetViews>
  <sheetFormatPr defaultColWidth="12.625" defaultRowHeight="15" customHeight="1" x14ac:dyDescent="0.25"/>
  <cols>
    <col min="1" max="1" width="16.125" style="1" customWidth="1"/>
    <col min="2" max="2" width="19.75" style="1" bestFit="1" customWidth="1"/>
    <col min="3" max="3" width="25.125" style="1" bestFit="1" customWidth="1"/>
    <col min="4" max="4" width="25.25" style="1" customWidth="1"/>
    <col min="5" max="5" width="12.875" style="1" customWidth="1"/>
    <col min="6" max="6" width="16.125" style="1" customWidth="1"/>
    <col min="7" max="7" width="22.375" style="1" bestFit="1" customWidth="1"/>
    <col min="8" max="8" width="14.5" style="1" customWidth="1"/>
    <col min="9" max="9" width="8.75" style="1" customWidth="1"/>
    <col min="10" max="10" width="14.625" style="1" customWidth="1"/>
    <col min="11" max="11" width="22.5" style="1" customWidth="1"/>
    <col min="12" max="20" width="7.625" style="1" customWidth="1"/>
    <col min="21" max="16384" width="12.625" style="1"/>
  </cols>
  <sheetData>
    <row r="2" spans="1:20" x14ac:dyDescent="0.25">
      <c r="A2" s="12" t="s">
        <v>184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ht="20.25" customHeight="1" x14ac:dyDescent="0.25">
      <c r="A4" s="14" t="s">
        <v>95</v>
      </c>
      <c r="B4" s="14" t="s">
        <v>96</v>
      </c>
      <c r="C4" s="14" t="s">
        <v>97</v>
      </c>
      <c r="D4" s="14" t="s">
        <v>98</v>
      </c>
      <c r="E4" s="14" t="s">
        <v>99</v>
      </c>
      <c r="F4" s="14" t="s">
        <v>100</v>
      </c>
      <c r="L4" s="13"/>
      <c r="M4" s="13"/>
      <c r="N4" s="13"/>
      <c r="O4" s="13"/>
      <c r="P4" s="13"/>
      <c r="Q4" s="13"/>
      <c r="R4" s="13"/>
      <c r="S4" s="13"/>
      <c r="T4" s="13"/>
    </row>
    <row r="5" spans="1:20" ht="13.5" customHeight="1" x14ac:dyDescent="0.25">
      <c r="A5" s="15" t="s">
        <v>181</v>
      </c>
      <c r="B5" s="16">
        <f>SUMIFS(Tabela3[Volumes Programados],Tabela3[Tipo],$A$5,Tabela3[Acompanhamento de veículo],B$4)</f>
        <v>5944</v>
      </c>
      <c r="C5" s="16">
        <f>SUMIFS(Tabela3[Volumes Programados],Tabela3[Tipo],$A$5,Tabela3[Acompanhamento de veículo],C$4)</f>
        <v>4107</v>
      </c>
      <c r="D5" s="16">
        <f>SUMIFS(Tabela3[Volumes Programados],Tabela3[Tipo],$A$5,Tabela3[Acompanhamento de veículo],D$4)</f>
        <v>8390</v>
      </c>
      <c r="E5" s="16">
        <f>SUMIFS(Tabela3[Volumes Programados],Tabela3[Tipo],$A$5,Tabela3[Acompanhamento de veículo],E$4)</f>
        <v>45705</v>
      </c>
      <c r="F5" s="16">
        <f>SUMIFS(Tabela3[Volumes Programados],Tabela3[Tipo],$A$5,Tabela3[Acompanhamento de veículo],F$4)</f>
        <v>7454</v>
      </c>
      <c r="L5" s="13"/>
      <c r="M5" s="13"/>
      <c r="N5" s="13"/>
      <c r="O5" s="13"/>
      <c r="P5" s="13"/>
      <c r="Q5" s="13"/>
      <c r="R5" s="13"/>
      <c r="S5" s="13"/>
      <c r="T5" s="13"/>
    </row>
    <row r="6" spans="1:20" ht="13.5" customHeight="1" x14ac:dyDescent="0.25">
      <c r="A6" s="17" t="s">
        <v>180</v>
      </c>
      <c r="B6" s="16">
        <f>SUMIFS(Tabela3[Volumes Programados],Tabela3[Tipo],$A$6,Tabela3[Acompanhamento de veículo],B$4)</f>
        <v>0</v>
      </c>
      <c r="C6" s="16">
        <f>SUMIFS(Tabela3[Volumes Programados],Tabela3[Tipo],$A$6,Tabela3[Acompanhamento de veículo],C$4)</f>
        <v>0</v>
      </c>
      <c r="D6" s="16">
        <f>SUMIFS(Tabela3[Volumes Programados],Tabela3[Tipo],$A$6,Tabela3[Acompanhamento de veículo],D$4)</f>
        <v>0</v>
      </c>
      <c r="E6" s="16">
        <f>SUMIFS(Tabela3[Volumes Programados],Tabela3[Tipo],$A$6,Tabela3[Acompanhamento de veículo],E$4)</f>
        <v>1218</v>
      </c>
      <c r="F6" s="16">
        <f>SUMIFS(Tabela3[Volumes Programados],Tabela3[Tipo],$A$6,Tabela3[Acompanhamento de veículo],F$4)</f>
        <v>0</v>
      </c>
      <c r="L6" s="13"/>
      <c r="M6" s="13"/>
      <c r="N6" s="13"/>
      <c r="O6" s="13"/>
      <c r="P6" s="13"/>
      <c r="Q6" s="13"/>
      <c r="R6" s="13"/>
      <c r="S6" s="13"/>
      <c r="T6" s="13"/>
    </row>
    <row r="7" spans="1:20" ht="13.5" customHeight="1" x14ac:dyDescent="0.25">
      <c r="L7" s="13"/>
      <c r="M7" s="13"/>
      <c r="N7" s="13"/>
      <c r="O7" s="13"/>
      <c r="P7" s="13"/>
      <c r="Q7" s="13"/>
      <c r="R7" s="13"/>
      <c r="S7" s="13"/>
      <c r="T7" s="13"/>
    </row>
    <row r="8" spans="1:20" ht="13.5" customHeight="1" x14ac:dyDescent="0.25">
      <c r="L8" s="13"/>
      <c r="M8" s="13"/>
      <c r="N8" s="13"/>
      <c r="O8" s="13"/>
      <c r="P8" s="13"/>
      <c r="Q8" s="13"/>
      <c r="R8" s="13"/>
      <c r="S8" s="13"/>
      <c r="T8" s="13"/>
    </row>
    <row r="9" spans="1:20" ht="13.5" customHeight="1" x14ac:dyDescent="0.25">
      <c r="L9" s="13"/>
      <c r="M9" s="13"/>
      <c r="N9" s="13"/>
      <c r="O9" s="13"/>
      <c r="P9" s="13"/>
      <c r="Q9" s="13"/>
      <c r="R9" s="13"/>
      <c r="S9" s="13"/>
      <c r="T9" s="13"/>
    </row>
    <row r="10" spans="1:20" ht="13.5" customHeight="1" x14ac:dyDescent="0.25">
      <c r="L10" s="13"/>
      <c r="M10" s="13"/>
      <c r="N10" s="13"/>
      <c r="O10" s="13"/>
      <c r="P10" s="13"/>
      <c r="Q10" s="13"/>
      <c r="R10" s="13"/>
      <c r="S10" s="13"/>
      <c r="T10" s="13"/>
    </row>
    <row r="11" spans="1:20" ht="13.5" customHeight="1" x14ac:dyDescent="0.25">
      <c r="A11" s="63" t="s">
        <v>182</v>
      </c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6" customHeight="1" x14ac:dyDescent="0.25"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25">
      <c r="A13" s="84" t="s">
        <v>179</v>
      </c>
      <c r="B13" s="85" t="s">
        <v>101</v>
      </c>
      <c r="C13" s="85" t="s">
        <v>102</v>
      </c>
      <c r="D13" s="85" t="s">
        <v>103</v>
      </c>
      <c r="E13" s="85" t="s">
        <v>104</v>
      </c>
      <c r="F13" s="85" t="s">
        <v>105</v>
      </c>
      <c r="G13" s="86" t="s">
        <v>106</v>
      </c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25">
      <c r="A14" s="82">
        <v>119993</v>
      </c>
      <c r="B14" s="15" t="s">
        <v>181</v>
      </c>
      <c r="C14" s="15" t="s">
        <v>107</v>
      </c>
      <c r="D14" s="18">
        <v>43491</v>
      </c>
      <c r="E14" s="15" t="s">
        <v>108</v>
      </c>
      <c r="F14" s="15">
        <v>585</v>
      </c>
      <c r="G14" s="83" t="s">
        <v>98</v>
      </c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25">
      <c r="A15" s="82">
        <v>120011</v>
      </c>
      <c r="B15" s="15" t="s">
        <v>181</v>
      </c>
      <c r="C15" s="15" t="s">
        <v>107</v>
      </c>
      <c r="D15" s="18">
        <v>43491</v>
      </c>
      <c r="E15" s="15" t="s">
        <v>109</v>
      </c>
      <c r="F15" s="15">
        <v>582</v>
      </c>
      <c r="G15" s="83" t="s">
        <v>99</v>
      </c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25">
      <c r="A16" s="82">
        <v>119989</v>
      </c>
      <c r="B16" s="15" t="s">
        <v>181</v>
      </c>
      <c r="C16" s="15" t="s">
        <v>107</v>
      </c>
      <c r="D16" s="18">
        <v>43491</v>
      </c>
      <c r="E16" s="15" t="s">
        <v>110</v>
      </c>
      <c r="F16" s="15">
        <v>1369</v>
      </c>
      <c r="G16" s="83" t="s">
        <v>99</v>
      </c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25">
      <c r="A17" s="82">
        <v>119926</v>
      </c>
      <c r="B17" s="15" t="s">
        <v>181</v>
      </c>
      <c r="C17" s="15" t="s">
        <v>107</v>
      </c>
      <c r="D17" s="18">
        <v>43491</v>
      </c>
      <c r="E17" s="15" t="s">
        <v>111</v>
      </c>
      <c r="F17" s="15">
        <v>981</v>
      </c>
      <c r="G17" s="83" t="s">
        <v>99</v>
      </c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82">
        <v>119948</v>
      </c>
      <c r="B18" s="15" t="s">
        <v>181</v>
      </c>
      <c r="C18" s="15" t="s">
        <v>107</v>
      </c>
      <c r="D18" s="18">
        <v>43491</v>
      </c>
      <c r="E18" s="15" t="s">
        <v>112</v>
      </c>
      <c r="F18" s="15">
        <v>1117</v>
      </c>
      <c r="G18" s="83" t="s">
        <v>99</v>
      </c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25">
      <c r="A19" s="82">
        <v>119949</v>
      </c>
      <c r="B19" s="15" t="s">
        <v>181</v>
      </c>
      <c r="C19" s="15" t="s">
        <v>107</v>
      </c>
      <c r="D19" s="18">
        <v>43491</v>
      </c>
      <c r="E19" s="15" t="s">
        <v>113</v>
      </c>
      <c r="F19" s="15">
        <v>814</v>
      </c>
      <c r="G19" s="83" t="s">
        <v>99</v>
      </c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25">
      <c r="A20" s="82">
        <v>119970</v>
      </c>
      <c r="B20" s="15" t="s">
        <v>181</v>
      </c>
      <c r="C20" s="15" t="s">
        <v>107</v>
      </c>
      <c r="D20" s="18">
        <v>43491</v>
      </c>
      <c r="E20" s="15" t="s">
        <v>114</v>
      </c>
      <c r="F20" s="15">
        <v>906</v>
      </c>
      <c r="G20" s="83" t="s">
        <v>99</v>
      </c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5">
      <c r="A21" s="82">
        <v>119977</v>
      </c>
      <c r="B21" s="15" t="s">
        <v>181</v>
      </c>
      <c r="C21" s="15" t="s">
        <v>107</v>
      </c>
      <c r="D21" s="18">
        <v>43491</v>
      </c>
      <c r="E21" s="15" t="s">
        <v>115</v>
      </c>
      <c r="F21" s="15">
        <v>2215</v>
      </c>
      <c r="G21" s="83" t="s">
        <v>99</v>
      </c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15.75" customHeight="1" x14ac:dyDescent="0.25">
      <c r="A22" s="82">
        <v>119990</v>
      </c>
      <c r="B22" s="15" t="s">
        <v>181</v>
      </c>
      <c r="C22" s="15" t="s">
        <v>107</v>
      </c>
      <c r="D22" s="18">
        <v>43491</v>
      </c>
      <c r="E22" s="15" t="s">
        <v>116</v>
      </c>
      <c r="F22" s="15">
        <v>1202</v>
      </c>
      <c r="G22" s="83" t="s">
        <v>99</v>
      </c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5.75" customHeight="1" x14ac:dyDescent="0.25">
      <c r="A23" s="82">
        <v>119853</v>
      </c>
      <c r="B23" s="15" t="s">
        <v>181</v>
      </c>
      <c r="C23" s="15" t="s">
        <v>107</v>
      </c>
      <c r="D23" s="18">
        <v>43491</v>
      </c>
      <c r="E23" s="15" t="s">
        <v>117</v>
      </c>
      <c r="F23" s="15">
        <v>1148</v>
      </c>
      <c r="G23" s="83" t="s">
        <v>98</v>
      </c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15.75" customHeight="1" x14ac:dyDescent="0.25">
      <c r="A24" s="82">
        <v>119925</v>
      </c>
      <c r="B24" s="15" t="s">
        <v>181</v>
      </c>
      <c r="C24" s="15" t="s">
        <v>118</v>
      </c>
      <c r="D24" s="18">
        <v>43491</v>
      </c>
      <c r="E24" s="15" t="s">
        <v>119</v>
      </c>
      <c r="F24" s="15">
        <v>1135</v>
      </c>
      <c r="G24" s="83" t="s">
        <v>98</v>
      </c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15.75" customHeight="1" x14ac:dyDescent="0.25">
      <c r="A25" s="82">
        <v>119927</v>
      </c>
      <c r="B25" s="15" t="s">
        <v>181</v>
      </c>
      <c r="C25" s="15" t="s">
        <v>118</v>
      </c>
      <c r="D25" s="18">
        <v>43491</v>
      </c>
      <c r="E25" s="15" t="s">
        <v>120</v>
      </c>
      <c r="F25" s="15">
        <v>1004</v>
      </c>
      <c r="G25" s="83" t="s">
        <v>98</v>
      </c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15.75" customHeight="1" x14ac:dyDescent="0.25">
      <c r="A26" s="82">
        <v>119928</v>
      </c>
      <c r="B26" s="15" t="s">
        <v>181</v>
      </c>
      <c r="C26" s="15" t="s">
        <v>118</v>
      </c>
      <c r="D26" s="18">
        <v>43491</v>
      </c>
      <c r="E26" s="15" t="s">
        <v>121</v>
      </c>
      <c r="F26" s="15">
        <v>1305</v>
      </c>
      <c r="G26" s="83" t="s">
        <v>98</v>
      </c>
    </row>
    <row r="27" spans="1:20" ht="15.75" customHeight="1" x14ac:dyDescent="0.25">
      <c r="A27" s="82">
        <v>119992</v>
      </c>
      <c r="B27" s="15" t="s">
        <v>181</v>
      </c>
      <c r="C27" s="15" t="s">
        <v>118</v>
      </c>
      <c r="D27" s="18">
        <v>43491</v>
      </c>
      <c r="E27" s="15" t="s">
        <v>122</v>
      </c>
      <c r="F27" s="15">
        <v>687</v>
      </c>
      <c r="G27" s="83" t="s">
        <v>96</v>
      </c>
    </row>
    <row r="28" spans="1:20" ht="15.75" customHeight="1" x14ac:dyDescent="0.25">
      <c r="A28" s="82">
        <v>119976</v>
      </c>
      <c r="B28" s="15" t="s">
        <v>181</v>
      </c>
      <c r="C28" s="15" t="s">
        <v>118</v>
      </c>
      <c r="D28" s="18">
        <v>43491</v>
      </c>
      <c r="E28" s="15" t="s">
        <v>123</v>
      </c>
      <c r="F28" s="15">
        <v>1537</v>
      </c>
      <c r="G28" s="83" t="s">
        <v>99</v>
      </c>
    </row>
    <row r="29" spans="1:20" ht="15.75" customHeight="1" x14ac:dyDescent="0.25">
      <c r="A29" s="82">
        <v>119994</v>
      </c>
      <c r="B29" s="15" t="s">
        <v>181</v>
      </c>
      <c r="C29" s="15" t="s">
        <v>118</v>
      </c>
      <c r="D29" s="18">
        <v>43491</v>
      </c>
      <c r="E29" s="15" t="s">
        <v>124</v>
      </c>
      <c r="F29" s="15">
        <v>619</v>
      </c>
      <c r="G29" s="83" t="s">
        <v>99</v>
      </c>
    </row>
    <row r="30" spans="1:20" ht="15.75" customHeight="1" x14ac:dyDescent="0.25">
      <c r="A30" s="82">
        <v>119997</v>
      </c>
      <c r="B30" s="15" t="s">
        <v>181</v>
      </c>
      <c r="C30" s="15" t="s">
        <v>118</v>
      </c>
      <c r="D30" s="18">
        <v>43491</v>
      </c>
      <c r="E30" s="15" t="s">
        <v>125</v>
      </c>
      <c r="F30" s="15">
        <v>628</v>
      </c>
      <c r="G30" s="83" t="s">
        <v>99</v>
      </c>
    </row>
    <row r="31" spans="1:20" ht="15.75" customHeight="1" x14ac:dyDescent="0.25">
      <c r="A31" s="82">
        <v>119998</v>
      </c>
      <c r="B31" s="15" t="s">
        <v>181</v>
      </c>
      <c r="C31" s="15" t="s">
        <v>118</v>
      </c>
      <c r="D31" s="18">
        <v>43491</v>
      </c>
      <c r="E31" s="15" t="s">
        <v>126</v>
      </c>
      <c r="F31" s="15">
        <v>581</v>
      </c>
      <c r="G31" s="83" t="s">
        <v>99</v>
      </c>
    </row>
    <row r="32" spans="1:20" ht="15.75" customHeight="1" x14ac:dyDescent="0.25">
      <c r="A32" s="82">
        <v>119969</v>
      </c>
      <c r="B32" s="15" t="s">
        <v>181</v>
      </c>
      <c r="C32" s="15" t="s">
        <v>118</v>
      </c>
      <c r="D32" s="18">
        <v>43491</v>
      </c>
      <c r="E32" s="15" t="s">
        <v>127</v>
      </c>
      <c r="F32" s="15">
        <v>1826</v>
      </c>
      <c r="G32" s="83" t="s">
        <v>99</v>
      </c>
    </row>
    <row r="33" spans="1:7" ht="15.75" customHeight="1" x14ac:dyDescent="0.25">
      <c r="A33" s="82">
        <v>120178</v>
      </c>
      <c r="B33" s="15" t="s">
        <v>181</v>
      </c>
      <c r="C33" s="15" t="s">
        <v>128</v>
      </c>
      <c r="D33" s="18">
        <v>43491</v>
      </c>
      <c r="E33" s="15" t="s">
        <v>129</v>
      </c>
      <c r="F33" s="15">
        <v>1095</v>
      </c>
      <c r="G33" s="83" t="s">
        <v>99</v>
      </c>
    </row>
    <row r="34" spans="1:7" ht="15.75" customHeight="1" x14ac:dyDescent="0.25">
      <c r="A34" s="82">
        <v>120175</v>
      </c>
      <c r="B34" s="15" t="s">
        <v>181</v>
      </c>
      <c r="C34" s="15" t="s">
        <v>128</v>
      </c>
      <c r="D34" s="18">
        <v>43491</v>
      </c>
      <c r="E34" s="15"/>
      <c r="F34" s="15">
        <v>713</v>
      </c>
      <c r="G34" s="83" t="s">
        <v>99</v>
      </c>
    </row>
    <row r="35" spans="1:7" ht="15.75" customHeight="1" x14ac:dyDescent="0.25">
      <c r="A35" s="82">
        <v>120172</v>
      </c>
      <c r="B35" s="15" t="s">
        <v>181</v>
      </c>
      <c r="C35" s="15" t="s">
        <v>128</v>
      </c>
      <c r="D35" s="18">
        <v>43491</v>
      </c>
      <c r="E35" s="15" t="s">
        <v>130</v>
      </c>
      <c r="F35" s="15">
        <v>346</v>
      </c>
      <c r="G35" s="83" t="s">
        <v>99</v>
      </c>
    </row>
    <row r="36" spans="1:7" ht="15.75" customHeight="1" x14ac:dyDescent="0.25">
      <c r="A36" s="82">
        <v>120322</v>
      </c>
      <c r="B36" s="15" t="s">
        <v>181</v>
      </c>
      <c r="C36" s="15" t="s">
        <v>131</v>
      </c>
      <c r="D36" s="18">
        <v>43491</v>
      </c>
      <c r="E36" s="15" t="s">
        <v>132</v>
      </c>
      <c r="F36" s="15">
        <v>7</v>
      </c>
      <c r="G36" s="83" t="s">
        <v>100</v>
      </c>
    </row>
    <row r="37" spans="1:7" ht="15.75" customHeight="1" x14ac:dyDescent="0.25">
      <c r="A37" s="82">
        <v>120332</v>
      </c>
      <c r="B37" s="15" t="s">
        <v>181</v>
      </c>
      <c r="C37" s="15" t="s">
        <v>131</v>
      </c>
      <c r="D37" s="18">
        <v>43491</v>
      </c>
      <c r="E37" s="15"/>
      <c r="F37" s="15">
        <v>1706</v>
      </c>
      <c r="G37" s="83" t="s">
        <v>99</v>
      </c>
    </row>
    <row r="38" spans="1:7" ht="15.75" customHeight="1" x14ac:dyDescent="0.25">
      <c r="A38" s="82">
        <v>120334</v>
      </c>
      <c r="B38" s="15" t="s">
        <v>181</v>
      </c>
      <c r="C38" s="15" t="s">
        <v>131</v>
      </c>
      <c r="D38" s="18">
        <v>43491</v>
      </c>
      <c r="E38" s="15" t="s">
        <v>133</v>
      </c>
      <c r="F38" s="19">
        <v>1728</v>
      </c>
      <c r="G38" s="83" t="s">
        <v>97</v>
      </c>
    </row>
    <row r="39" spans="1:7" ht="15.75" customHeight="1" x14ac:dyDescent="0.25">
      <c r="A39" s="82">
        <v>120343</v>
      </c>
      <c r="B39" s="15" t="s">
        <v>181</v>
      </c>
      <c r="C39" s="15" t="s">
        <v>131</v>
      </c>
      <c r="D39" s="18">
        <v>43491</v>
      </c>
      <c r="E39" s="15" t="s">
        <v>134</v>
      </c>
      <c r="F39" s="15">
        <v>1332</v>
      </c>
      <c r="G39" s="83" t="s">
        <v>99</v>
      </c>
    </row>
    <row r="40" spans="1:7" ht="15.75" customHeight="1" x14ac:dyDescent="0.25">
      <c r="A40" s="82">
        <v>120345</v>
      </c>
      <c r="B40" s="15" t="s">
        <v>181</v>
      </c>
      <c r="C40" s="15" t="s">
        <v>131</v>
      </c>
      <c r="D40" s="18">
        <v>43491</v>
      </c>
      <c r="E40" s="15" t="s">
        <v>135</v>
      </c>
      <c r="F40" s="15">
        <v>2110</v>
      </c>
      <c r="G40" s="83" t="s">
        <v>99</v>
      </c>
    </row>
    <row r="41" spans="1:7" ht="15.75" customHeight="1" x14ac:dyDescent="0.25">
      <c r="A41" s="82">
        <v>120346</v>
      </c>
      <c r="B41" s="15" t="s">
        <v>181</v>
      </c>
      <c r="C41" s="15" t="s">
        <v>131</v>
      </c>
      <c r="D41" s="18">
        <v>43491</v>
      </c>
      <c r="E41" s="15" t="s">
        <v>136</v>
      </c>
      <c r="F41" s="15">
        <v>1143</v>
      </c>
      <c r="G41" s="83" t="s">
        <v>99</v>
      </c>
    </row>
    <row r="42" spans="1:7" ht="15.75" customHeight="1" x14ac:dyDescent="0.25">
      <c r="A42" s="82">
        <v>120344</v>
      </c>
      <c r="B42" s="15" t="s">
        <v>181</v>
      </c>
      <c r="C42" s="15" t="s">
        <v>131</v>
      </c>
      <c r="D42" s="18">
        <v>43491</v>
      </c>
      <c r="E42" s="15" t="s">
        <v>137</v>
      </c>
      <c r="F42" s="15">
        <v>726</v>
      </c>
      <c r="G42" s="83" t="s">
        <v>100</v>
      </c>
    </row>
    <row r="43" spans="1:7" ht="15.75" customHeight="1" x14ac:dyDescent="0.25">
      <c r="A43" s="82">
        <v>120347</v>
      </c>
      <c r="B43" s="15" t="s">
        <v>181</v>
      </c>
      <c r="C43" s="15" t="s">
        <v>131</v>
      </c>
      <c r="D43" s="18">
        <v>43491</v>
      </c>
      <c r="E43" s="15"/>
      <c r="F43" s="15">
        <v>378</v>
      </c>
      <c r="G43" s="83" t="s">
        <v>100</v>
      </c>
    </row>
    <row r="44" spans="1:7" ht="15.75" customHeight="1" x14ac:dyDescent="0.25">
      <c r="A44" s="82">
        <v>120348</v>
      </c>
      <c r="B44" s="15" t="s">
        <v>181</v>
      </c>
      <c r="C44" s="15" t="s">
        <v>131</v>
      </c>
      <c r="D44" s="18">
        <v>43491</v>
      </c>
      <c r="E44" s="15"/>
      <c r="F44" s="15">
        <v>644</v>
      </c>
      <c r="G44" s="83" t="s">
        <v>97</v>
      </c>
    </row>
    <row r="45" spans="1:7" ht="15.75" customHeight="1" x14ac:dyDescent="0.25">
      <c r="A45" s="82">
        <v>120162</v>
      </c>
      <c r="B45" s="15" t="s">
        <v>181</v>
      </c>
      <c r="C45" s="15" t="s">
        <v>131</v>
      </c>
      <c r="D45" s="18">
        <v>43491</v>
      </c>
      <c r="E45" s="15"/>
      <c r="F45" s="15">
        <v>28</v>
      </c>
      <c r="G45" s="83" t="s">
        <v>99</v>
      </c>
    </row>
    <row r="46" spans="1:7" ht="15.75" customHeight="1" x14ac:dyDescent="0.25">
      <c r="A46" s="82">
        <v>120163</v>
      </c>
      <c r="B46" s="15" t="s">
        <v>181</v>
      </c>
      <c r="C46" s="15" t="s">
        <v>131</v>
      </c>
      <c r="D46" s="18">
        <v>43491</v>
      </c>
      <c r="E46" s="15"/>
      <c r="F46" s="15">
        <v>93</v>
      </c>
      <c r="G46" s="83" t="s">
        <v>97</v>
      </c>
    </row>
    <row r="47" spans="1:7" ht="15.75" customHeight="1" x14ac:dyDescent="0.25">
      <c r="A47" s="82">
        <v>120182</v>
      </c>
      <c r="B47" s="15" t="s">
        <v>181</v>
      </c>
      <c r="C47" s="15" t="s">
        <v>131</v>
      </c>
      <c r="D47" s="18">
        <v>43491</v>
      </c>
      <c r="E47" s="15"/>
      <c r="F47" s="15">
        <v>242</v>
      </c>
      <c r="G47" s="83" t="s">
        <v>97</v>
      </c>
    </row>
    <row r="48" spans="1:7" ht="15.75" customHeight="1" x14ac:dyDescent="0.25">
      <c r="A48" s="82">
        <v>120189</v>
      </c>
      <c r="B48" s="15" t="s">
        <v>181</v>
      </c>
      <c r="C48" s="15" t="s">
        <v>131</v>
      </c>
      <c r="D48" s="18">
        <v>43491</v>
      </c>
      <c r="E48" s="15"/>
      <c r="F48" s="15">
        <v>103</v>
      </c>
      <c r="G48" s="83" t="s">
        <v>97</v>
      </c>
    </row>
    <row r="49" spans="1:7" ht="15.75" customHeight="1" x14ac:dyDescent="0.25">
      <c r="A49" s="82">
        <v>120166</v>
      </c>
      <c r="B49" s="15" t="s">
        <v>181</v>
      </c>
      <c r="C49" s="15" t="s">
        <v>138</v>
      </c>
      <c r="D49" s="18">
        <v>43491</v>
      </c>
      <c r="E49" s="15" t="s">
        <v>139</v>
      </c>
      <c r="F49" s="15">
        <v>1090</v>
      </c>
      <c r="G49" s="83" t="s">
        <v>99</v>
      </c>
    </row>
    <row r="50" spans="1:7" ht="15.75" customHeight="1" x14ac:dyDescent="0.25">
      <c r="A50" s="82">
        <v>120167</v>
      </c>
      <c r="B50" s="15" t="s">
        <v>181</v>
      </c>
      <c r="C50" s="15" t="s">
        <v>138</v>
      </c>
      <c r="D50" s="18">
        <v>43491</v>
      </c>
      <c r="E50" s="15"/>
      <c r="F50" s="15">
        <v>151</v>
      </c>
      <c r="G50" s="83" t="s">
        <v>99</v>
      </c>
    </row>
    <row r="51" spans="1:7" ht="15.75" customHeight="1" x14ac:dyDescent="0.25">
      <c r="A51" s="82">
        <v>120173</v>
      </c>
      <c r="B51" s="15" t="s">
        <v>181</v>
      </c>
      <c r="C51" s="15" t="s">
        <v>138</v>
      </c>
      <c r="D51" s="18">
        <v>43491</v>
      </c>
      <c r="E51" s="15"/>
      <c r="F51" s="15">
        <v>113</v>
      </c>
      <c r="G51" s="83" t="s">
        <v>99</v>
      </c>
    </row>
    <row r="52" spans="1:7" ht="15.75" customHeight="1" x14ac:dyDescent="0.25">
      <c r="A52" s="82">
        <v>120195</v>
      </c>
      <c r="B52" s="15" t="s">
        <v>181</v>
      </c>
      <c r="C52" s="15" t="s">
        <v>138</v>
      </c>
      <c r="D52" s="18">
        <v>43491</v>
      </c>
      <c r="E52" s="15"/>
      <c r="F52" s="15">
        <v>209</v>
      </c>
      <c r="G52" s="83" t="s">
        <v>99</v>
      </c>
    </row>
    <row r="53" spans="1:7" ht="15.75" customHeight="1" x14ac:dyDescent="0.25">
      <c r="A53" s="82">
        <v>120174</v>
      </c>
      <c r="B53" s="15" t="s">
        <v>181</v>
      </c>
      <c r="C53" s="15" t="s">
        <v>138</v>
      </c>
      <c r="D53" s="18">
        <v>43491</v>
      </c>
      <c r="E53" s="15" t="s">
        <v>140</v>
      </c>
      <c r="F53" s="15">
        <v>1297</v>
      </c>
      <c r="G53" s="83" t="s">
        <v>97</v>
      </c>
    </row>
    <row r="54" spans="1:7" ht="15.75" customHeight="1" x14ac:dyDescent="0.25">
      <c r="A54" s="82">
        <v>120179</v>
      </c>
      <c r="B54" s="15" t="s">
        <v>181</v>
      </c>
      <c r="C54" s="15" t="s">
        <v>138</v>
      </c>
      <c r="D54" s="18">
        <v>43491</v>
      </c>
      <c r="E54" s="15" t="s">
        <v>141</v>
      </c>
      <c r="F54" s="15">
        <v>1257</v>
      </c>
      <c r="G54" s="83" t="s">
        <v>99</v>
      </c>
    </row>
    <row r="55" spans="1:7" ht="15.75" customHeight="1" x14ac:dyDescent="0.25">
      <c r="A55" s="82">
        <v>120180</v>
      </c>
      <c r="B55" s="15" t="s">
        <v>181</v>
      </c>
      <c r="C55" s="15" t="s">
        <v>138</v>
      </c>
      <c r="D55" s="18">
        <v>43491</v>
      </c>
      <c r="E55" s="15" t="s">
        <v>142</v>
      </c>
      <c r="F55" s="15">
        <v>2200</v>
      </c>
      <c r="G55" s="83" t="s">
        <v>99</v>
      </c>
    </row>
    <row r="56" spans="1:7" ht="15.75" customHeight="1" x14ac:dyDescent="0.25">
      <c r="A56" s="82">
        <v>120181</v>
      </c>
      <c r="B56" s="15" t="s">
        <v>181</v>
      </c>
      <c r="C56" s="15" t="s">
        <v>138</v>
      </c>
      <c r="D56" s="18">
        <v>43491</v>
      </c>
      <c r="E56" s="15" t="s">
        <v>143</v>
      </c>
      <c r="F56" s="15">
        <v>2185</v>
      </c>
      <c r="G56" s="83" t="s">
        <v>99</v>
      </c>
    </row>
    <row r="57" spans="1:7" ht="15.75" customHeight="1" x14ac:dyDescent="0.25">
      <c r="A57" s="82">
        <v>120193</v>
      </c>
      <c r="B57" s="15" t="s">
        <v>181</v>
      </c>
      <c r="C57" s="15" t="s">
        <v>138</v>
      </c>
      <c r="D57" s="18">
        <v>43491</v>
      </c>
      <c r="E57" s="15" t="s">
        <v>144</v>
      </c>
      <c r="F57" s="15">
        <v>2147</v>
      </c>
      <c r="G57" s="83" t="s">
        <v>100</v>
      </c>
    </row>
    <row r="58" spans="1:7" ht="15.75" customHeight="1" x14ac:dyDescent="0.25">
      <c r="A58" s="82">
        <v>120335</v>
      </c>
      <c r="B58" s="15" t="s">
        <v>181</v>
      </c>
      <c r="C58" s="15" t="s">
        <v>138</v>
      </c>
      <c r="D58" s="18">
        <v>43491</v>
      </c>
      <c r="E58" s="15" t="s">
        <v>145</v>
      </c>
      <c r="F58" s="15">
        <v>645</v>
      </c>
      <c r="G58" s="83" t="s">
        <v>100</v>
      </c>
    </row>
    <row r="59" spans="1:7" ht="15.75" customHeight="1" x14ac:dyDescent="0.25">
      <c r="A59" s="82">
        <v>120340</v>
      </c>
      <c r="B59" s="15" t="s">
        <v>181</v>
      </c>
      <c r="C59" s="15" t="s">
        <v>138</v>
      </c>
      <c r="D59" s="18">
        <v>43491</v>
      </c>
      <c r="E59" s="15"/>
      <c r="F59" s="15">
        <v>885</v>
      </c>
      <c r="G59" s="83" t="s">
        <v>100</v>
      </c>
    </row>
    <row r="60" spans="1:7" ht="15.75" customHeight="1" x14ac:dyDescent="0.25">
      <c r="A60" s="82">
        <v>120341</v>
      </c>
      <c r="B60" s="15" t="s">
        <v>181</v>
      </c>
      <c r="C60" s="15" t="s">
        <v>138</v>
      </c>
      <c r="D60" s="18">
        <v>43491</v>
      </c>
      <c r="E60" s="15" t="s">
        <v>146</v>
      </c>
      <c r="F60" s="15">
        <v>2258</v>
      </c>
      <c r="G60" s="83" t="s">
        <v>100</v>
      </c>
    </row>
    <row r="61" spans="1:7" ht="15.75" customHeight="1" x14ac:dyDescent="0.25">
      <c r="A61" s="82">
        <v>120355</v>
      </c>
      <c r="B61" s="15" t="s">
        <v>180</v>
      </c>
      <c r="C61" s="15" t="s">
        <v>138</v>
      </c>
      <c r="D61" s="18">
        <v>43491</v>
      </c>
      <c r="E61" s="15" t="s">
        <v>147</v>
      </c>
      <c r="F61" s="15">
        <v>367</v>
      </c>
      <c r="G61" s="83" t="s">
        <v>99</v>
      </c>
    </row>
    <row r="62" spans="1:7" ht="15.75" customHeight="1" x14ac:dyDescent="0.25">
      <c r="A62" s="82">
        <v>120356</v>
      </c>
      <c r="B62" s="15" t="s">
        <v>180</v>
      </c>
      <c r="C62" s="15" t="s">
        <v>138</v>
      </c>
      <c r="D62" s="18">
        <v>43491</v>
      </c>
      <c r="E62" s="15"/>
      <c r="F62" s="15">
        <v>284</v>
      </c>
      <c r="G62" s="83" t="s">
        <v>99</v>
      </c>
    </row>
    <row r="63" spans="1:7" ht="15.75" customHeight="1" x14ac:dyDescent="0.25">
      <c r="A63" s="82">
        <v>120109</v>
      </c>
      <c r="B63" s="15" t="s">
        <v>180</v>
      </c>
      <c r="C63" s="15" t="s">
        <v>138</v>
      </c>
      <c r="D63" s="18">
        <v>43491</v>
      </c>
      <c r="E63" s="15" t="s">
        <v>148</v>
      </c>
      <c r="F63" s="15">
        <v>398</v>
      </c>
      <c r="G63" s="83" t="s">
        <v>99</v>
      </c>
    </row>
    <row r="64" spans="1:7" ht="15.75" customHeight="1" x14ac:dyDescent="0.25">
      <c r="A64" s="82">
        <v>120110</v>
      </c>
      <c r="B64" s="15" t="s">
        <v>180</v>
      </c>
      <c r="C64" s="15" t="s">
        <v>138</v>
      </c>
      <c r="D64" s="18">
        <v>43491</v>
      </c>
      <c r="E64" s="15"/>
      <c r="F64" s="15">
        <v>12</v>
      </c>
      <c r="G64" s="83" t="s">
        <v>99</v>
      </c>
    </row>
    <row r="65" spans="1:7" ht="15.75" customHeight="1" x14ac:dyDescent="0.25">
      <c r="A65" s="82">
        <v>120160</v>
      </c>
      <c r="B65" s="15" t="s">
        <v>181</v>
      </c>
      <c r="C65" s="15" t="s">
        <v>138</v>
      </c>
      <c r="D65" s="18">
        <v>43491</v>
      </c>
      <c r="E65" s="15" t="s">
        <v>149</v>
      </c>
      <c r="F65" s="15">
        <v>2309</v>
      </c>
      <c r="G65" s="83" t="s">
        <v>99</v>
      </c>
    </row>
    <row r="66" spans="1:7" ht="15.75" customHeight="1" x14ac:dyDescent="0.25">
      <c r="A66" s="82">
        <v>119759</v>
      </c>
      <c r="B66" s="15" t="s">
        <v>181</v>
      </c>
      <c r="C66" s="15" t="s">
        <v>150</v>
      </c>
      <c r="D66" s="18">
        <v>43491</v>
      </c>
      <c r="E66" s="15" t="s">
        <v>151</v>
      </c>
      <c r="F66" s="15">
        <v>2118</v>
      </c>
      <c r="G66" s="83" t="s">
        <v>99</v>
      </c>
    </row>
    <row r="67" spans="1:7" ht="15.75" customHeight="1" x14ac:dyDescent="0.25">
      <c r="A67" s="82">
        <v>119973</v>
      </c>
      <c r="B67" s="15" t="s">
        <v>181</v>
      </c>
      <c r="C67" s="15" t="s">
        <v>150</v>
      </c>
      <c r="D67" s="18">
        <v>43491</v>
      </c>
      <c r="E67" s="15" t="s">
        <v>152</v>
      </c>
      <c r="F67" s="15">
        <v>2231</v>
      </c>
      <c r="G67" s="83" t="s">
        <v>99</v>
      </c>
    </row>
    <row r="68" spans="1:7" ht="15.75" customHeight="1" x14ac:dyDescent="0.25">
      <c r="A68" s="82">
        <v>119974</v>
      </c>
      <c r="B68" s="15" t="s">
        <v>181</v>
      </c>
      <c r="C68" s="15" t="s">
        <v>150</v>
      </c>
      <c r="D68" s="18">
        <v>43491</v>
      </c>
      <c r="E68" s="15" t="s">
        <v>153</v>
      </c>
      <c r="F68" s="15">
        <v>1578</v>
      </c>
      <c r="G68" s="83" t="s">
        <v>98</v>
      </c>
    </row>
    <row r="69" spans="1:7" ht="15.75" customHeight="1" x14ac:dyDescent="0.25">
      <c r="A69" s="82">
        <v>120014</v>
      </c>
      <c r="B69" s="15" t="s">
        <v>181</v>
      </c>
      <c r="C69" s="15" t="s">
        <v>150</v>
      </c>
      <c r="D69" s="18">
        <v>43491</v>
      </c>
      <c r="E69" s="15" t="s">
        <v>154</v>
      </c>
      <c r="F69" s="15">
        <v>1635</v>
      </c>
      <c r="G69" s="83" t="s">
        <v>98</v>
      </c>
    </row>
    <row r="70" spans="1:7" ht="15.75" customHeight="1" x14ac:dyDescent="0.25">
      <c r="A70" s="82">
        <v>120016</v>
      </c>
      <c r="B70" s="15" t="s">
        <v>181</v>
      </c>
      <c r="C70" s="15" t="s">
        <v>150</v>
      </c>
      <c r="D70" s="18">
        <v>43491</v>
      </c>
      <c r="E70" s="15" t="s">
        <v>155</v>
      </c>
      <c r="F70" s="15">
        <v>2084</v>
      </c>
      <c r="G70" s="83" t="s">
        <v>99</v>
      </c>
    </row>
    <row r="71" spans="1:7" ht="15.75" customHeight="1" x14ac:dyDescent="0.25">
      <c r="A71" s="82">
        <v>120337</v>
      </c>
      <c r="B71" s="15" t="s">
        <v>181</v>
      </c>
      <c r="C71" s="15" t="s">
        <v>150</v>
      </c>
      <c r="D71" s="18">
        <v>43491</v>
      </c>
      <c r="E71" s="15" t="s">
        <v>156</v>
      </c>
      <c r="F71" s="19">
        <v>2232</v>
      </c>
      <c r="G71" s="83" t="s">
        <v>96</v>
      </c>
    </row>
    <row r="72" spans="1:7" ht="15.75" customHeight="1" x14ac:dyDescent="0.25">
      <c r="A72" s="82">
        <v>120013</v>
      </c>
      <c r="B72" s="15" t="s">
        <v>181</v>
      </c>
      <c r="C72" s="15" t="s">
        <v>150</v>
      </c>
      <c r="D72" s="18">
        <v>43491</v>
      </c>
      <c r="E72" s="15" t="s">
        <v>157</v>
      </c>
      <c r="F72" s="15">
        <v>1603</v>
      </c>
      <c r="G72" s="83" t="s">
        <v>99</v>
      </c>
    </row>
    <row r="73" spans="1:7" ht="15.75" customHeight="1" x14ac:dyDescent="0.25">
      <c r="A73" s="82">
        <v>120352</v>
      </c>
      <c r="B73" s="15" t="s">
        <v>181</v>
      </c>
      <c r="C73" s="15" t="s">
        <v>150</v>
      </c>
      <c r="D73" s="18">
        <v>43491</v>
      </c>
      <c r="E73" s="15" t="s">
        <v>158</v>
      </c>
      <c r="F73" s="15">
        <v>556</v>
      </c>
      <c r="G73" s="83" t="s">
        <v>96</v>
      </c>
    </row>
    <row r="74" spans="1:7" ht="15.75" customHeight="1" x14ac:dyDescent="0.25">
      <c r="A74" s="82">
        <v>120353</v>
      </c>
      <c r="B74" s="15" t="s">
        <v>181</v>
      </c>
      <c r="C74" s="15" t="s">
        <v>150</v>
      </c>
      <c r="D74" s="18">
        <v>43491</v>
      </c>
      <c r="E74" s="15" t="s">
        <v>159</v>
      </c>
      <c r="F74" s="19">
        <v>1266</v>
      </c>
      <c r="G74" s="83" t="s">
        <v>96</v>
      </c>
    </row>
    <row r="75" spans="1:7" ht="15.75" customHeight="1" x14ac:dyDescent="0.25">
      <c r="A75" s="82">
        <v>120354</v>
      </c>
      <c r="B75" s="15" t="s">
        <v>181</v>
      </c>
      <c r="C75" s="15" t="s">
        <v>150</v>
      </c>
      <c r="D75" s="18">
        <v>43491</v>
      </c>
      <c r="E75" s="15" t="s">
        <v>160</v>
      </c>
      <c r="F75" s="19">
        <v>1203</v>
      </c>
      <c r="G75" s="83" t="s">
        <v>96</v>
      </c>
    </row>
    <row r="76" spans="1:7" ht="15.75" customHeight="1" x14ac:dyDescent="0.25">
      <c r="A76" s="82">
        <v>119856</v>
      </c>
      <c r="B76" s="15" t="s">
        <v>181</v>
      </c>
      <c r="C76" s="15" t="s">
        <v>150</v>
      </c>
      <c r="D76" s="18">
        <v>43491</v>
      </c>
      <c r="E76" s="15" t="s">
        <v>161</v>
      </c>
      <c r="F76" s="15">
        <v>784</v>
      </c>
      <c r="G76" s="83" t="s">
        <v>99</v>
      </c>
    </row>
    <row r="77" spans="1:7" ht="15.75" customHeight="1" x14ac:dyDescent="0.25">
      <c r="A77" s="82">
        <v>120023</v>
      </c>
      <c r="B77" s="15" t="s">
        <v>181</v>
      </c>
      <c r="C77" s="15" t="s">
        <v>150</v>
      </c>
      <c r="D77" s="18">
        <v>43491</v>
      </c>
      <c r="E77" s="15" t="s">
        <v>162</v>
      </c>
      <c r="F77" s="15">
        <v>435</v>
      </c>
      <c r="G77" s="83" t="s">
        <v>99</v>
      </c>
    </row>
    <row r="78" spans="1:7" ht="15.75" customHeight="1" x14ac:dyDescent="0.25">
      <c r="A78" s="82">
        <v>120321</v>
      </c>
      <c r="B78" s="15" t="s">
        <v>181</v>
      </c>
      <c r="C78" s="15" t="s">
        <v>163</v>
      </c>
      <c r="D78" s="18">
        <v>43491</v>
      </c>
      <c r="E78" s="15" t="s">
        <v>164</v>
      </c>
      <c r="F78" s="15">
        <v>5</v>
      </c>
      <c r="G78" s="83" t="s">
        <v>99</v>
      </c>
    </row>
    <row r="79" spans="1:7" ht="15.75" customHeight="1" x14ac:dyDescent="0.25">
      <c r="A79" s="82">
        <v>120342</v>
      </c>
      <c r="B79" s="15" t="s">
        <v>181</v>
      </c>
      <c r="C79" s="15" t="s">
        <v>163</v>
      </c>
      <c r="D79" s="18">
        <v>43491</v>
      </c>
      <c r="E79" s="15"/>
      <c r="F79" s="15">
        <v>1141</v>
      </c>
      <c r="G79" s="83" t="s">
        <v>99</v>
      </c>
    </row>
    <row r="80" spans="1:7" ht="15.75" customHeight="1" x14ac:dyDescent="0.25">
      <c r="A80" s="82">
        <v>119945</v>
      </c>
      <c r="B80" s="15" t="s">
        <v>181</v>
      </c>
      <c r="C80" s="15" t="s">
        <v>163</v>
      </c>
      <c r="D80" s="18">
        <v>43491</v>
      </c>
      <c r="E80" s="15"/>
      <c r="F80" s="15">
        <v>3</v>
      </c>
      <c r="G80" s="83" t="s">
        <v>99</v>
      </c>
    </row>
    <row r="81" spans="1:7" ht="15.75" customHeight="1" x14ac:dyDescent="0.25">
      <c r="A81" s="82">
        <v>120112</v>
      </c>
      <c r="B81" s="15" t="s">
        <v>181</v>
      </c>
      <c r="C81" s="15" t="s">
        <v>163</v>
      </c>
      <c r="D81" s="18">
        <v>43491</v>
      </c>
      <c r="E81" s="15"/>
      <c r="F81" s="15">
        <v>5</v>
      </c>
      <c r="G81" s="83" t="s">
        <v>99</v>
      </c>
    </row>
    <row r="82" spans="1:7" ht="15.75" customHeight="1" x14ac:dyDescent="0.25">
      <c r="A82" s="82">
        <v>120323</v>
      </c>
      <c r="B82" s="15" t="s">
        <v>181</v>
      </c>
      <c r="C82" s="15" t="s">
        <v>165</v>
      </c>
      <c r="D82" s="18">
        <v>43491</v>
      </c>
      <c r="E82" s="15" t="s">
        <v>166</v>
      </c>
      <c r="F82" s="15">
        <v>4</v>
      </c>
      <c r="G82" s="83" t="s">
        <v>100</v>
      </c>
    </row>
    <row r="83" spans="1:7" ht="15.75" customHeight="1" x14ac:dyDescent="0.25">
      <c r="A83" s="82">
        <v>120349</v>
      </c>
      <c r="B83" s="15" t="s">
        <v>181</v>
      </c>
      <c r="C83" s="15" t="s">
        <v>165</v>
      </c>
      <c r="D83" s="18">
        <v>43491</v>
      </c>
      <c r="E83" s="15"/>
      <c r="F83" s="15">
        <v>1414</v>
      </c>
      <c r="G83" s="83" t="s">
        <v>99</v>
      </c>
    </row>
    <row r="84" spans="1:7" ht="15.75" customHeight="1" x14ac:dyDescent="0.25">
      <c r="A84" s="82">
        <v>120350</v>
      </c>
      <c r="B84" s="15" t="s">
        <v>181</v>
      </c>
      <c r="C84" s="15" t="s">
        <v>165</v>
      </c>
      <c r="D84" s="18">
        <v>43491</v>
      </c>
      <c r="E84" s="15" t="s">
        <v>167</v>
      </c>
      <c r="F84" s="15">
        <v>1410</v>
      </c>
      <c r="G84" s="83" t="s">
        <v>99</v>
      </c>
    </row>
    <row r="85" spans="1:7" ht="15.75" customHeight="1" x14ac:dyDescent="0.25">
      <c r="A85" s="82">
        <v>119946</v>
      </c>
      <c r="B85" s="15" t="s">
        <v>181</v>
      </c>
      <c r="C85" s="15" t="s">
        <v>165</v>
      </c>
      <c r="D85" s="18">
        <v>43491</v>
      </c>
      <c r="E85" s="15"/>
      <c r="F85" s="15">
        <v>77</v>
      </c>
      <c r="G85" s="83" t="s">
        <v>99</v>
      </c>
    </row>
    <row r="86" spans="1:7" ht="15.75" customHeight="1" x14ac:dyDescent="0.25">
      <c r="A86" s="82">
        <v>120113</v>
      </c>
      <c r="B86" s="15" t="s">
        <v>181</v>
      </c>
      <c r="C86" s="15" t="s">
        <v>165</v>
      </c>
      <c r="D86" s="18">
        <v>43491</v>
      </c>
      <c r="E86" s="15"/>
      <c r="F86" s="15">
        <v>5</v>
      </c>
      <c r="G86" s="83" t="s">
        <v>99</v>
      </c>
    </row>
    <row r="87" spans="1:7" ht="15.75" customHeight="1" x14ac:dyDescent="0.25">
      <c r="A87" s="82">
        <v>120187</v>
      </c>
      <c r="B87" s="15" t="s">
        <v>181</v>
      </c>
      <c r="C87" s="15" t="s">
        <v>165</v>
      </c>
      <c r="D87" s="18">
        <v>43491</v>
      </c>
      <c r="E87" s="15"/>
      <c r="F87" s="15">
        <v>404</v>
      </c>
      <c r="G87" s="83" t="s">
        <v>100</v>
      </c>
    </row>
    <row r="88" spans="1:7" ht="15.75" customHeight="1" x14ac:dyDescent="0.25">
      <c r="A88" s="82">
        <v>119895</v>
      </c>
      <c r="B88" s="15" t="s">
        <v>180</v>
      </c>
      <c r="C88" s="20" t="s">
        <v>128</v>
      </c>
      <c r="D88" s="18">
        <v>43491</v>
      </c>
      <c r="E88" s="15" t="s">
        <v>168</v>
      </c>
      <c r="F88" s="15">
        <v>18</v>
      </c>
      <c r="G88" s="83" t="s">
        <v>99</v>
      </c>
    </row>
    <row r="89" spans="1:7" ht="15.75" customHeight="1" x14ac:dyDescent="0.25">
      <c r="A89" s="82">
        <v>119896</v>
      </c>
      <c r="B89" s="15" t="s">
        <v>180</v>
      </c>
      <c r="C89" s="20" t="s">
        <v>128</v>
      </c>
      <c r="D89" s="18">
        <v>43491</v>
      </c>
      <c r="E89" s="15"/>
      <c r="F89" s="15">
        <v>7</v>
      </c>
      <c r="G89" s="83" t="s">
        <v>99</v>
      </c>
    </row>
    <row r="90" spans="1:7" ht="15.75" customHeight="1" x14ac:dyDescent="0.25">
      <c r="A90" s="82">
        <v>119898</v>
      </c>
      <c r="B90" s="15" t="s">
        <v>180</v>
      </c>
      <c r="C90" s="20" t="s">
        <v>128</v>
      </c>
      <c r="D90" s="18">
        <v>43491</v>
      </c>
      <c r="E90" s="15"/>
      <c r="F90" s="15">
        <v>15</v>
      </c>
      <c r="G90" s="83" t="s">
        <v>99</v>
      </c>
    </row>
    <row r="91" spans="1:7" ht="15.75" customHeight="1" x14ac:dyDescent="0.25">
      <c r="A91" s="82">
        <v>119908</v>
      </c>
      <c r="B91" s="15" t="s">
        <v>180</v>
      </c>
      <c r="C91" s="20" t="s">
        <v>128</v>
      </c>
      <c r="D91" s="18">
        <v>43491</v>
      </c>
      <c r="E91" s="15"/>
      <c r="F91" s="15">
        <v>2</v>
      </c>
      <c r="G91" s="83" t="s">
        <v>99</v>
      </c>
    </row>
    <row r="92" spans="1:7" ht="15.75" customHeight="1" x14ac:dyDescent="0.25">
      <c r="A92" s="82">
        <v>120123</v>
      </c>
      <c r="B92" s="15" t="s">
        <v>180</v>
      </c>
      <c r="C92" s="20" t="s">
        <v>128</v>
      </c>
      <c r="D92" s="18">
        <v>43491</v>
      </c>
      <c r="E92" s="15"/>
      <c r="F92" s="15">
        <v>2</v>
      </c>
      <c r="G92" s="83" t="s">
        <v>99</v>
      </c>
    </row>
    <row r="93" spans="1:7" ht="15.75" customHeight="1" x14ac:dyDescent="0.25">
      <c r="A93" s="82">
        <v>120124</v>
      </c>
      <c r="B93" s="15" t="s">
        <v>180</v>
      </c>
      <c r="C93" s="20" t="s">
        <v>128</v>
      </c>
      <c r="D93" s="18">
        <v>43491</v>
      </c>
      <c r="E93" s="15"/>
      <c r="F93" s="15">
        <v>10</v>
      </c>
      <c r="G93" s="83" t="s">
        <v>99</v>
      </c>
    </row>
    <row r="94" spans="1:7" ht="15.75" customHeight="1" x14ac:dyDescent="0.25">
      <c r="A94" s="82">
        <v>120125</v>
      </c>
      <c r="B94" s="15" t="s">
        <v>180</v>
      </c>
      <c r="C94" s="20" t="s">
        <v>128</v>
      </c>
      <c r="D94" s="18">
        <v>43491</v>
      </c>
      <c r="E94" s="15"/>
      <c r="F94" s="15">
        <v>17</v>
      </c>
      <c r="G94" s="83" t="s">
        <v>99</v>
      </c>
    </row>
    <row r="95" spans="1:7" ht="15.75" customHeight="1" x14ac:dyDescent="0.25">
      <c r="A95" s="82">
        <v>120127</v>
      </c>
      <c r="B95" s="15" t="s">
        <v>180</v>
      </c>
      <c r="C95" s="20" t="s">
        <v>128</v>
      </c>
      <c r="D95" s="18">
        <v>43491</v>
      </c>
      <c r="E95" s="15"/>
      <c r="F95" s="15">
        <v>4</v>
      </c>
      <c r="G95" s="83" t="s">
        <v>99</v>
      </c>
    </row>
    <row r="96" spans="1:7" ht="15.75" customHeight="1" x14ac:dyDescent="0.25">
      <c r="A96" s="82">
        <v>120128</v>
      </c>
      <c r="B96" s="15" t="s">
        <v>180</v>
      </c>
      <c r="C96" s="20" t="s">
        <v>128</v>
      </c>
      <c r="D96" s="18">
        <v>43491</v>
      </c>
      <c r="E96" s="15"/>
      <c r="F96" s="15">
        <v>8</v>
      </c>
      <c r="G96" s="83" t="s">
        <v>99</v>
      </c>
    </row>
    <row r="97" spans="1:7" ht="15.75" customHeight="1" x14ac:dyDescent="0.25">
      <c r="A97" s="82">
        <v>120129</v>
      </c>
      <c r="B97" s="15" t="s">
        <v>180</v>
      </c>
      <c r="C97" s="20" t="s">
        <v>128</v>
      </c>
      <c r="D97" s="18">
        <v>43491</v>
      </c>
      <c r="E97" s="15"/>
      <c r="F97" s="15">
        <v>8</v>
      </c>
      <c r="G97" s="83" t="s">
        <v>99</v>
      </c>
    </row>
    <row r="98" spans="1:7" ht="15.75" customHeight="1" x14ac:dyDescent="0.25">
      <c r="A98" s="82">
        <v>120131</v>
      </c>
      <c r="B98" s="15" t="s">
        <v>180</v>
      </c>
      <c r="C98" s="20" t="s">
        <v>128</v>
      </c>
      <c r="D98" s="18">
        <v>43491</v>
      </c>
      <c r="E98" s="15"/>
      <c r="F98" s="15">
        <v>3</v>
      </c>
      <c r="G98" s="83" t="s">
        <v>99</v>
      </c>
    </row>
    <row r="99" spans="1:7" ht="15.75" customHeight="1" x14ac:dyDescent="0.25">
      <c r="A99" s="82">
        <v>120132</v>
      </c>
      <c r="B99" s="15" t="s">
        <v>180</v>
      </c>
      <c r="C99" s="20" t="s">
        <v>128</v>
      </c>
      <c r="D99" s="18">
        <v>43491</v>
      </c>
      <c r="E99" s="15"/>
      <c r="F99" s="15">
        <v>7</v>
      </c>
      <c r="G99" s="83" t="s">
        <v>99</v>
      </c>
    </row>
    <row r="100" spans="1:7" ht="15.75" customHeight="1" x14ac:dyDescent="0.25">
      <c r="A100" s="82">
        <v>120142</v>
      </c>
      <c r="B100" s="15" t="s">
        <v>180</v>
      </c>
      <c r="C100" s="20" t="s">
        <v>128</v>
      </c>
      <c r="D100" s="18">
        <v>43491</v>
      </c>
      <c r="E100" s="15"/>
      <c r="F100" s="15">
        <v>1</v>
      </c>
      <c r="G100" s="83" t="s">
        <v>99</v>
      </c>
    </row>
    <row r="101" spans="1:7" ht="15.75" customHeight="1" x14ac:dyDescent="0.25">
      <c r="A101" s="82">
        <v>120145</v>
      </c>
      <c r="B101" s="15" t="s">
        <v>180</v>
      </c>
      <c r="C101" s="20" t="s">
        <v>128</v>
      </c>
      <c r="D101" s="18">
        <v>43491</v>
      </c>
      <c r="E101" s="15"/>
      <c r="F101" s="15">
        <v>1</v>
      </c>
      <c r="G101" s="83" t="s">
        <v>99</v>
      </c>
    </row>
    <row r="102" spans="1:7" ht="15.75" customHeight="1" x14ac:dyDescent="0.25">
      <c r="A102" s="82">
        <v>120151</v>
      </c>
      <c r="B102" s="15" t="s">
        <v>180</v>
      </c>
      <c r="C102" s="20" t="s">
        <v>128</v>
      </c>
      <c r="D102" s="18">
        <v>43491</v>
      </c>
      <c r="E102" s="15"/>
      <c r="F102" s="15">
        <v>1</v>
      </c>
      <c r="G102" s="83" t="s">
        <v>99</v>
      </c>
    </row>
    <row r="103" spans="1:7" ht="15.75" customHeight="1" x14ac:dyDescent="0.25">
      <c r="A103" s="82">
        <v>120290</v>
      </c>
      <c r="B103" s="15" t="s">
        <v>180</v>
      </c>
      <c r="C103" s="20" t="s">
        <v>128</v>
      </c>
      <c r="D103" s="18">
        <v>43491</v>
      </c>
      <c r="E103" s="15"/>
      <c r="F103" s="15">
        <v>1</v>
      </c>
      <c r="G103" s="83" t="s">
        <v>99</v>
      </c>
    </row>
    <row r="104" spans="1:7" ht="15.75" customHeight="1" x14ac:dyDescent="0.25">
      <c r="A104" s="82">
        <v>120291</v>
      </c>
      <c r="B104" s="15" t="s">
        <v>180</v>
      </c>
      <c r="C104" s="20" t="s">
        <v>128</v>
      </c>
      <c r="D104" s="18">
        <v>43491</v>
      </c>
      <c r="E104" s="15"/>
      <c r="F104" s="15">
        <v>34</v>
      </c>
      <c r="G104" s="83" t="s">
        <v>99</v>
      </c>
    </row>
    <row r="105" spans="1:7" ht="15.75" customHeight="1" x14ac:dyDescent="0.25">
      <c r="A105" s="82">
        <v>120292</v>
      </c>
      <c r="B105" s="15" t="s">
        <v>180</v>
      </c>
      <c r="C105" s="20" t="s">
        <v>128</v>
      </c>
      <c r="D105" s="18">
        <v>43491</v>
      </c>
      <c r="E105" s="15"/>
      <c r="F105" s="15">
        <v>1</v>
      </c>
      <c r="G105" s="83" t="s">
        <v>99</v>
      </c>
    </row>
    <row r="106" spans="1:7" ht="15.75" customHeight="1" x14ac:dyDescent="0.25">
      <c r="A106" s="82">
        <v>120297</v>
      </c>
      <c r="B106" s="15" t="s">
        <v>180</v>
      </c>
      <c r="C106" s="20" t="s">
        <v>128</v>
      </c>
      <c r="D106" s="18">
        <v>43491</v>
      </c>
      <c r="E106" s="15"/>
      <c r="F106" s="15">
        <v>7</v>
      </c>
      <c r="G106" s="83" t="s">
        <v>99</v>
      </c>
    </row>
    <row r="107" spans="1:7" ht="15.75" customHeight="1" x14ac:dyDescent="0.25">
      <c r="A107" s="82">
        <v>120308</v>
      </c>
      <c r="B107" s="15" t="s">
        <v>180</v>
      </c>
      <c r="C107" s="20" t="s">
        <v>128</v>
      </c>
      <c r="D107" s="18">
        <v>43491</v>
      </c>
      <c r="E107" s="15"/>
      <c r="F107" s="15">
        <v>1</v>
      </c>
      <c r="G107" s="83" t="s">
        <v>99</v>
      </c>
    </row>
    <row r="108" spans="1:7" ht="15.75" customHeight="1" x14ac:dyDescent="0.25">
      <c r="A108" s="82">
        <v>120134</v>
      </c>
      <c r="B108" s="15" t="s">
        <v>180</v>
      </c>
      <c r="C108" s="20" t="s">
        <v>128</v>
      </c>
      <c r="D108" s="18">
        <v>43491</v>
      </c>
      <c r="E108" s="15"/>
      <c r="F108" s="15">
        <v>2</v>
      </c>
      <c r="G108" s="83" t="s">
        <v>99</v>
      </c>
    </row>
    <row r="109" spans="1:7" ht="15.75" customHeight="1" x14ac:dyDescent="0.25">
      <c r="A109" s="82">
        <v>120140</v>
      </c>
      <c r="B109" s="15" t="s">
        <v>180</v>
      </c>
      <c r="C109" s="20" t="s">
        <v>128</v>
      </c>
      <c r="D109" s="18">
        <v>43491</v>
      </c>
      <c r="E109" s="15"/>
      <c r="F109" s="15">
        <v>4</v>
      </c>
      <c r="G109" s="83" t="s">
        <v>99</v>
      </c>
    </row>
    <row r="110" spans="1:7" ht="15.75" customHeight="1" x14ac:dyDescent="0.25">
      <c r="A110" s="82">
        <v>120303</v>
      </c>
      <c r="B110" s="15" t="s">
        <v>180</v>
      </c>
      <c r="C110" s="20" t="s">
        <v>128</v>
      </c>
      <c r="D110" s="18">
        <v>43491</v>
      </c>
      <c r="E110" s="15"/>
      <c r="F110" s="15">
        <v>1</v>
      </c>
      <c r="G110" s="83" t="s">
        <v>99</v>
      </c>
    </row>
    <row r="111" spans="1:7" ht="15.75" customHeight="1" x14ac:dyDescent="0.25">
      <c r="A111" s="82">
        <v>119882</v>
      </c>
      <c r="B111" s="15" t="s">
        <v>180</v>
      </c>
      <c r="C111" s="20" t="s">
        <v>128</v>
      </c>
      <c r="D111" s="18">
        <v>43491</v>
      </c>
      <c r="E111" s="15"/>
      <c r="F111" s="15">
        <v>2</v>
      </c>
      <c r="G111" s="83" t="s">
        <v>99</v>
      </c>
    </row>
    <row r="112" spans="1:7" ht="15.75" customHeight="1" x14ac:dyDescent="0.25">
      <c r="A112" s="87">
        <v>120351</v>
      </c>
      <c r="B112" s="88" t="s">
        <v>181</v>
      </c>
      <c r="C112" s="88" t="s">
        <v>128</v>
      </c>
      <c r="D112" s="89">
        <v>43491</v>
      </c>
      <c r="E112" s="88"/>
      <c r="F112" s="88">
        <v>26</v>
      </c>
      <c r="G112" s="90" t="s">
        <v>99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8168889431442"/>
  </sheetPr>
  <dimension ref="A2:L999"/>
  <sheetViews>
    <sheetView showGridLines="0" workbookViewId="0">
      <selection activeCell="C11" sqref="C11"/>
    </sheetView>
  </sheetViews>
  <sheetFormatPr defaultColWidth="12.625" defaultRowHeight="15" customHeight="1" x14ac:dyDescent="0.25"/>
  <cols>
    <col min="1" max="1" width="16.75" style="1" customWidth="1"/>
    <col min="2" max="2" width="12.375" style="1" customWidth="1"/>
    <col min="3" max="3" width="12.5" style="1" customWidth="1"/>
    <col min="4" max="4" width="13.625" style="1" customWidth="1"/>
    <col min="5" max="5" width="11.375" style="1" customWidth="1"/>
    <col min="6" max="6" width="7.625" style="1" customWidth="1"/>
    <col min="7" max="7" width="9.25" style="1" customWidth="1"/>
    <col min="8" max="8" width="7.625" style="1" customWidth="1"/>
    <col min="9" max="9" width="12.5" style="1" customWidth="1"/>
    <col min="10" max="10" width="10.625" style="1" customWidth="1"/>
    <col min="11" max="26" width="7.625" style="1" customWidth="1"/>
    <col min="27" max="16384" width="12.625" style="1"/>
  </cols>
  <sheetData>
    <row r="2" spans="1:12" x14ac:dyDescent="0.25">
      <c r="A2" s="67" t="s">
        <v>169</v>
      </c>
      <c r="B2" s="68"/>
      <c r="C2" s="68"/>
      <c r="D2" s="68"/>
      <c r="E2" s="68"/>
      <c r="F2" s="68"/>
      <c r="G2" s="68"/>
      <c r="H2" s="68"/>
      <c r="I2" s="68"/>
      <c r="J2" s="6"/>
      <c r="L2" s="2"/>
    </row>
    <row r="3" spans="1:12" x14ac:dyDescent="0.25">
      <c r="A3" s="68"/>
      <c r="B3" s="68"/>
      <c r="C3" s="68"/>
      <c r="D3" s="68"/>
      <c r="E3" s="68"/>
      <c r="F3" s="68"/>
      <c r="G3" s="68"/>
      <c r="H3" s="68"/>
      <c r="I3" s="68"/>
      <c r="J3" s="6"/>
    </row>
    <row r="4" spans="1:12" x14ac:dyDescent="0.25">
      <c r="A4" s="68"/>
      <c r="B4" s="68"/>
      <c r="C4" s="68"/>
      <c r="D4" s="68"/>
      <c r="E4" s="68"/>
      <c r="F4" s="68"/>
      <c r="G4" s="68"/>
      <c r="H4" s="68"/>
      <c r="I4" s="68"/>
      <c r="J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7" spans="1:12" x14ac:dyDescent="0.25">
      <c r="A7" s="7" t="s">
        <v>67</v>
      </c>
      <c r="B7" s="7" t="s">
        <v>69</v>
      </c>
      <c r="C7" s="7" t="s">
        <v>170</v>
      </c>
    </row>
    <row r="8" spans="1:12" x14ac:dyDescent="0.25">
      <c r="A8" s="8" t="s">
        <v>70</v>
      </c>
      <c r="B8" s="9">
        <v>948.84</v>
      </c>
      <c r="C8" s="10">
        <f>IF(B8&gt;9000,B8*0.02,0)</f>
        <v>0</v>
      </c>
      <c r="G8" s="11"/>
    </row>
    <row r="9" spans="1:12" x14ac:dyDescent="0.25">
      <c r="A9" s="8" t="s">
        <v>71</v>
      </c>
      <c r="B9" s="9">
        <v>704.03</v>
      </c>
      <c r="C9" s="10">
        <f t="shared" ref="C9:C22" si="0">IF(B9&gt;9000,B9*0.02,0)</f>
        <v>0</v>
      </c>
      <c r="G9" s="11"/>
    </row>
    <row r="10" spans="1:12" x14ac:dyDescent="0.25">
      <c r="A10" s="8" t="s">
        <v>72</v>
      </c>
      <c r="B10" s="9">
        <v>6724.2</v>
      </c>
      <c r="C10" s="10">
        <f>IF(B10&gt;9000,B10*0.02,0)</f>
        <v>0</v>
      </c>
      <c r="G10" s="11"/>
    </row>
    <row r="11" spans="1:12" x14ac:dyDescent="0.25">
      <c r="A11" s="8" t="s">
        <v>73</v>
      </c>
      <c r="B11" s="9">
        <v>2295.3200000000002</v>
      </c>
      <c r="C11" s="10">
        <f t="shared" si="0"/>
        <v>0</v>
      </c>
      <c r="G11" s="11"/>
    </row>
    <row r="12" spans="1:12" x14ac:dyDescent="0.25">
      <c r="A12" s="8" t="s">
        <v>74</v>
      </c>
      <c r="B12" s="9">
        <v>8533.23</v>
      </c>
      <c r="C12" s="10">
        <f t="shared" si="0"/>
        <v>0</v>
      </c>
      <c r="G12" s="11"/>
    </row>
    <row r="13" spans="1:12" x14ac:dyDescent="0.25">
      <c r="A13" s="8" t="s">
        <v>75</v>
      </c>
      <c r="B13" s="9">
        <v>13150.62</v>
      </c>
      <c r="C13" s="10">
        <f t="shared" si="0"/>
        <v>263.01240000000001</v>
      </c>
      <c r="G13" s="11"/>
    </row>
    <row r="14" spans="1:12" x14ac:dyDescent="0.25">
      <c r="A14" s="8" t="s">
        <v>76</v>
      </c>
      <c r="B14" s="9">
        <v>5587.62</v>
      </c>
      <c r="C14" s="10">
        <f t="shared" si="0"/>
        <v>0</v>
      </c>
      <c r="G14" s="11"/>
    </row>
    <row r="15" spans="1:12" x14ac:dyDescent="0.25">
      <c r="A15" s="8" t="s">
        <v>77</v>
      </c>
      <c r="B15" s="9">
        <v>2738.57</v>
      </c>
      <c r="C15" s="10">
        <f t="shared" si="0"/>
        <v>0</v>
      </c>
      <c r="G15" s="11"/>
    </row>
    <row r="16" spans="1:12" x14ac:dyDescent="0.25">
      <c r="A16" s="8" t="s">
        <v>78</v>
      </c>
      <c r="B16" s="9">
        <v>3935</v>
      </c>
      <c r="C16" s="10">
        <f t="shared" si="0"/>
        <v>0</v>
      </c>
      <c r="G16" s="11"/>
    </row>
    <row r="17" spans="1:7" x14ac:dyDescent="0.25">
      <c r="A17" s="8" t="s">
        <v>79</v>
      </c>
      <c r="B17" s="9">
        <v>12983.41</v>
      </c>
      <c r="C17" s="10">
        <f t="shared" si="0"/>
        <v>259.66820000000001</v>
      </c>
      <c r="G17" s="11"/>
    </row>
    <row r="18" spans="1:7" x14ac:dyDescent="0.25">
      <c r="A18" s="8" t="s">
        <v>80</v>
      </c>
      <c r="B18" s="9">
        <v>10918.89</v>
      </c>
      <c r="C18" s="10">
        <f t="shared" si="0"/>
        <v>218.37779999999998</v>
      </c>
      <c r="G18" s="11"/>
    </row>
    <row r="19" spans="1:7" x14ac:dyDescent="0.25">
      <c r="A19" s="8" t="s">
        <v>81</v>
      </c>
      <c r="B19" s="9">
        <v>12660.21</v>
      </c>
      <c r="C19" s="10">
        <f t="shared" si="0"/>
        <v>253.20419999999999</v>
      </c>
      <c r="G19" s="11"/>
    </row>
    <row r="20" spans="1:7" ht="15.75" customHeight="1" x14ac:dyDescent="0.25">
      <c r="A20" s="8" t="s">
        <v>82</v>
      </c>
      <c r="B20" s="9">
        <v>8690.7900000000009</v>
      </c>
      <c r="C20" s="10">
        <f t="shared" si="0"/>
        <v>0</v>
      </c>
      <c r="G20" s="11"/>
    </row>
    <row r="21" spans="1:7" ht="15.75" customHeight="1" x14ac:dyDescent="0.25">
      <c r="A21" s="8" t="s">
        <v>83</v>
      </c>
      <c r="B21" s="9">
        <v>12837.32</v>
      </c>
      <c r="C21" s="10">
        <f t="shared" si="0"/>
        <v>256.74639999999999</v>
      </c>
      <c r="G21" s="11"/>
    </row>
    <row r="22" spans="1:7" ht="15.75" customHeight="1" x14ac:dyDescent="0.25">
      <c r="A22" s="8" t="s">
        <v>84</v>
      </c>
      <c r="B22" s="9">
        <v>12198.37</v>
      </c>
      <c r="C22" s="10">
        <f t="shared" si="0"/>
        <v>243.96740000000003</v>
      </c>
      <c r="G22" s="11"/>
    </row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7:C22" xr:uid="{00000000-0001-0000-0B00-000000000000}"/>
  <mergeCells count="1">
    <mergeCell ref="A2:I4"/>
  </mergeCells>
  <pageMargins left="0.511811024" right="0.511811024" top="0.78740157499999996" bottom="0.78740157499999996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</sheetPr>
  <dimension ref="A1:P999"/>
  <sheetViews>
    <sheetView showGridLines="0" tabSelected="1" workbookViewId="0">
      <selection activeCell="C9" sqref="C9"/>
    </sheetView>
  </sheetViews>
  <sheetFormatPr defaultColWidth="12.625" defaultRowHeight="15" customHeight="1" x14ac:dyDescent="0.25"/>
  <cols>
    <col min="1" max="1" width="14.625" style="1" customWidth="1"/>
    <col min="2" max="2" width="11.875" style="1" customWidth="1"/>
    <col min="3" max="26" width="7.625" style="1" customWidth="1"/>
    <col min="27" max="16384" width="12.625" style="1"/>
  </cols>
  <sheetData>
    <row r="1" spans="1:16" x14ac:dyDescent="0.25">
      <c r="P1" s="2"/>
    </row>
    <row r="2" spans="1:16" ht="15.75" x14ac:dyDescent="0.25">
      <c r="A2" s="3" t="s">
        <v>183</v>
      </c>
    </row>
    <row r="3" spans="1:16" ht="15.75" x14ac:dyDescent="0.25">
      <c r="A3" s="3" t="s">
        <v>171</v>
      </c>
    </row>
    <row r="5" spans="1:16" ht="15" customHeight="1" x14ac:dyDescent="0.25">
      <c r="B5" s="4" t="s">
        <v>172</v>
      </c>
    </row>
    <row r="6" spans="1:16" ht="15" customHeight="1" x14ac:dyDescent="0.25">
      <c r="B6" s="5"/>
    </row>
    <row r="7" spans="1:16" ht="15" customHeight="1" x14ac:dyDescent="0.25">
      <c r="B7" s="5" t="s">
        <v>172</v>
      </c>
    </row>
    <row r="8" spans="1:16" ht="15" customHeight="1" x14ac:dyDescent="0.25">
      <c r="B8" s="5" t="s">
        <v>225</v>
      </c>
    </row>
    <row r="9" spans="1:16" ht="15" customHeight="1" x14ac:dyDescent="0.25">
      <c r="B9" s="5" t="s">
        <v>226</v>
      </c>
    </row>
    <row r="10" spans="1:16" ht="15" customHeight="1" x14ac:dyDescent="0.25">
      <c r="B10" s="5" t="s">
        <v>227</v>
      </c>
    </row>
    <row r="11" spans="1:16" ht="15" customHeight="1" x14ac:dyDescent="0.25">
      <c r="B11" s="5" t="s">
        <v>228</v>
      </c>
    </row>
    <row r="12" spans="1:16" ht="15" customHeight="1" x14ac:dyDescent="0.25">
      <c r="B12" s="5" t="s">
        <v>229</v>
      </c>
    </row>
    <row r="13" spans="1:16" ht="15" customHeight="1" x14ac:dyDescent="0.25">
      <c r="B13" s="5" t="s">
        <v>230</v>
      </c>
    </row>
    <row r="14" spans="1:16" ht="15" customHeight="1" x14ac:dyDescent="0.25">
      <c r="B14" s="5" t="s">
        <v>231</v>
      </c>
    </row>
    <row r="15" spans="1:16" ht="15" customHeight="1" x14ac:dyDescent="0.25">
      <c r="B15" s="5" t="s">
        <v>232</v>
      </c>
    </row>
    <row r="16" spans="1:16" ht="15" customHeight="1" x14ac:dyDescent="0.25">
      <c r="B16" s="4" t="s">
        <v>173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honeticPr fontId="20" type="noConversion"/>
  <dataValidations count="2">
    <dataValidation type="list" allowBlank="1" showInputMessage="1" showErrorMessage="1" sqref="B5" xr:uid="{00000000-0002-0000-0C00-000000000000}">
      <formula1>$B$5:$B$14</formula1>
    </dataValidation>
    <dataValidation type="list" allowBlank="1" showInputMessage="1" showErrorMessage="1" sqref="B6" xr:uid="{C33350E3-3012-4F5B-A515-6E8CCAAB97C9}">
      <formula1>$B$7:$B$15</formula1>
    </dataValidation>
  </dataValidation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A1:Z999"/>
  <sheetViews>
    <sheetView showGridLines="0" workbookViewId="0">
      <selection activeCell="A34" sqref="A34"/>
    </sheetView>
  </sheetViews>
  <sheetFormatPr defaultColWidth="12.625" defaultRowHeight="15" customHeight="1" x14ac:dyDescent="0.25"/>
  <cols>
    <col min="1" max="1" width="13.75" style="1" customWidth="1"/>
    <col min="2" max="2" width="19.875" style="1" customWidth="1"/>
    <col min="3" max="3" width="13.125" style="1" customWidth="1"/>
    <col min="4" max="5" width="9.375" style="1" customWidth="1"/>
    <col min="6" max="6" width="10.125" style="1" customWidth="1"/>
    <col min="7" max="8" width="8" style="1" customWidth="1"/>
    <col min="9" max="26" width="7.625" style="1" customWidth="1"/>
    <col min="27" max="16384" width="12.625" style="1"/>
  </cols>
  <sheetData>
    <row r="1" spans="1:26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5.75" x14ac:dyDescent="0.25">
      <c r="A2" s="3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5.75" x14ac:dyDescent="0.25">
      <c r="A4" s="55" t="s">
        <v>1</v>
      </c>
      <c r="B4" s="56"/>
      <c r="C4" s="56"/>
      <c r="D4" s="56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x14ac:dyDescent="0.25">
      <c r="A6" s="59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x14ac:dyDescent="0.25">
      <c r="A7" s="59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x14ac:dyDescent="0.25">
      <c r="A8" s="59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x14ac:dyDescent="0.25">
      <c r="A9" s="59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x14ac:dyDescent="0.25">
      <c r="A11" s="44"/>
      <c r="B11" s="44"/>
      <c r="C11" s="44"/>
      <c r="D11" s="44"/>
      <c r="E11" s="44"/>
      <c r="F11" s="2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8.75" x14ac:dyDescent="0.3">
      <c r="A18" s="60"/>
      <c r="B18" s="3" t="s">
        <v>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8.75" x14ac:dyDescent="0.3">
      <c r="A19" s="60"/>
      <c r="B19" s="3" t="s">
        <v>3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.75" customHeight="1" x14ac:dyDescent="0.3">
      <c r="A20" s="61" t="s">
        <v>4</v>
      </c>
      <c r="B20" s="3" t="s">
        <v>5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 x14ac:dyDescent="0.3">
      <c r="A21" s="60"/>
      <c r="B21" s="3" t="s">
        <v>6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 x14ac:dyDescent="0.25">
      <c r="A24" s="55" t="s">
        <v>7</v>
      </c>
      <c r="B24" s="56"/>
      <c r="C24" s="56"/>
      <c r="D24" s="62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 x14ac:dyDescent="0.25">
      <c r="A25" s="44"/>
      <c r="B25" s="44"/>
      <c r="C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 x14ac:dyDescent="0.25">
      <c r="A26" s="44"/>
      <c r="B26" s="44"/>
      <c r="C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.75" customHeight="1" x14ac:dyDescent="0.25">
      <c r="A27" s="44"/>
      <c r="B27" s="44"/>
      <c r="C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 x14ac:dyDescent="0.25">
      <c r="A28" s="44"/>
      <c r="B28" s="44"/>
      <c r="C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.75" customHeight="1" x14ac:dyDescent="0.25">
      <c r="A29" s="44"/>
      <c r="B29" s="44"/>
      <c r="C29" s="44"/>
      <c r="E29" s="44"/>
      <c r="F29" s="2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.75" customHeight="1" x14ac:dyDescent="0.25">
      <c r="A30" s="44"/>
      <c r="B30" s="44"/>
      <c r="C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.75" customHeight="1" x14ac:dyDescent="0.25">
      <c r="A31" s="44"/>
      <c r="B31" s="44"/>
      <c r="C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.75" customHeight="1" x14ac:dyDescent="0.25">
      <c r="A32" s="44"/>
      <c r="B32" s="44"/>
      <c r="C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.75" customHeight="1" x14ac:dyDescent="0.25">
      <c r="A33" s="44"/>
      <c r="B33" s="44"/>
      <c r="C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.75" customHeight="1" x14ac:dyDescent="0.3">
      <c r="A34" s="61" t="s">
        <v>4</v>
      </c>
      <c r="B34" s="3" t="s">
        <v>8</v>
      </c>
      <c r="C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 x14ac:dyDescent="0.3">
      <c r="A35" s="60"/>
      <c r="B35" s="3" t="s">
        <v>9</v>
      </c>
      <c r="C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.75" customHeight="1" x14ac:dyDescent="0.3">
      <c r="A36" s="60"/>
      <c r="B36" s="3" t="s">
        <v>10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.75" customHeight="1" x14ac:dyDescent="0.3">
      <c r="A37" s="60"/>
      <c r="B37" s="3" t="s">
        <v>11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.7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.7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.75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.7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.7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.7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.7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.75" customHeight="1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.75" customHeight="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5.75" customHeight="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5.75" customHeight="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5.75" customHeigh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5.75" customHeight="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5.75" customHeight="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5.75" customHeight="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5.75" customHeight="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5.7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5.75" customHeight="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5.75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5.7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5.7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.7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.7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.7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.7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.7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.7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.7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.7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5.7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5.75" customHeight="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5.75" customHeight="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5.75" customHeight="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5.75" customHeight="1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5.75" customHeight="1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5.7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5.75" customHeight="1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5.75" customHeight="1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5.75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5.75" customHeight="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5.75" customHeight="1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5.75" customHeight="1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5.75" customHeight="1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5.7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5.7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.75" customHeight="1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.75" customHeight="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.7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.75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.75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.75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5.75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5.7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7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5.7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5.7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5.7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.7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5.7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5.7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5.7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5.7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5.75" customHeight="1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5.75" customHeight="1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5.75" customHeight="1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5.75" customHeight="1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5.7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5.7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5.7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5.7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5.75" customHeight="1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5.75" customHeight="1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5.75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5.75" customHeight="1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5.75" customHeight="1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5.75" customHeight="1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5.75" customHeight="1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5.75" customHeight="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5.75" customHeight="1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5.75" customHeight="1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5.75" customHeight="1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5.75" customHeight="1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5.75" customHeight="1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5.75" customHeight="1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5.75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5.75" customHeight="1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5.75" customHeight="1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5.75" customHeight="1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5.75" customHeight="1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5.75" customHeight="1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5.75" customHeight="1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5.75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5.75" customHeight="1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 customHeight="1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 customHeight="1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 customHeight="1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 customHeight="1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 customHeight="1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5.75" customHeight="1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5.75" customHeight="1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5.75" customHeight="1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5.75" customHeight="1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5.75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5.75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5.75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5.75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5.75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5.75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5.75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5.75" customHeight="1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5.75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5.75" customHeight="1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5.75" customHeight="1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5.75" customHeight="1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5.75" customHeight="1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5.75" customHeight="1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5.75" customHeight="1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5.75" customHeight="1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5.75" customHeight="1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5.7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5.75" customHeight="1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5.75" customHeight="1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5.7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5.7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5.7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5.7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5.75" customHeight="1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5.75" customHeight="1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5.75" customHeight="1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5.75" customHeight="1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5.75" customHeight="1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5.75" customHeight="1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5.75" customHeight="1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5.75" customHeight="1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5.75" customHeight="1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5.75" customHeight="1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5.75" customHeight="1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5.75" customHeight="1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5.75" customHeight="1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5.75" customHeight="1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5.75" customHeight="1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5.75" customHeight="1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5.75" customHeight="1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5.7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5.7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5.75" customHeight="1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5.75" customHeight="1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5.75" customHeight="1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5.75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5.7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5.75" customHeight="1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5.75" customHeight="1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5.75" customHeight="1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5.75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5.75" customHeight="1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5.75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5.75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5.75" customHeight="1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5.75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5.75" customHeight="1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5.75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5.75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5.75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5.75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5.75" customHeight="1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5.75" customHeight="1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5.75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5.75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5.75" customHeight="1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5.75" customHeight="1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5.75" customHeight="1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5.75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5.75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5.75" customHeight="1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5.75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5.75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5.75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5.75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5.75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5.75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5.75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5.75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5.75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5.75" customHeight="1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5.75" customHeight="1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5.75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5.75" customHeight="1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5.75" customHeight="1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5.75" customHeight="1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5.7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5.7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5.75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5.7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5.7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5.7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5.7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5.7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5.75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5.75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5.75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5.75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5.7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5.75" customHeight="1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5.75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5.7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5.75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5.75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5.75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5.75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5.75" customHeight="1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5.75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5.75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5.75" customHeight="1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5.75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5.75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5.7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5.75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5.7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5.7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5.7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5.75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5.75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5.75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5.75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5.75" customHeight="1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5.75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5.75" customHeight="1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5.75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5.75" customHeight="1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5.75" customHeight="1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5.75" customHeight="1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5.75" customHeight="1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5.75" customHeight="1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5.75" customHeight="1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5.75" customHeight="1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5.75" customHeight="1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5.75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5.75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5.7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5.75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5.75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5.75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5.75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5.75" customHeight="1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5.75" customHeight="1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5.75" customHeight="1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5.75" customHeight="1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5.75" customHeight="1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5.75" customHeight="1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5.75" customHeight="1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5.75" customHeight="1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5.75" customHeight="1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5.75" customHeight="1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5.75" customHeight="1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5.75" customHeight="1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5.75" customHeight="1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5.7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5.7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5.7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5.7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5.7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5.7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5.7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5.7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5.7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5.7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5.7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5.7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5.7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5.7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5.7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5.7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5.7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5.7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5.7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5.7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5.7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5.7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5.7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5.7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5.7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5.7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5.7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5.7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5.7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5.7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5.7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5.7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5.7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5.7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5.7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5.7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5.7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5.7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5.7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5.7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5.7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5.7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5.7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5.7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5.7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5.7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5.7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5.7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5.7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5.7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5.7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5.7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5.7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5.7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5.7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5.7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5.7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5.7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5.7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5.7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5.7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5.7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5.7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5.7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5.7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5.7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5.7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5.7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5.7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5.7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5.7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5.7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5.7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5.7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5.7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5.7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5.7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5.7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5.7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5.7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5.7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5.7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5.7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5.7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5.7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5.7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5.7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5.7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5.7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5.7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5.7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5.7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5.7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5.7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5.7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5.7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5.7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5.7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5.7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5.7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5.7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5.7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5.7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5.7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5.7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5.7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5.7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5.7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5.7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5.7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5.7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5.7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5.7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5.7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5.7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5.7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5.7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5.7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5.7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5.7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5.7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5.7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5.7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5.7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5.7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5.7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5.7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5.7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5.7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5.7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5.7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5.7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5.7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5.7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5.7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5.7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5.7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5.7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5.7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5.7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5.7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5.7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5.7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5.7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5.7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5.7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5.7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5.7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5.7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5.7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5.7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5.7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5.7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5.7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5.7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5.7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5.7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5.7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5.7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5.7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5.7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5.7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5.7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5.7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5.7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5.7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5.7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5.7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5.7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5.7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5.7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5.7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5.7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5.7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5.7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5.7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5.7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5.7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5.7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5.7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5.7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5.7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5.7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5.7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5.7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5.7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5.7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5.7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5.7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5.7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5.7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5.7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5.7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5.7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5.7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5.7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5.7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5.7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5.7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5.7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5.7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5.7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5.7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5.7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5.7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5.7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5.7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5.7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5.7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5.7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5.7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5.7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5.7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5.7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5.7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5.7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5.7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5.7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5.7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5.7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5.7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5.7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5.7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5.7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5.7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5.7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5.7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5.7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5.7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5.7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5.7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5.7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5.7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5.7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5.7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5.7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5.7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5.7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5.7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5.7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5.7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5.7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5.7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5.7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5.7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5.7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5.7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5.7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5.7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5.7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5.7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5.7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5.7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5.7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5.7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5.7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5.7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5.7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5.7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5.7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5.7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5.7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5.7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5.7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5.7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5.7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5.7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5.7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5.7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5.7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5.7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5.7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5.7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5.7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5.7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5.7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5.7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5.7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5.7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5.7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5.7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5.7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5.7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5.7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5.7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5.7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5.7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5.7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5.7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5.7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5.7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5.7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5.7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5.7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5.7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5.7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5.7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5.7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5.7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5.7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5.7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5.7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5.7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5.7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5.7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5.7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5.7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5.7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5.7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5.7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5.7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5.7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5.7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5.7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5.7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5.7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5.7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5.7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5.7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5.7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5.7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5.7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5.7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5.7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5.7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5.7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5.7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5.7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5.7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5.7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5.7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5.7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5.7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5.7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5.7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5.7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5.7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5.7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5.7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5.7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5.7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5.7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5.7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5.7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5.7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5.7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5.7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5.7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5.7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5.7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5.7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5.7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5.7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5.7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5.7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5.7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5.7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5.7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5.7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5.7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5.7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5.7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5.7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5.7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5.7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5.7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5.7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5.7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5.7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5.7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5.7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5.7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5.7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5.7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5.7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5.7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5.7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5.7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5.7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5.7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5.7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5.7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5.7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5.7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5.7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5.7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5.7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5.7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5.7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5.7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5.7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5.7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5.7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5.7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5.7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5.7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5.7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5.7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5.7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5.7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5.7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5.7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5.7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5.7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5.7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5.7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5.7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5.7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5.7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5.7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5.7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5.7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5.7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5.7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5.7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5.7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5.7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5.7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5.7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5.7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5.7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5.7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5.7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5.7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5.7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5.7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5.7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5.7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5.7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5.7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5.7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5.7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5.7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5.7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5.7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5.7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5.7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5.7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5.7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5.7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5.7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5.7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5.7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5.7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5.7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5.7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5.7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5.7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5.7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5.7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5.7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5.7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5.7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5.7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5.7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5.7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5.7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5.7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5.7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5.7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5.7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5.7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5.7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5.7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5.7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5.7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5.7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5.7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5.7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5.7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5.7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5.7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5.7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5.7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5.7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5.7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5.7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5.7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5.7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5.7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5.7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5.7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5.7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5.7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5.7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5.7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5.7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5.7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5.7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5.7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5.7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5.7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5.7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5.7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5.7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5.7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5.7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5.7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5.7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5.7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5.7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5.7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5.7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5.7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5.7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5.7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5.7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5.7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5.7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5.7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5.7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5.7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5.7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5.7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5.7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5.7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5.7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5.7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5.7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5.7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5.7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5.7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5.7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5.7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5.7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5.7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5.7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5.7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5.7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5.7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5.7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5.7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5.7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5.7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5.7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5.7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5.7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5.7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5.7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5.7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5.7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5.7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5.7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5.7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5.7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5.7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5.7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5.7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5.7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5.7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5.7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5.7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5.7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5.7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5.7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5.7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5.7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5.7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5.7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.7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5.7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5.7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5.7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5.7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5.7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5.7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5.7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5.7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5.7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5.7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5.7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5.7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5.7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5.7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5.7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5.7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5.7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5.7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5.7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5.7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5.7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5.7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5.7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5.7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5.7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5.7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5.7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5.7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5.7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5.7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5.7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5.7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5.7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5.7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5.7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5.7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5.7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5.7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5.7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5.7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5.7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5.7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5.7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5.7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5.7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5.7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5.7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5.7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5.7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5.7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5.7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5.7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5.7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5.7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5.7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5.7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5.7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5.7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5.7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5.7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5.7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5.7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5.7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5.7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5.7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5.7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5.7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5.7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5.7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5.7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5.7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5.7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5.7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5.7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5.7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5.7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5.7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5.7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5.7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5.7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5.7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5.7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5.7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5.7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5.7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5.7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5.75" customHeight="1" x14ac:dyDescent="0.2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5.75" customHeight="1" x14ac:dyDescent="0.2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5.75" customHeight="1" x14ac:dyDescent="0.2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5.75" customHeight="1" x14ac:dyDescent="0.2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5.75" customHeight="1" x14ac:dyDescent="0.2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5.75" customHeight="1" x14ac:dyDescent="0.2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5.75" customHeight="1" x14ac:dyDescent="0.2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5.75" customHeight="1" x14ac:dyDescent="0.2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5.75" customHeight="1" x14ac:dyDescent="0.2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5.75" customHeight="1" x14ac:dyDescent="0.2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5.75" customHeight="1" x14ac:dyDescent="0.2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5.75" customHeight="1" x14ac:dyDescent="0.2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5.75" customHeight="1" x14ac:dyDescent="0.2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5.75" customHeight="1" x14ac:dyDescent="0.2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5.75" customHeight="1" x14ac:dyDescent="0.2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5.75" customHeight="1" x14ac:dyDescent="0.2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5.75" customHeight="1" x14ac:dyDescent="0.2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5.75" customHeight="1" x14ac:dyDescent="0.2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5.75" customHeight="1" x14ac:dyDescent="0.2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5.75" customHeight="1" x14ac:dyDescent="0.2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5.75" customHeight="1" x14ac:dyDescent="0.2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5.75" customHeight="1" x14ac:dyDescent="0.2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5.75" customHeight="1" x14ac:dyDescent="0.2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5.75" customHeight="1" x14ac:dyDescent="0.2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5.75" customHeight="1" x14ac:dyDescent="0.2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5.75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5.75" customHeight="1" x14ac:dyDescent="0.2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5.75" customHeight="1" x14ac:dyDescent="0.2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5.75" customHeight="1" x14ac:dyDescent="0.2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5.75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5.75" customHeight="1" x14ac:dyDescent="0.2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5.75" customHeight="1" x14ac:dyDescent="0.2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5.75" customHeight="1" x14ac:dyDescent="0.2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5.75" customHeight="1" x14ac:dyDescent="0.2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5.75" customHeight="1" x14ac:dyDescent="0.2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5.75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5.75" customHeight="1" x14ac:dyDescent="0.2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5.75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5.75" customHeight="1" x14ac:dyDescent="0.2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5.75" customHeight="1" x14ac:dyDescent="0.2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5.75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5.75" customHeight="1" x14ac:dyDescent="0.2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5.75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5.75" customHeight="1" x14ac:dyDescent="0.2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5.75" customHeight="1" x14ac:dyDescent="0.2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5.75" customHeight="1" x14ac:dyDescent="0.2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5.75" customHeight="1" x14ac:dyDescent="0.2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5.75" customHeight="1" x14ac:dyDescent="0.2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5.75" customHeight="1" x14ac:dyDescent="0.2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5.75" customHeight="1" x14ac:dyDescent="0.2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5.75" customHeight="1" x14ac:dyDescent="0.2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5.75" customHeight="1" x14ac:dyDescent="0.2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5.75" customHeight="1" x14ac:dyDescent="0.2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5.75" customHeight="1" x14ac:dyDescent="0.2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</sheetData>
  <pageMargins left="0.78740157499999996" right="0.78740157499999996" top="0.984251969" bottom="0.984251969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</sheetPr>
  <dimension ref="A1:Z999"/>
  <sheetViews>
    <sheetView showGridLines="0" workbookViewId="0">
      <selection activeCell="E18" sqref="E18:E23"/>
    </sheetView>
  </sheetViews>
  <sheetFormatPr defaultColWidth="12.625" defaultRowHeight="15" customHeight="1" x14ac:dyDescent="0.25"/>
  <cols>
    <col min="1" max="3" width="13.75" style="1" customWidth="1"/>
    <col min="4" max="4" width="15.375" style="1" customWidth="1"/>
    <col min="5" max="5" width="13.75" style="1" customWidth="1"/>
    <col min="6" max="6" width="10.125" style="1" customWidth="1"/>
    <col min="7" max="12" width="8" style="1" customWidth="1"/>
    <col min="13" max="26" width="7.625" style="1" customWidth="1"/>
    <col min="27" max="16384" width="12.625" style="1"/>
  </cols>
  <sheetData>
    <row r="1" spans="1:26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x14ac:dyDescent="0.25"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.75" x14ac:dyDescent="0.25">
      <c r="A3" s="55" t="s">
        <v>12</v>
      </c>
      <c r="B3" s="55"/>
      <c r="C3" s="55"/>
      <c r="D3" s="56"/>
      <c r="E3" s="56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x14ac:dyDescent="0.2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x14ac:dyDescent="0.25">
      <c r="A5" s="7" t="s">
        <v>13</v>
      </c>
      <c r="B5" s="7" t="s">
        <v>14</v>
      </c>
      <c r="C5" s="7" t="s">
        <v>15</v>
      </c>
      <c r="D5" s="7" t="s">
        <v>16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x14ac:dyDescent="0.25">
      <c r="A6" s="45" t="s">
        <v>17</v>
      </c>
      <c r="B6" s="57">
        <v>1.2</v>
      </c>
      <c r="C6" s="46">
        <v>3</v>
      </c>
      <c r="D6" s="10">
        <f>B6*C6</f>
        <v>3.5999999999999996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x14ac:dyDescent="0.25">
      <c r="A7" s="45" t="s">
        <v>18</v>
      </c>
      <c r="B7" s="57">
        <v>0.5</v>
      </c>
      <c r="C7" s="46">
        <v>6</v>
      </c>
      <c r="D7" s="10">
        <f t="shared" ref="D7:D12" si="0">B7*C7</f>
        <v>3</v>
      </c>
      <c r="E7" s="44"/>
      <c r="F7" s="44"/>
      <c r="G7" s="44"/>
      <c r="H7" s="2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x14ac:dyDescent="0.25">
      <c r="A8" s="45" t="s">
        <v>19</v>
      </c>
      <c r="B8" s="57">
        <v>2.5</v>
      </c>
      <c r="C8" s="46">
        <v>3</v>
      </c>
      <c r="D8" s="10">
        <f t="shared" si="0"/>
        <v>7.5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x14ac:dyDescent="0.25">
      <c r="A9" s="45" t="s">
        <v>20</v>
      </c>
      <c r="B9" s="57">
        <v>3.2</v>
      </c>
      <c r="C9" s="46">
        <v>4</v>
      </c>
      <c r="D9" s="10">
        <f t="shared" si="0"/>
        <v>12.8</v>
      </c>
      <c r="E9" s="44"/>
      <c r="F9" s="44"/>
      <c r="G9" s="44"/>
      <c r="H9" s="44"/>
      <c r="I9" s="44"/>
      <c r="J9" s="44"/>
      <c r="K9" s="44"/>
      <c r="L9" s="2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x14ac:dyDescent="0.25">
      <c r="A10" s="45" t="s">
        <v>21</v>
      </c>
      <c r="B10" s="57">
        <v>3</v>
      </c>
      <c r="C10" s="46">
        <v>5</v>
      </c>
      <c r="D10" s="10">
        <f t="shared" si="0"/>
        <v>15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x14ac:dyDescent="0.25">
      <c r="A11" s="45" t="s">
        <v>22</v>
      </c>
      <c r="B11" s="57">
        <v>2.8</v>
      </c>
      <c r="C11" s="46">
        <v>2</v>
      </c>
      <c r="D11" s="10">
        <f t="shared" si="0"/>
        <v>5.6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x14ac:dyDescent="0.25">
      <c r="A12" s="45" t="s">
        <v>23</v>
      </c>
      <c r="B12" s="57">
        <v>4.3</v>
      </c>
      <c r="C12" s="46">
        <v>4</v>
      </c>
      <c r="D12" s="10">
        <f>B12*C12</f>
        <v>17.2</v>
      </c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x14ac:dyDescent="0.25">
      <c r="A13" s="44"/>
      <c r="B13" s="44"/>
      <c r="C13" s="44"/>
      <c r="D13" s="5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5.75" x14ac:dyDescent="0.25">
      <c r="A15" s="55" t="s">
        <v>24</v>
      </c>
      <c r="B15" s="55"/>
      <c r="C15" s="55"/>
      <c r="D15" s="55"/>
      <c r="E15" s="56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x14ac:dyDescent="0.25">
      <c r="A17" s="7" t="s">
        <v>25</v>
      </c>
      <c r="B17" s="7" t="s">
        <v>14</v>
      </c>
      <c r="C17" s="7" t="s">
        <v>26</v>
      </c>
      <c r="D17" s="7" t="s">
        <v>27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x14ac:dyDescent="0.25">
      <c r="A18" s="45" t="s">
        <v>28</v>
      </c>
      <c r="B18" s="57">
        <v>998</v>
      </c>
      <c r="C18" s="46">
        <v>5</v>
      </c>
      <c r="D18" s="10">
        <f>B18/C18</f>
        <v>199.6</v>
      </c>
      <c r="E18" s="69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x14ac:dyDescent="0.25">
      <c r="A19" s="45" t="s">
        <v>29</v>
      </c>
      <c r="B19" s="57">
        <v>153</v>
      </c>
      <c r="C19" s="46">
        <v>3</v>
      </c>
      <c r="D19" s="10">
        <f t="shared" ref="D19:D23" si="1">B19/C19</f>
        <v>51</v>
      </c>
      <c r="E19" s="69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.75" customHeight="1" x14ac:dyDescent="0.25">
      <c r="A20" s="45" t="s">
        <v>30</v>
      </c>
      <c r="B20" s="57">
        <v>142</v>
      </c>
      <c r="C20" s="46">
        <v>2</v>
      </c>
      <c r="D20" s="10">
        <f t="shared" si="1"/>
        <v>71</v>
      </c>
      <c r="E20" s="69"/>
      <c r="F20" s="44"/>
      <c r="G20" s="44"/>
      <c r="H20" s="2"/>
      <c r="I20" s="44"/>
      <c r="J20" s="44"/>
      <c r="K20" s="44"/>
      <c r="L20" s="2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 x14ac:dyDescent="0.25">
      <c r="A21" s="45" t="s">
        <v>31</v>
      </c>
      <c r="B21" s="57">
        <v>570</v>
      </c>
      <c r="C21" s="46">
        <v>4</v>
      </c>
      <c r="D21" s="10">
        <f t="shared" si="1"/>
        <v>142.5</v>
      </c>
      <c r="E21" s="69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 x14ac:dyDescent="0.25">
      <c r="A22" s="45" t="s">
        <v>32</v>
      </c>
      <c r="B22" s="57">
        <v>360</v>
      </c>
      <c r="C22" s="46">
        <v>3</v>
      </c>
      <c r="D22" s="10">
        <f t="shared" si="1"/>
        <v>120</v>
      </c>
      <c r="E22" s="69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25">
      <c r="A23" s="45" t="s">
        <v>33</v>
      </c>
      <c r="B23" s="57">
        <v>120</v>
      </c>
      <c r="C23" s="46">
        <v>2</v>
      </c>
      <c r="D23" s="10">
        <f t="shared" si="1"/>
        <v>60</v>
      </c>
      <c r="E23" s="69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.75" customHeigh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.75" customHeight="1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.75" customHeight="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.75" customHeight="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.75" customHeight="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.75" customHeight="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.7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.75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.75" customHeigh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.7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.7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.75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.7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.7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.7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.7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.75" customHeight="1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.75" customHeight="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5.75" customHeight="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5.75" customHeight="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5.75" customHeigh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5.75" customHeight="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5.75" customHeight="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5.75" customHeight="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5.75" customHeight="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5.7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5.75" customHeight="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5.75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5.7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5.7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.7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.7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.7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.7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.7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.7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.7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.7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5.7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5.75" customHeight="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5.75" customHeight="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5.75" customHeight="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5.75" customHeight="1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5.75" customHeight="1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5.7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5.75" customHeight="1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5.75" customHeight="1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5.75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5.75" customHeight="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5.75" customHeight="1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5.75" customHeight="1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5.75" customHeight="1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5.7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5.7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.75" customHeight="1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.75" customHeight="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.7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.75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.75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.75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5.75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5.7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7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5.7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5.7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5.7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.7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5.7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5.7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5.7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5.7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5.75" customHeight="1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5.75" customHeight="1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5.75" customHeight="1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5.75" customHeight="1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5.7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5.7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5.7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5.7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5.75" customHeight="1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5.75" customHeight="1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5.75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5.75" customHeight="1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5.75" customHeight="1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5.75" customHeight="1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5.75" customHeight="1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5.75" customHeight="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5.75" customHeight="1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5.75" customHeight="1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5.75" customHeight="1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5.75" customHeight="1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5.75" customHeight="1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5.75" customHeight="1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5.75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5.75" customHeight="1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5.75" customHeight="1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5.75" customHeight="1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5.75" customHeight="1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5.75" customHeight="1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5.75" customHeight="1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5.75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5.75" customHeight="1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 customHeight="1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 customHeight="1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 customHeight="1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 customHeight="1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 customHeight="1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5.75" customHeight="1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5.75" customHeight="1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5.75" customHeight="1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5.75" customHeight="1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5.75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5.75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5.75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5.75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5.75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5.75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5.75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5.75" customHeight="1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5.75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5.75" customHeight="1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5.75" customHeight="1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5.75" customHeight="1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5.75" customHeight="1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5.75" customHeight="1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5.75" customHeight="1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5.75" customHeight="1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5.75" customHeight="1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5.7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5.75" customHeight="1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5.75" customHeight="1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5.7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5.7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5.7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5.7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5.75" customHeight="1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5.75" customHeight="1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5.75" customHeight="1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5.75" customHeight="1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5.75" customHeight="1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5.75" customHeight="1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5.75" customHeight="1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5.75" customHeight="1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5.75" customHeight="1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5.75" customHeight="1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5.75" customHeight="1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5.75" customHeight="1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5.75" customHeight="1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5.75" customHeight="1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5.75" customHeight="1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5.75" customHeight="1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5.75" customHeight="1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5.7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5.7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5.75" customHeight="1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5.75" customHeight="1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5.75" customHeight="1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5.75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5.7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5.75" customHeight="1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5.75" customHeight="1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5.75" customHeight="1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5.75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5.75" customHeight="1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5.75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5.75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5.75" customHeight="1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5.75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5.75" customHeight="1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5.75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5.75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5.75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5.75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5.75" customHeight="1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5.75" customHeight="1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5.75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5.75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5.75" customHeight="1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5.75" customHeight="1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5.75" customHeight="1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5.75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5.75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5.75" customHeight="1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5.75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5.75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5.75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5.75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5.75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5.75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5.75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5.75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5.75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5.75" customHeight="1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5.75" customHeight="1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5.75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5.75" customHeight="1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5.75" customHeight="1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5.75" customHeight="1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5.7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5.7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5.75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5.7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5.7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5.7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5.7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5.7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5.75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5.75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5.75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5.75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5.7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5.75" customHeight="1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5.75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5.7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5.75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5.75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5.75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5.75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5.75" customHeight="1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5.75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5.75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5.75" customHeight="1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5.75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5.75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5.7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5.75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5.7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5.7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5.7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5.75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5.75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5.75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5.75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5.75" customHeight="1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5.75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5.75" customHeight="1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5.75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5.75" customHeight="1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5.75" customHeight="1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5.75" customHeight="1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5.75" customHeight="1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5.75" customHeight="1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5.75" customHeight="1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5.75" customHeight="1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5.75" customHeight="1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5.75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5.75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5.7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5.75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5.75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5.75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5.75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5.75" customHeight="1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5.75" customHeight="1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5.75" customHeight="1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5.75" customHeight="1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5.75" customHeight="1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5.75" customHeight="1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5.75" customHeight="1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5.75" customHeight="1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5.75" customHeight="1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5.75" customHeight="1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5.75" customHeight="1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5.75" customHeight="1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5.75" customHeight="1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5.7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5.7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5.7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5.7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5.7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5.7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5.7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5.7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5.7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5.7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5.7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5.7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5.7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5.7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5.7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5.7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5.7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5.7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5.7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5.7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5.7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5.7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5.7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5.7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5.7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5.7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5.7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5.7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5.7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5.7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5.7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5.7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5.7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5.7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5.7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5.7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5.7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5.7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5.7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5.7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5.7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5.7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5.7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5.7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5.7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5.7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5.7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5.7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5.7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5.7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5.7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5.7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5.7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5.7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5.7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5.7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5.7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5.7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5.7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5.7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5.7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5.7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5.7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5.7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5.7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5.7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5.7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5.7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5.7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5.7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5.7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5.7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5.7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5.7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5.7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5.7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5.7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5.7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5.7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5.7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5.7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5.7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5.7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5.7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5.7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5.7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5.7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5.7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5.7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5.7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5.7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5.7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5.7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5.7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5.7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5.7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5.7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5.7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5.7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5.7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5.7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5.7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5.7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5.7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5.7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5.7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5.7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5.7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5.7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5.7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5.7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5.7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5.7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5.7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5.7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5.7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5.7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5.7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5.7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5.7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5.7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5.7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5.7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5.7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5.7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5.7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5.7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5.7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5.7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5.7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5.7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5.7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5.7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5.7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5.7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5.7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5.7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5.7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5.7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5.7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5.7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5.7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5.7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5.7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5.7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5.7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5.7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5.7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5.7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5.7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5.7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5.7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5.7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5.7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5.7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5.7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5.7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5.7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5.7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5.7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5.7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5.7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5.7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5.7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5.7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5.7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5.7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5.7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5.7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5.7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5.7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5.7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5.7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5.7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5.7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5.7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5.7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5.7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5.7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5.7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5.7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5.7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5.7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5.7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5.7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5.7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5.7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5.7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5.7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5.7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5.7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5.7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5.7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5.7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5.7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5.7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5.7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5.7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5.7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5.7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5.7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5.7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5.7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5.7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5.7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5.7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5.7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5.7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5.7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5.7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5.7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5.7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5.7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5.7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5.7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5.7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5.7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5.7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5.7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5.7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5.7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5.7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5.7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5.7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5.7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5.7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5.7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5.7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5.7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5.7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5.7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5.7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5.7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5.7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5.7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5.7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5.7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5.7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5.7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5.7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5.7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5.7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5.7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5.7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5.7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5.7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5.7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5.7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5.7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5.7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5.7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5.7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5.7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5.7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5.7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5.7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5.7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5.7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5.7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5.7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5.7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5.7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5.7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5.7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5.7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5.7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5.7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5.7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5.7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5.7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5.7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5.7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5.7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5.7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5.7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5.7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5.7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5.7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5.7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5.7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5.7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5.7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5.7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5.7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5.7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5.7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5.7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5.7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5.7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5.7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5.7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5.7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5.7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5.7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5.7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5.7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5.7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5.7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5.7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5.7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5.7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5.7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5.7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5.7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5.7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5.7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5.7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5.7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5.7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5.7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5.7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5.7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5.7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5.7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5.7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5.7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5.7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5.7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5.7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5.7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5.7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5.7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5.7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5.7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5.7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5.7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5.7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5.7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5.7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5.7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5.7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5.7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5.7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5.7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5.7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5.7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5.7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5.7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5.7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5.7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5.7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5.7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5.7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5.7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5.7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5.7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5.7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5.7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5.7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5.7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5.7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5.7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5.7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5.7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5.7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5.7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5.7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5.7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5.7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5.7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5.7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5.7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5.7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5.7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5.7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5.7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5.7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5.7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5.7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5.7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5.7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5.7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5.7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5.7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5.7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5.7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5.7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5.7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5.7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5.7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5.7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5.7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5.7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5.7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5.7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5.7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5.7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5.7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5.7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5.7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5.7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5.7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5.7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5.7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5.7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5.7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5.7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5.7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5.7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5.7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5.7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5.7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5.7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5.7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5.7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5.7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5.7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5.7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5.7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5.7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5.7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5.7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5.7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5.7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5.7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5.7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5.7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5.7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5.7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5.7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5.7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5.7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5.7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5.7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5.7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5.7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5.7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5.7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5.7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5.7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5.7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5.7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5.7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5.7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5.7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5.7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5.7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5.7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5.7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5.7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5.7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5.7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5.7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5.7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5.7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5.7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5.7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5.7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5.7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5.7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5.7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5.7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5.7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5.7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5.7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5.7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5.7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5.7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5.7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5.7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5.7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5.7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5.7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5.7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5.7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5.7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5.7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5.7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5.7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5.7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5.7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5.7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5.7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5.7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5.7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5.7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5.7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5.7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5.7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5.7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5.7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5.7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5.7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5.7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5.7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5.7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5.7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5.7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5.7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5.7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5.7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5.7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5.7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5.7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5.7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5.7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5.7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5.7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5.7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5.7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5.7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5.7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5.7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5.7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5.7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5.7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5.7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5.7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5.7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5.7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5.7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5.7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5.7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5.7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5.7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5.7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5.7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5.7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5.7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5.7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5.7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5.7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5.7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5.7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5.7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5.7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5.7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5.7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5.7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5.7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5.7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5.7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5.7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5.7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5.7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5.7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5.7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5.7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5.7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5.7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5.7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5.7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5.7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5.7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5.7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5.7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5.7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5.7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5.7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5.7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5.7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5.7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5.7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5.7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5.7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5.7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5.7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5.7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5.7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.7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5.7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5.7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5.7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5.7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5.7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5.7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5.7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5.7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5.7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5.7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5.7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5.7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5.7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5.7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5.7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5.7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5.7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5.7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5.7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5.7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5.7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5.7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5.7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5.7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5.7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5.7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5.7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5.7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5.7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5.7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5.7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5.7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5.7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5.7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5.7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5.7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5.7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5.7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5.7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5.7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5.7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5.7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5.7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5.7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5.7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5.7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5.7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5.7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5.7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5.7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5.7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5.7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5.7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5.7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5.7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5.7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5.7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5.7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5.7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5.7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5.7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5.7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5.7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5.7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5.7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5.7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5.7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5.7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5.7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5.7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5.7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5.7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5.7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5.7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5.7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5.7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5.7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5.7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5.7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5.7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5.7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5.7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5.7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5.7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5.7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5.7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5.75" customHeight="1" x14ac:dyDescent="0.2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5.75" customHeight="1" x14ac:dyDescent="0.2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5.75" customHeight="1" x14ac:dyDescent="0.2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5.75" customHeight="1" x14ac:dyDescent="0.2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5.75" customHeight="1" x14ac:dyDescent="0.2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5.75" customHeight="1" x14ac:dyDescent="0.2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5.75" customHeight="1" x14ac:dyDescent="0.2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5.75" customHeight="1" x14ac:dyDescent="0.2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5.75" customHeight="1" x14ac:dyDescent="0.2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5.75" customHeight="1" x14ac:dyDescent="0.2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5.75" customHeight="1" x14ac:dyDescent="0.2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5.75" customHeight="1" x14ac:dyDescent="0.2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5.75" customHeight="1" x14ac:dyDescent="0.2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5.75" customHeight="1" x14ac:dyDescent="0.2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5.75" customHeight="1" x14ac:dyDescent="0.2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5.75" customHeight="1" x14ac:dyDescent="0.2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5.75" customHeight="1" x14ac:dyDescent="0.2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5.75" customHeight="1" x14ac:dyDescent="0.2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5.75" customHeight="1" x14ac:dyDescent="0.2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5.75" customHeight="1" x14ac:dyDescent="0.2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5.75" customHeight="1" x14ac:dyDescent="0.2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5.75" customHeight="1" x14ac:dyDescent="0.2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5.75" customHeight="1" x14ac:dyDescent="0.2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5.75" customHeight="1" x14ac:dyDescent="0.2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5.75" customHeight="1" x14ac:dyDescent="0.2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5.75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5.75" customHeight="1" x14ac:dyDescent="0.2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5.75" customHeight="1" x14ac:dyDescent="0.2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5.75" customHeight="1" x14ac:dyDescent="0.2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5.75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5.75" customHeight="1" x14ac:dyDescent="0.2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5.75" customHeight="1" x14ac:dyDescent="0.2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5.75" customHeight="1" x14ac:dyDescent="0.2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5.75" customHeight="1" x14ac:dyDescent="0.2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5.75" customHeight="1" x14ac:dyDescent="0.2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5.75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5.75" customHeight="1" x14ac:dyDescent="0.2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5.75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5.75" customHeight="1" x14ac:dyDescent="0.2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5.75" customHeight="1" x14ac:dyDescent="0.2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5.75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5.75" customHeight="1" x14ac:dyDescent="0.2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5.75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5.75" customHeight="1" x14ac:dyDescent="0.2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5.75" customHeight="1" x14ac:dyDescent="0.2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5.75" customHeight="1" x14ac:dyDescent="0.2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5.75" customHeight="1" x14ac:dyDescent="0.2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5.75" customHeight="1" x14ac:dyDescent="0.2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5.75" customHeight="1" x14ac:dyDescent="0.2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5.75" customHeight="1" x14ac:dyDescent="0.2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5.75" customHeight="1" x14ac:dyDescent="0.2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5.75" customHeight="1" x14ac:dyDescent="0.2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5.75" customHeight="1" x14ac:dyDescent="0.2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5.75" customHeight="1" x14ac:dyDescent="0.2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</sheetData>
  <pageMargins left="0.78740157499999996" right="0.78740157499999996" top="0.984251969" bottom="0.984251969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Z999"/>
  <sheetViews>
    <sheetView showGridLines="0" workbookViewId="0">
      <selection activeCell="F8" sqref="F8"/>
    </sheetView>
  </sheetViews>
  <sheetFormatPr defaultColWidth="12.625" defaultRowHeight="15" customHeight="1" x14ac:dyDescent="0.25"/>
  <cols>
    <col min="1" max="1" width="15.375" style="1" customWidth="1"/>
    <col min="2" max="2" width="12.25" style="1" customWidth="1"/>
    <col min="3" max="3" width="14.5" style="1" customWidth="1"/>
    <col min="4" max="4" width="11.75" style="1" customWidth="1"/>
    <col min="5" max="5" width="9.375" style="1" customWidth="1"/>
    <col min="6" max="6" width="10.125" style="1" customWidth="1"/>
    <col min="7" max="8" width="8" style="1" customWidth="1"/>
    <col min="9" max="26" width="7.625" style="1" customWidth="1"/>
    <col min="27" max="16384" width="12.625" style="1"/>
  </cols>
  <sheetData>
    <row r="1" spans="1:26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5.75" x14ac:dyDescent="0.25">
      <c r="A2" s="3" t="s">
        <v>34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x14ac:dyDescent="0.2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x14ac:dyDescent="0.25">
      <c r="A4" s="7" t="s">
        <v>25</v>
      </c>
      <c r="B4" s="7" t="s">
        <v>14</v>
      </c>
      <c r="C4" s="47" t="s">
        <v>35</v>
      </c>
      <c r="D4" s="7" t="s">
        <v>36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x14ac:dyDescent="0.25">
      <c r="A5" s="48" t="s">
        <v>37</v>
      </c>
      <c r="B5" s="49">
        <v>1989</v>
      </c>
      <c r="C5" s="50">
        <v>0.1</v>
      </c>
      <c r="D5" s="51">
        <f>B5-(B5*C5)</f>
        <v>1790.1</v>
      </c>
      <c r="E5" s="52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x14ac:dyDescent="0.25">
      <c r="A6" s="48" t="s">
        <v>38</v>
      </c>
      <c r="B6" s="49">
        <v>596</v>
      </c>
      <c r="C6" s="50">
        <v>0.15</v>
      </c>
      <c r="D6" s="51">
        <f t="shared" ref="D6:D9" si="0">B6-(B6*C6)</f>
        <v>506.6</v>
      </c>
      <c r="E6" s="52"/>
      <c r="F6" s="2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x14ac:dyDescent="0.25">
      <c r="A7" s="48" t="s">
        <v>39</v>
      </c>
      <c r="B7" s="49">
        <v>1248</v>
      </c>
      <c r="C7" s="50">
        <v>0.2</v>
      </c>
      <c r="D7" s="51">
        <f t="shared" si="0"/>
        <v>998.4</v>
      </c>
      <c r="E7" s="52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x14ac:dyDescent="0.25">
      <c r="A8" s="48" t="s">
        <v>40</v>
      </c>
      <c r="B8" s="49">
        <v>997</v>
      </c>
      <c r="C8" s="50">
        <v>0.25</v>
      </c>
      <c r="D8" s="51">
        <f t="shared" si="0"/>
        <v>747.75</v>
      </c>
      <c r="E8" s="52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x14ac:dyDescent="0.25">
      <c r="A9" s="48" t="s">
        <v>41</v>
      </c>
      <c r="B9" s="49">
        <v>485</v>
      </c>
      <c r="C9" s="50">
        <v>0.05</v>
      </c>
      <c r="D9" s="51">
        <f t="shared" si="0"/>
        <v>460.75</v>
      </c>
      <c r="E9" s="52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x14ac:dyDescent="0.25">
      <c r="A10" s="44"/>
      <c r="B10" s="44"/>
      <c r="C10" s="44"/>
      <c r="D10" s="44"/>
      <c r="E10" s="53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x14ac:dyDescent="0.25">
      <c r="A11" s="44"/>
      <c r="B11" s="44"/>
      <c r="C11" s="44"/>
      <c r="D11" s="54"/>
      <c r="E11" s="53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x14ac:dyDescent="0.25">
      <c r="A12" s="44"/>
      <c r="B12" s="44"/>
      <c r="C12" s="44"/>
      <c r="D12" s="44"/>
      <c r="E12" s="53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x14ac:dyDescent="0.25">
      <c r="A13" s="44"/>
      <c r="B13" s="44"/>
      <c r="C13" s="44"/>
      <c r="D13" s="44"/>
      <c r="E13" s="53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.75" customHeight="1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.75" customHeigh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.75" customHeight="1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.75" customHeight="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.75" customHeight="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.75" customHeight="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.75" customHeight="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.7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.75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.75" customHeigh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.7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.7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.75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.7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.7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.7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.7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.75" customHeight="1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.75" customHeight="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5.75" customHeight="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5.75" customHeight="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5.75" customHeigh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5.75" customHeight="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5.75" customHeight="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5.75" customHeight="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5.75" customHeight="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5.7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5.75" customHeight="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5.75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5.7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5.7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.7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.7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.7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.7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.7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.7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.7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.7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5.7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5.75" customHeight="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5.75" customHeight="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5.75" customHeight="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5.75" customHeight="1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5.75" customHeight="1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5.7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5.75" customHeight="1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5.75" customHeight="1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5.75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5.75" customHeight="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5.75" customHeight="1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5.75" customHeight="1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5.75" customHeight="1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5.7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5.7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.75" customHeight="1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.75" customHeight="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.7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.75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.75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.75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5.75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5.7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7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5.7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5.7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5.7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.7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5.7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5.7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5.7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5.7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5.75" customHeight="1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5.75" customHeight="1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5.75" customHeight="1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5.75" customHeight="1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5.7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5.7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5.7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5.7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5.75" customHeight="1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5.75" customHeight="1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5.75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5.75" customHeight="1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5.75" customHeight="1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5.75" customHeight="1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5.75" customHeight="1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5.75" customHeight="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5.75" customHeight="1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5.75" customHeight="1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5.75" customHeight="1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5.75" customHeight="1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5.75" customHeight="1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5.75" customHeight="1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5.75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5.75" customHeight="1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5.75" customHeight="1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5.75" customHeight="1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5.75" customHeight="1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5.75" customHeight="1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5.75" customHeight="1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5.75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5.75" customHeight="1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 customHeight="1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 customHeight="1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 customHeight="1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 customHeight="1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 customHeight="1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5.75" customHeight="1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5.75" customHeight="1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5.75" customHeight="1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5.75" customHeight="1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5.75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5.75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5.75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5.75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5.75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5.75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5.75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5.75" customHeight="1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5.75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5.75" customHeight="1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5.75" customHeight="1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5.75" customHeight="1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5.75" customHeight="1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5.75" customHeight="1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5.75" customHeight="1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5.75" customHeight="1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5.75" customHeight="1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5.7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5.75" customHeight="1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5.75" customHeight="1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5.7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5.7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5.7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5.7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5.75" customHeight="1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5.75" customHeight="1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5.75" customHeight="1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5.75" customHeight="1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5.75" customHeight="1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5.75" customHeight="1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5.75" customHeight="1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5.75" customHeight="1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5.75" customHeight="1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5.75" customHeight="1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5.75" customHeight="1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5.75" customHeight="1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5.75" customHeight="1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5.75" customHeight="1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5.75" customHeight="1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5.75" customHeight="1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5.75" customHeight="1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5.7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5.7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5.75" customHeight="1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5.75" customHeight="1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5.75" customHeight="1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5.75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5.7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5.75" customHeight="1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5.75" customHeight="1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5.75" customHeight="1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5.75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5.75" customHeight="1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5.75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5.75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5.75" customHeight="1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5.75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5.75" customHeight="1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5.75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5.75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5.75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5.75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5.75" customHeight="1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5.75" customHeight="1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5.75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5.75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5.75" customHeight="1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5.75" customHeight="1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5.75" customHeight="1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5.75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5.75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5.75" customHeight="1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5.75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5.75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5.75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5.75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5.75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5.75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5.75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5.75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5.75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5.75" customHeight="1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5.75" customHeight="1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5.75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5.75" customHeight="1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5.75" customHeight="1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5.75" customHeight="1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5.7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5.7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5.75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5.7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5.7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5.7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5.7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5.7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5.75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5.75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5.75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5.75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5.7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5.75" customHeight="1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5.75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5.7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5.75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5.75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5.75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5.75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5.75" customHeight="1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5.75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5.75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5.75" customHeight="1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5.75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5.75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5.7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5.75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5.7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5.7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5.7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5.75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5.75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5.75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5.75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5.75" customHeight="1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5.75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5.75" customHeight="1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5.75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5.75" customHeight="1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5.75" customHeight="1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5.75" customHeight="1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5.75" customHeight="1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5.75" customHeight="1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5.75" customHeight="1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5.75" customHeight="1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5.75" customHeight="1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5.75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5.75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5.7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5.75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5.75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5.75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5.75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5.75" customHeight="1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5.75" customHeight="1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5.75" customHeight="1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5.75" customHeight="1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5.75" customHeight="1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5.75" customHeight="1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5.75" customHeight="1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5.75" customHeight="1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5.75" customHeight="1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5.75" customHeight="1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5.75" customHeight="1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5.75" customHeight="1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5.75" customHeight="1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5.7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5.7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5.7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5.7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5.7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5.7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5.7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5.7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5.7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5.7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5.7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5.7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5.7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5.7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5.7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5.7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5.7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5.7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5.7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5.7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5.7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5.7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5.7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5.7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5.7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5.7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5.7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5.7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5.7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5.7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5.7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5.7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5.7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5.7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5.7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5.7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5.7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5.7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5.7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5.7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5.7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5.7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5.7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5.7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5.7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5.7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5.7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5.7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5.7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5.7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5.7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5.7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5.7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5.7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5.7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5.7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5.7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5.7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5.7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5.7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5.7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5.7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5.7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5.7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5.7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5.7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5.7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5.7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5.7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5.7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5.7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5.7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5.7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5.7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5.7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5.7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5.7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5.7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5.7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5.7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5.7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5.7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5.7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5.7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5.7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5.7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5.7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5.7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5.7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5.7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5.7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5.7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5.7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5.7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5.7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5.7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5.7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5.7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5.7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5.7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5.7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5.7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5.7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5.7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5.7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5.7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5.7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5.7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5.7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5.7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5.7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5.7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5.7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5.7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5.7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5.7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5.7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5.7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5.7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5.7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5.7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5.7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5.7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5.7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5.7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5.7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5.7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5.7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5.7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5.7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5.7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5.7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5.7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5.7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5.7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5.7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5.7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5.7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5.7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5.7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5.7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5.7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5.7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5.7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5.7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5.7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5.7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5.7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5.7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5.7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5.7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5.7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5.7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5.7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5.7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5.7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5.7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5.7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5.7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5.7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5.7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5.7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5.7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5.7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5.7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5.7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5.7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5.7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5.7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5.7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5.7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5.7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5.7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5.7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5.7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5.7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5.7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5.7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5.7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5.7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5.7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5.7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5.7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5.7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5.7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5.7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5.7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5.7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5.7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5.7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5.7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5.7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5.7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5.7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5.7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5.7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5.7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5.7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5.7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5.7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5.7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5.7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5.7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5.7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5.7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5.7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5.7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5.7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5.7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5.7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5.7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5.7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5.7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5.7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5.7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5.7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5.7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5.7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5.7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5.7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5.7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5.7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5.7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5.7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5.7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5.7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5.7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5.7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5.7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5.7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5.7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5.7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5.7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5.7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5.7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5.7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5.7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5.7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5.7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5.7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5.7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5.7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5.7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5.7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5.7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5.7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5.7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5.7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5.7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5.7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5.7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5.7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5.7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5.7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5.7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5.7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5.7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5.7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5.7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5.7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5.7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5.7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5.7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5.7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5.7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5.7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5.7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5.7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5.7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5.7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5.7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5.7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5.7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5.7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5.7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5.7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5.7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5.7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5.7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5.7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5.7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5.7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5.7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5.7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5.7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5.7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5.7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5.7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5.7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5.7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5.7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5.7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5.7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5.7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5.7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5.7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5.7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5.7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5.7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5.7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5.7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5.7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5.7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5.7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5.7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5.7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5.7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5.7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5.7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5.7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5.7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5.7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5.7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5.7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5.7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5.7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5.7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5.7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5.7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5.7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5.7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5.7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5.7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5.7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5.7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5.7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5.7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5.7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5.7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5.7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5.7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5.7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5.7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5.7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5.7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5.7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5.7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5.7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5.7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5.7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5.7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5.7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5.7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5.7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5.7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5.7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5.7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5.7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5.7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5.7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5.7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5.7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5.7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5.7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5.7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5.7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5.7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5.7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5.7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5.7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5.7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5.7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5.7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5.7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5.7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5.7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5.7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5.7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5.7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5.7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5.7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5.7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5.7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5.7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5.7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5.7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5.7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5.7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5.7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5.7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5.7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5.7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5.7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5.7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5.7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5.7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5.7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5.7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5.7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5.7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5.7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5.7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5.7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5.7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5.7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5.7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5.7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5.7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5.7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5.7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5.7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5.7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5.7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5.7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5.7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5.7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5.7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5.7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5.7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5.7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5.7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5.7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5.7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5.7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5.7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5.7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5.7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5.7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5.7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5.7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5.7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5.7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5.7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5.7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5.7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5.7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5.7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5.7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5.7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5.7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5.7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5.7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5.7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5.7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5.7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5.7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5.7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5.7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5.7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5.7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5.7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5.7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5.7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5.7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5.7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5.7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5.7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5.7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5.7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5.7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5.7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5.7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5.7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5.7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5.7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5.7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5.7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5.7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5.7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5.7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5.7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5.7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5.7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5.7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5.7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5.7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5.7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5.7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5.7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5.7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5.7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5.7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5.7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5.7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5.7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5.7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5.7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5.7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5.7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5.7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5.7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5.7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5.7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5.7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5.7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5.7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5.7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5.7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5.7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5.7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5.7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5.7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5.7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5.7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5.7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5.7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5.7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5.7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5.7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5.7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5.7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5.7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5.7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5.7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5.7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5.7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5.7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5.7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5.7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5.7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5.7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5.7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5.7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5.7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5.7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5.7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5.7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5.7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5.7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5.7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5.7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5.7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5.7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5.7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5.7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5.7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5.7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5.7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5.7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5.7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5.7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5.7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5.7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5.7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5.7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5.7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5.7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5.7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5.7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5.7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5.7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5.7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5.7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5.7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5.7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5.7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5.7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5.7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5.7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5.7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5.7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5.7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5.7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5.7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5.7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5.7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5.7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5.7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5.7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.7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5.7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5.7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5.7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5.7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5.7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5.7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5.7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5.7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5.7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5.7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5.7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5.7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5.7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5.7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5.7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5.7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5.7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5.7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5.7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5.7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5.7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5.7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5.7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5.7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5.7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5.7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5.7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5.7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5.7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5.7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5.7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5.7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5.7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5.7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5.7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5.7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5.7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5.7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5.7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5.7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5.7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5.7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5.7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5.7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5.7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5.7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5.7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5.7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5.7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5.7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5.7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5.7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5.7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5.7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5.7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5.7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5.7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5.7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5.7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5.7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5.7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5.7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5.7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5.7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5.7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5.7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5.7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5.7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5.7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5.7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5.7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5.7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5.7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5.7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5.7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5.7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5.7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5.7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5.7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5.7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5.7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5.7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5.7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5.7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5.7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5.7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5.75" customHeight="1" x14ac:dyDescent="0.2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5.75" customHeight="1" x14ac:dyDescent="0.2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5.75" customHeight="1" x14ac:dyDescent="0.2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5.75" customHeight="1" x14ac:dyDescent="0.2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5.75" customHeight="1" x14ac:dyDescent="0.2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5.75" customHeight="1" x14ac:dyDescent="0.2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5.75" customHeight="1" x14ac:dyDescent="0.2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5.75" customHeight="1" x14ac:dyDescent="0.2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5.75" customHeight="1" x14ac:dyDescent="0.2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5.75" customHeight="1" x14ac:dyDescent="0.2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5.75" customHeight="1" x14ac:dyDescent="0.2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5.75" customHeight="1" x14ac:dyDescent="0.2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5.75" customHeight="1" x14ac:dyDescent="0.2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5.75" customHeight="1" x14ac:dyDescent="0.2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5.75" customHeight="1" x14ac:dyDescent="0.2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5.75" customHeight="1" x14ac:dyDescent="0.2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5.75" customHeight="1" x14ac:dyDescent="0.2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5.75" customHeight="1" x14ac:dyDescent="0.2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5.75" customHeight="1" x14ac:dyDescent="0.2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5.75" customHeight="1" x14ac:dyDescent="0.2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5.75" customHeight="1" x14ac:dyDescent="0.2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5.75" customHeight="1" x14ac:dyDescent="0.2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5.75" customHeight="1" x14ac:dyDescent="0.2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5.75" customHeight="1" x14ac:dyDescent="0.2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5.75" customHeight="1" x14ac:dyDescent="0.2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5.75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5.75" customHeight="1" x14ac:dyDescent="0.2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5.75" customHeight="1" x14ac:dyDescent="0.2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5.75" customHeight="1" x14ac:dyDescent="0.2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5.75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5.75" customHeight="1" x14ac:dyDescent="0.2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5.75" customHeight="1" x14ac:dyDescent="0.2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5.75" customHeight="1" x14ac:dyDescent="0.2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5.75" customHeight="1" x14ac:dyDescent="0.2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5.75" customHeight="1" x14ac:dyDescent="0.2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5.75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5.75" customHeight="1" x14ac:dyDescent="0.2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5.75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5.75" customHeight="1" x14ac:dyDescent="0.2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5.75" customHeight="1" x14ac:dyDescent="0.2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5.75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5.75" customHeight="1" x14ac:dyDescent="0.2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5.75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5.75" customHeight="1" x14ac:dyDescent="0.2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5.75" customHeight="1" x14ac:dyDescent="0.2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5.75" customHeight="1" x14ac:dyDescent="0.2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5.75" customHeight="1" x14ac:dyDescent="0.2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5.75" customHeight="1" x14ac:dyDescent="0.2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5.75" customHeight="1" x14ac:dyDescent="0.2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5.75" customHeight="1" x14ac:dyDescent="0.2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5.75" customHeight="1" x14ac:dyDescent="0.2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5.75" customHeight="1" x14ac:dyDescent="0.2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5.75" customHeight="1" x14ac:dyDescent="0.2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5.75" customHeight="1" x14ac:dyDescent="0.2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</sheetData>
  <pageMargins left="0.78740157499999996" right="0.78740157499999996" top="0.984251969" bottom="0.984251969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Z999"/>
  <sheetViews>
    <sheetView showGridLines="0" workbookViewId="0">
      <selection activeCell="G16" sqref="G16"/>
    </sheetView>
  </sheetViews>
  <sheetFormatPr defaultColWidth="12.625" defaultRowHeight="15" customHeight="1" x14ac:dyDescent="0.25"/>
  <cols>
    <col min="1" max="1" width="12.625" style="1" customWidth="1"/>
    <col min="2" max="2" width="12.25" style="1" customWidth="1"/>
    <col min="3" max="3" width="13.125" style="1" customWidth="1"/>
    <col min="4" max="4" width="11.75" style="1" customWidth="1"/>
    <col min="5" max="5" width="9.375" style="1" customWidth="1"/>
    <col min="6" max="6" width="10.125" style="1" customWidth="1"/>
    <col min="7" max="14" width="8" style="1" customWidth="1"/>
    <col min="15" max="26" width="7.625" style="1" customWidth="1"/>
    <col min="27" max="16384" width="12.625" style="1"/>
  </cols>
  <sheetData>
    <row r="1" spans="1:26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5.75" x14ac:dyDescent="0.25">
      <c r="A2" s="3" t="s">
        <v>42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.75" x14ac:dyDescent="0.25">
      <c r="A3" s="3" t="s">
        <v>43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5.75" x14ac:dyDescent="0.25">
      <c r="A4" s="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x14ac:dyDescent="0.25">
      <c r="A6" s="7" t="s">
        <v>44</v>
      </c>
      <c r="B6" s="7" t="s">
        <v>45</v>
      </c>
      <c r="C6" s="7" t="s">
        <v>46</v>
      </c>
      <c r="D6" s="7" t="s">
        <v>47</v>
      </c>
      <c r="E6" s="7" t="s">
        <v>48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x14ac:dyDescent="0.25">
      <c r="A7" s="45" t="s">
        <v>49</v>
      </c>
      <c r="B7" s="46">
        <v>5</v>
      </c>
      <c r="C7" s="46">
        <v>3</v>
      </c>
      <c r="D7" s="46">
        <v>1</v>
      </c>
      <c r="E7" s="46">
        <f>AVERAGE(B7:D7)</f>
        <v>3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x14ac:dyDescent="0.25">
      <c r="A8" s="45" t="s">
        <v>50</v>
      </c>
      <c r="B8" s="46">
        <v>2</v>
      </c>
      <c r="C8" s="46">
        <v>5.5</v>
      </c>
      <c r="D8" s="46">
        <v>7.5</v>
      </c>
      <c r="E8" s="46">
        <f t="shared" ref="E8:E11" si="0">AVERAGE(B8:D8)</f>
        <v>5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x14ac:dyDescent="0.25">
      <c r="A9" s="45" t="s">
        <v>51</v>
      </c>
      <c r="B9" s="46">
        <v>10</v>
      </c>
      <c r="C9" s="46">
        <v>9.5</v>
      </c>
      <c r="D9" s="46">
        <v>6.5</v>
      </c>
      <c r="E9" s="46">
        <f t="shared" si="0"/>
        <v>8.6666666666666661</v>
      </c>
      <c r="F9" s="44"/>
      <c r="G9" s="44"/>
      <c r="H9" s="44"/>
      <c r="I9" s="44"/>
      <c r="J9" s="44"/>
      <c r="K9" s="44"/>
      <c r="L9" s="44"/>
      <c r="M9" s="44"/>
      <c r="N9" s="2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x14ac:dyDescent="0.25">
      <c r="A10" s="45" t="s">
        <v>52</v>
      </c>
      <c r="B10" s="46">
        <v>4</v>
      </c>
      <c r="C10" s="46">
        <v>0</v>
      </c>
      <c r="D10" s="46">
        <v>1.5</v>
      </c>
      <c r="E10" s="46">
        <f t="shared" si="0"/>
        <v>1.8333333333333333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x14ac:dyDescent="0.25">
      <c r="A11" s="45" t="s">
        <v>53</v>
      </c>
      <c r="B11" s="46">
        <v>6.5</v>
      </c>
      <c r="C11" s="46">
        <v>4.5</v>
      </c>
      <c r="D11" s="46">
        <v>7.5</v>
      </c>
      <c r="E11" s="46">
        <f t="shared" si="0"/>
        <v>6.166666666666667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x14ac:dyDescent="0.2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x14ac:dyDescent="0.25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x14ac:dyDescent="0.25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.75" customHeight="1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 x14ac:dyDescent="0.2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.75" customHeight="1" x14ac:dyDescent="0.2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.75" customHeight="1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.75" customHeight="1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.75" customHeight="1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.75" customHeight="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.75" customHeight="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.75" customHeight="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.75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.75" customHeigh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.7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.75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.75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.75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.7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.75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.75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.75" customHeight="1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.75" customHeight="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5.75" customHeight="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5.75" customHeight="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5.75" customHeigh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5.75" customHeight="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5.75" customHeight="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5.75" customHeight="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5.75" customHeight="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5.7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5.75" customHeight="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5.75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5.7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5.7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.7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.7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.7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.7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.7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.7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.7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.7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5.7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5.75" customHeight="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5.75" customHeight="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5.75" customHeight="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5.75" customHeight="1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5.75" customHeight="1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5.7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5.75" customHeight="1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5.75" customHeight="1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5.75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5.75" customHeight="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5.75" customHeight="1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5.75" customHeight="1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5.75" customHeight="1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5.7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5.7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.75" customHeight="1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.75" customHeight="1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.75" customHeight="1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.75" customHeight="1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.75" customHeight="1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.75" customHeight="1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5.75" customHeight="1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5.75" customHeight="1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75" customHeight="1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5.75" customHeight="1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5.75" customHeight="1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5.75" customHeight="1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.75" customHeight="1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75" customHeight="1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5.75" customHeight="1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5.75" customHeight="1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5.75" customHeight="1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5.75" customHeight="1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5.75" customHeight="1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5.75" customHeight="1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5.75" customHeight="1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5.75" customHeight="1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5.75" customHeight="1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5.75" customHeight="1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5.75" customHeight="1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5.75" customHeight="1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5.75" customHeight="1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5.75" customHeight="1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5.75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5.75" customHeight="1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5.75" customHeight="1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5.75" customHeight="1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5.75" customHeight="1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5.75" customHeight="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5.75" customHeight="1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5.75" customHeight="1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5.75" customHeight="1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5.75" customHeight="1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5.75" customHeight="1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5.75" customHeight="1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5.75" customHeight="1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5.75" customHeight="1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5.75" customHeight="1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5.75" customHeight="1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5.75" customHeight="1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5.75" customHeight="1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5.75" customHeight="1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5.75" customHeight="1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5.75" customHeight="1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 customHeight="1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 customHeight="1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 customHeight="1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 customHeight="1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 customHeight="1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5.75" customHeight="1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5.75" customHeight="1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5.75" customHeight="1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5.75" customHeight="1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5.75" customHeight="1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5.75" customHeight="1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5.75" customHeight="1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5.75" customHeight="1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5.75" customHeight="1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5.75" customHeight="1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5.75" customHeight="1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5.75" customHeight="1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5.75" customHeight="1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5.75" customHeight="1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5.75" customHeight="1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5.75" customHeight="1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5.75" customHeight="1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5.75" customHeight="1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5.75" customHeight="1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5.75" customHeight="1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5.75" customHeight="1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5.75" customHeight="1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5.75" customHeight="1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5.75" customHeight="1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5.75" customHeight="1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5.75" customHeight="1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5.75" customHeight="1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5.75" customHeight="1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5.75" customHeight="1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5.75" customHeight="1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5.75" customHeight="1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5.75" customHeight="1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5.75" customHeight="1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5.75" customHeight="1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5.75" customHeight="1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5.75" customHeight="1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5.75" customHeight="1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5.75" customHeight="1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5.75" customHeight="1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5.75" customHeight="1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5.75" customHeight="1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5.75" customHeight="1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5.75" customHeight="1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5.75" customHeight="1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5.75" customHeight="1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5.75" customHeight="1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5.75" customHeight="1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5.75" customHeight="1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5.75" customHeight="1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5.75" customHeight="1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5.75" customHeight="1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5.75" customHeight="1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5.75" customHeight="1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5.75" customHeight="1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5.75" customHeight="1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5.75" customHeight="1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5.75" customHeight="1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5.75" customHeight="1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5.75" customHeight="1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5.75" customHeight="1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5.75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5.75" customHeight="1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5.75" customHeight="1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5.75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5.75" customHeight="1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5.75" customHeight="1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5.75" customHeight="1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5.75" customHeight="1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5.75" customHeight="1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5.75" customHeight="1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5.75" customHeight="1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5.75" customHeight="1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5.75" customHeight="1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5.75" customHeight="1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5.75" customHeight="1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5.75" customHeight="1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5.75" customHeight="1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5.75" customHeight="1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5.75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5.75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5.75" customHeight="1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5.75" customHeight="1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5.75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5.75" customHeight="1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5.75" customHeight="1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5.75" customHeight="1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5.75" customHeight="1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5.75" customHeight="1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5.75" customHeight="1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5.75" customHeight="1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5.75" customHeight="1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5.75" customHeight="1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5.75" customHeight="1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5.75" customHeight="1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5.75" customHeight="1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5.75" customHeight="1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5.75" customHeight="1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5.75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5.75" customHeight="1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5.75" customHeight="1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5.75" customHeight="1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5.75" customHeight="1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5.75" customHeight="1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5.75" customHeight="1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5.75" customHeight="1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5.75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5.75" customHeight="1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5.75" customHeight="1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5.75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5.75" customHeight="1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5.75" customHeight="1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5.75" customHeight="1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5.75" customHeight="1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5.75" customHeight="1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5.75" customHeight="1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5.75" customHeight="1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5.75" customHeight="1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5.75" customHeight="1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5.75" customHeight="1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5.75" customHeight="1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5.75" customHeight="1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5.75" customHeight="1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5.75" customHeight="1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5.75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5.75" customHeight="1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5.75" customHeight="1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5.75" customHeight="1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5.75" customHeight="1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5.75" customHeight="1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5.75" customHeight="1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5.75" customHeight="1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5.75" customHeight="1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5.75" customHeight="1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5.75" customHeight="1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5.75" customHeight="1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5.75" customHeight="1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5.75" customHeight="1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5.75" customHeight="1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5.75" customHeight="1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5.75" customHeight="1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5.75" customHeight="1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5.75" customHeight="1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5.75" customHeight="1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5.75" customHeight="1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5.75" customHeight="1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5.75" customHeight="1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5.75" customHeight="1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5.75" customHeight="1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5.75" customHeight="1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5.75" customHeight="1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5.75" customHeight="1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5.75" customHeight="1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5.75" customHeight="1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5.75" customHeight="1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5.75" customHeight="1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5.75" customHeight="1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5.75" customHeight="1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5.75" customHeight="1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5.75" customHeight="1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5.75" customHeight="1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5.75" customHeight="1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5.75" customHeight="1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5.75" customHeight="1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5.75" customHeight="1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5.75" customHeight="1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5.75" customHeight="1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5.75" customHeight="1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5.75" customHeight="1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5.75" customHeight="1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5.75" customHeight="1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5.75" customHeight="1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5.75" customHeight="1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5.75" customHeight="1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5.75" customHeight="1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5.75" customHeight="1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5.75" customHeight="1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5.75" customHeight="1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5.75" customHeight="1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5.75" customHeight="1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5.75" customHeight="1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5.75" customHeight="1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5.75" customHeight="1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5.75" customHeight="1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5.75" customHeight="1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5.75" customHeight="1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5.75" customHeight="1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5.75" customHeight="1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5.75" customHeight="1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5.75" customHeight="1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5.75" customHeight="1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5.75" customHeight="1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5.75" customHeight="1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5.75" customHeight="1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5.75" customHeight="1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5.75" customHeight="1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5.75" customHeight="1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5.75" customHeight="1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5.75" customHeight="1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5.75" customHeight="1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5.75" customHeight="1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5.75" customHeight="1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5.75" customHeight="1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5.75" customHeight="1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5.75" customHeight="1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5.75" customHeight="1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5.75" customHeight="1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5.75" customHeight="1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5.75" customHeight="1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5.75" customHeight="1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5.75" customHeight="1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5.75" customHeight="1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5.75" customHeight="1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5.75" customHeight="1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5.75" customHeight="1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5.75" customHeight="1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5.75" customHeight="1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5.75" customHeight="1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5.75" customHeight="1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5.75" customHeight="1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5.75" customHeight="1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5.75" customHeight="1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5.75" customHeight="1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5.75" customHeight="1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5.75" customHeight="1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5.75" customHeight="1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5.75" customHeight="1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5.75" customHeight="1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5.75" customHeight="1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5.75" customHeight="1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5.75" customHeight="1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5.75" customHeight="1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5.75" customHeight="1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5.75" customHeight="1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5.75" customHeight="1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5.75" customHeight="1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5.75" customHeight="1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5.75" customHeight="1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5.75" customHeight="1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5.75" customHeight="1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5.75" customHeight="1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5.75" customHeight="1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5.75" customHeight="1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5.75" customHeight="1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5.75" customHeight="1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5.75" customHeight="1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5.75" customHeight="1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5.75" customHeight="1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5.75" customHeight="1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5.75" customHeight="1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5.75" customHeight="1" x14ac:dyDescent="0.25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5.75" customHeight="1" x14ac:dyDescent="0.25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5.75" customHeight="1" x14ac:dyDescent="0.25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5.75" customHeight="1" x14ac:dyDescent="0.25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5.75" customHeight="1" x14ac:dyDescent="0.2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5.75" customHeight="1" x14ac:dyDescent="0.25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5.75" customHeight="1" x14ac:dyDescent="0.25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5.75" customHeight="1" x14ac:dyDescent="0.25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5.75" customHeight="1" x14ac:dyDescent="0.25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5.75" customHeight="1" x14ac:dyDescent="0.25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5.75" customHeight="1" x14ac:dyDescent="0.25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5.75" customHeight="1" x14ac:dyDescent="0.25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5.75" customHeight="1" x14ac:dyDescent="0.25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5.75" customHeight="1" x14ac:dyDescent="0.25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5.75" customHeight="1" x14ac:dyDescent="0.2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5.75" customHeight="1" x14ac:dyDescent="0.25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5.75" customHeight="1" x14ac:dyDescent="0.25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5.75" customHeight="1" x14ac:dyDescent="0.25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5.75" customHeight="1" x14ac:dyDescent="0.25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5.75" customHeight="1" x14ac:dyDescent="0.25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5.75" customHeight="1" x14ac:dyDescent="0.25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5.75" customHeight="1" x14ac:dyDescent="0.25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5.75" customHeight="1" x14ac:dyDescent="0.25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5.75" customHeight="1" x14ac:dyDescent="0.25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5.75" customHeight="1" x14ac:dyDescent="0.2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5.75" customHeight="1" x14ac:dyDescent="0.25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5.75" customHeight="1" x14ac:dyDescent="0.25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5.75" customHeight="1" x14ac:dyDescent="0.25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5.75" customHeight="1" x14ac:dyDescent="0.25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5.75" customHeight="1" x14ac:dyDescent="0.25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5.75" customHeight="1" x14ac:dyDescent="0.25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5.75" customHeight="1" x14ac:dyDescent="0.25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5.75" customHeight="1" x14ac:dyDescent="0.25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5.75" customHeight="1" x14ac:dyDescent="0.25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5.75" customHeight="1" x14ac:dyDescent="0.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5.75" customHeight="1" x14ac:dyDescent="0.25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5.75" customHeight="1" x14ac:dyDescent="0.25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5.75" customHeight="1" x14ac:dyDescent="0.25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5.75" customHeight="1" x14ac:dyDescent="0.25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5.75" customHeight="1" x14ac:dyDescent="0.25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5.75" customHeight="1" x14ac:dyDescent="0.25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5.75" customHeight="1" x14ac:dyDescent="0.25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5.75" customHeight="1" x14ac:dyDescent="0.25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5.75" customHeight="1" x14ac:dyDescent="0.25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5.75" customHeight="1" x14ac:dyDescent="0.2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5.75" customHeight="1" x14ac:dyDescent="0.25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5.75" customHeight="1" x14ac:dyDescent="0.25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5.75" customHeight="1" x14ac:dyDescent="0.25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5.75" customHeight="1" x14ac:dyDescent="0.25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5.75" customHeight="1" x14ac:dyDescent="0.25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5.75" customHeight="1" x14ac:dyDescent="0.25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5.75" customHeight="1" x14ac:dyDescent="0.25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5.75" customHeight="1" x14ac:dyDescent="0.25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5.75" customHeight="1" x14ac:dyDescent="0.25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5.75" customHeight="1" x14ac:dyDescent="0.2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5.75" customHeight="1" x14ac:dyDescent="0.25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5.75" customHeight="1" x14ac:dyDescent="0.25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5.75" customHeight="1" x14ac:dyDescent="0.25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5.75" customHeight="1" x14ac:dyDescent="0.25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5.75" customHeight="1" x14ac:dyDescent="0.25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5.75" customHeight="1" x14ac:dyDescent="0.25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5.75" customHeight="1" x14ac:dyDescent="0.25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5.75" customHeight="1" x14ac:dyDescent="0.25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5.75" customHeight="1" x14ac:dyDescent="0.25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5.75" customHeight="1" x14ac:dyDescent="0.2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5.75" customHeight="1" x14ac:dyDescent="0.25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5.75" customHeight="1" x14ac:dyDescent="0.25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5.75" customHeight="1" x14ac:dyDescent="0.25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5.75" customHeight="1" x14ac:dyDescent="0.25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5.75" customHeight="1" x14ac:dyDescent="0.25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5.75" customHeight="1" x14ac:dyDescent="0.25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5.75" customHeight="1" x14ac:dyDescent="0.25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5.75" customHeight="1" x14ac:dyDescent="0.25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5.75" customHeight="1" x14ac:dyDescent="0.25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5.75" customHeight="1" x14ac:dyDescent="0.2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5.75" customHeight="1" x14ac:dyDescent="0.25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5.75" customHeight="1" x14ac:dyDescent="0.25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5.75" customHeight="1" x14ac:dyDescent="0.25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5.75" customHeight="1" x14ac:dyDescent="0.25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5.75" customHeight="1" x14ac:dyDescent="0.25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5.75" customHeight="1" x14ac:dyDescent="0.25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5.75" customHeight="1" x14ac:dyDescent="0.25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5.75" customHeight="1" x14ac:dyDescent="0.25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5.75" customHeight="1" x14ac:dyDescent="0.25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5.75" customHeight="1" x14ac:dyDescent="0.2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5.75" customHeight="1" x14ac:dyDescent="0.25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5.75" customHeight="1" x14ac:dyDescent="0.25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5.75" customHeight="1" x14ac:dyDescent="0.25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5.75" customHeight="1" x14ac:dyDescent="0.25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5.75" customHeight="1" x14ac:dyDescent="0.25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5.75" customHeight="1" x14ac:dyDescent="0.25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5.75" customHeight="1" x14ac:dyDescent="0.25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5.75" customHeight="1" x14ac:dyDescent="0.25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5.75" customHeight="1" x14ac:dyDescent="0.25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5.75" customHeight="1" x14ac:dyDescent="0.2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5.75" customHeight="1" x14ac:dyDescent="0.25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5.75" customHeight="1" x14ac:dyDescent="0.25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5.75" customHeight="1" x14ac:dyDescent="0.25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5.75" customHeight="1" x14ac:dyDescent="0.25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5.75" customHeight="1" x14ac:dyDescent="0.25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5.75" customHeight="1" x14ac:dyDescent="0.25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5.75" customHeight="1" x14ac:dyDescent="0.25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5.75" customHeight="1" x14ac:dyDescent="0.25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5.75" customHeight="1" x14ac:dyDescent="0.25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5.75" customHeight="1" x14ac:dyDescent="0.2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5.75" customHeight="1" x14ac:dyDescent="0.25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5.75" customHeight="1" x14ac:dyDescent="0.25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5.75" customHeight="1" x14ac:dyDescent="0.25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5.75" customHeight="1" x14ac:dyDescent="0.25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5.75" customHeight="1" x14ac:dyDescent="0.25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5.75" customHeight="1" x14ac:dyDescent="0.25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5.75" customHeight="1" x14ac:dyDescent="0.25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5.75" customHeight="1" x14ac:dyDescent="0.25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5.75" customHeight="1" x14ac:dyDescent="0.25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5.75" customHeight="1" x14ac:dyDescent="0.2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5.75" customHeight="1" x14ac:dyDescent="0.25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5.75" customHeight="1" x14ac:dyDescent="0.25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5.75" customHeight="1" x14ac:dyDescent="0.25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5.75" customHeight="1" x14ac:dyDescent="0.25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5.75" customHeight="1" x14ac:dyDescent="0.25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5.75" customHeight="1" x14ac:dyDescent="0.25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5.75" customHeight="1" x14ac:dyDescent="0.25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5.75" customHeight="1" x14ac:dyDescent="0.25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5.75" customHeight="1" x14ac:dyDescent="0.25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5.75" customHeight="1" x14ac:dyDescent="0.2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5.75" customHeight="1" x14ac:dyDescent="0.25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5.75" customHeight="1" x14ac:dyDescent="0.25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5.75" customHeight="1" x14ac:dyDescent="0.25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5.75" customHeight="1" x14ac:dyDescent="0.25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5.75" customHeight="1" x14ac:dyDescent="0.25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5.75" customHeight="1" x14ac:dyDescent="0.25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5.75" customHeight="1" x14ac:dyDescent="0.25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5.75" customHeight="1" x14ac:dyDescent="0.25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5.75" customHeight="1" x14ac:dyDescent="0.25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5.75" customHeight="1" x14ac:dyDescent="0.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5.75" customHeight="1" x14ac:dyDescent="0.25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5.75" customHeight="1" x14ac:dyDescent="0.25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5.75" customHeight="1" x14ac:dyDescent="0.25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5.75" customHeight="1" x14ac:dyDescent="0.25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5.75" customHeight="1" x14ac:dyDescent="0.25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5.75" customHeight="1" x14ac:dyDescent="0.25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5.75" customHeight="1" x14ac:dyDescent="0.25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5.75" customHeight="1" x14ac:dyDescent="0.25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5.75" customHeight="1" x14ac:dyDescent="0.25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5.75" customHeight="1" x14ac:dyDescent="0.2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5.75" customHeight="1" x14ac:dyDescent="0.25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5.75" customHeight="1" x14ac:dyDescent="0.25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5.75" customHeight="1" x14ac:dyDescent="0.25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5.75" customHeight="1" x14ac:dyDescent="0.25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5.75" customHeight="1" x14ac:dyDescent="0.25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5.75" customHeight="1" x14ac:dyDescent="0.25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5.75" customHeight="1" x14ac:dyDescent="0.25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5.75" customHeight="1" x14ac:dyDescent="0.25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5.75" customHeight="1" x14ac:dyDescent="0.25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5.75" customHeight="1" x14ac:dyDescent="0.2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5.75" customHeight="1" x14ac:dyDescent="0.25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5.75" customHeight="1" x14ac:dyDescent="0.25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5.75" customHeight="1" x14ac:dyDescent="0.25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5.75" customHeight="1" x14ac:dyDescent="0.25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5.75" customHeight="1" x14ac:dyDescent="0.25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5.75" customHeight="1" x14ac:dyDescent="0.25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5.75" customHeight="1" x14ac:dyDescent="0.25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5.75" customHeight="1" x14ac:dyDescent="0.25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5.75" customHeight="1" x14ac:dyDescent="0.25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5.75" customHeight="1" x14ac:dyDescent="0.2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5.75" customHeight="1" x14ac:dyDescent="0.25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5.75" customHeight="1" x14ac:dyDescent="0.25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5.75" customHeight="1" x14ac:dyDescent="0.25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5.75" customHeight="1" x14ac:dyDescent="0.25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5.75" customHeight="1" x14ac:dyDescent="0.25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5.75" customHeight="1" x14ac:dyDescent="0.25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5.75" customHeight="1" x14ac:dyDescent="0.25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5.75" customHeight="1" x14ac:dyDescent="0.25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5.75" customHeight="1" x14ac:dyDescent="0.25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5.75" customHeight="1" x14ac:dyDescent="0.2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5.75" customHeight="1" x14ac:dyDescent="0.25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5.75" customHeight="1" x14ac:dyDescent="0.25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5.75" customHeight="1" x14ac:dyDescent="0.25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5.75" customHeight="1" x14ac:dyDescent="0.25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5.75" customHeight="1" x14ac:dyDescent="0.25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5.75" customHeight="1" x14ac:dyDescent="0.25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5.75" customHeight="1" x14ac:dyDescent="0.25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5.75" customHeight="1" x14ac:dyDescent="0.25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5.75" customHeight="1" x14ac:dyDescent="0.25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5.75" customHeight="1" x14ac:dyDescent="0.2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5.75" customHeight="1" x14ac:dyDescent="0.25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5.75" customHeight="1" x14ac:dyDescent="0.25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5.75" customHeight="1" x14ac:dyDescent="0.25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5.75" customHeight="1" x14ac:dyDescent="0.25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5.75" customHeight="1" x14ac:dyDescent="0.25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5.75" customHeight="1" x14ac:dyDescent="0.25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5.75" customHeight="1" x14ac:dyDescent="0.25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5.75" customHeight="1" x14ac:dyDescent="0.25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5.75" customHeight="1" x14ac:dyDescent="0.25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5.75" customHeight="1" x14ac:dyDescent="0.2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5.75" customHeight="1" x14ac:dyDescent="0.25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5.75" customHeight="1" x14ac:dyDescent="0.25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5.75" customHeight="1" x14ac:dyDescent="0.25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5.75" customHeight="1" x14ac:dyDescent="0.25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5.75" customHeight="1" x14ac:dyDescent="0.25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5.75" customHeight="1" x14ac:dyDescent="0.25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5.75" customHeight="1" x14ac:dyDescent="0.25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5.75" customHeight="1" x14ac:dyDescent="0.25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5.75" customHeight="1" x14ac:dyDescent="0.25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5.75" customHeight="1" x14ac:dyDescent="0.2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5.75" customHeight="1" x14ac:dyDescent="0.25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5.75" customHeight="1" x14ac:dyDescent="0.25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5.75" customHeight="1" x14ac:dyDescent="0.25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5.75" customHeight="1" x14ac:dyDescent="0.25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5.75" customHeight="1" x14ac:dyDescent="0.25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5.75" customHeight="1" x14ac:dyDescent="0.25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5.75" customHeight="1" x14ac:dyDescent="0.25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5.75" customHeight="1" x14ac:dyDescent="0.25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5.75" customHeight="1" x14ac:dyDescent="0.25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5.75" customHeight="1" x14ac:dyDescent="0.2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5.75" customHeight="1" x14ac:dyDescent="0.25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5.75" customHeight="1" x14ac:dyDescent="0.25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5.75" customHeight="1" x14ac:dyDescent="0.25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5.75" customHeight="1" x14ac:dyDescent="0.25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5.75" customHeight="1" x14ac:dyDescent="0.25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5.75" customHeight="1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5.75" customHeight="1" x14ac:dyDescent="0.25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5.75" customHeight="1" x14ac:dyDescent="0.25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5.75" customHeight="1" x14ac:dyDescent="0.25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5.75" customHeight="1" x14ac:dyDescent="0.2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5.75" customHeight="1" x14ac:dyDescent="0.25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5.75" customHeight="1" x14ac:dyDescent="0.25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5.75" customHeight="1" x14ac:dyDescent="0.25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5.75" customHeight="1" x14ac:dyDescent="0.25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5.75" customHeight="1" x14ac:dyDescent="0.25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5.75" customHeight="1" x14ac:dyDescent="0.25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5.75" customHeight="1" x14ac:dyDescent="0.25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5.75" customHeight="1" x14ac:dyDescent="0.25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5.75" customHeight="1" x14ac:dyDescent="0.25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5.75" customHeight="1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5.75" customHeight="1" x14ac:dyDescent="0.25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5.75" customHeight="1" x14ac:dyDescent="0.25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5.75" customHeight="1" x14ac:dyDescent="0.25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5.75" customHeight="1" x14ac:dyDescent="0.25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5.75" customHeight="1" x14ac:dyDescent="0.25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5.75" customHeight="1" x14ac:dyDescent="0.25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5.75" customHeight="1" x14ac:dyDescent="0.25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5.75" customHeight="1" x14ac:dyDescent="0.25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5.75" customHeight="1" x14ac:dyDescent="0.25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5.75" customHeight="1" x14ac:dyDescent="0.2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5.75" customHeight="1" x14ac:dyDescent="0.25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5.75" customHeight="1" x14ac:dyDescent="0.25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5.75" customHeight="1" x14ac:dyDescent="0.25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5.75" customHeight="1" x14ac:dyDescent="0.25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5.75" customHeight="1" x14ac:dyDescent="0.25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5.75" customHeight="1" x14ac:dyDescent="0.25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5.75" customHeight="1" x14ac:dyDescent="0.25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5.75" customHeight="1" x14ac:dyDescent="0.25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5.75" customHeight="1" x14ac:dyDescent="0.25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5.75" customHeight="1" x14ac:dyDescent="0.2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5.75" customHeight="1" x14ac:dyDescent="0.25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5.75" customHeight="1" x14ac:dyDescent="0.25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5.75" customHeight="1" x14ac:dyDescent="0.25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5.75" customHeight="1" x14ac:dyDescent="0.25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5.75" customHeight="1" x14ac:dyDescent="0.25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5.75" customHeight="1" x14ac:dyDescent="0.25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5.75" customHeight="1" x14ac:dyDescent="0.25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5.75" customHeight="1" x14ac:dyDescent="0.25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5.75" customHeight="1" x14ac:dyDescent="0.25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5.75" customHeight="1" x14ac:dyDescent="0.2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5.75" customHeight="1" x14ac:dyDescent="0.25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5.75" customHeight="1" x14ac:dyDescent="0.25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5.75" customHeight="1" x14ac:dyDescent="0.25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5.75" customHeight="1" x14ac:dyDescent="0.25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5.75" customHeight="1" x14ac:dyDescent="0.25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5.75" customHeight="1" x14ac:dyDescent="0.25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5.75" customHeight="1" x14ac:dyDescent="0.25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5.75" customHeight="1" x14ac:dyDescent="0.25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5.75" customHeight="1" x14ac:dyDescent="0.25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5.75" customHeight="1" x14ac:dyDescent="0.2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5.75" customHeight="1" x14ac:dyDescent="0.25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5.75" customHeight="1" x14ac:dyDescent="0.25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5.75" customHeight="1" x14ac:dyDescent="0.25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5.75" customHeight="1" x14ac:dyDescent="0.25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5.75" customHeight="1" x14ac:dyDescent="0.25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5.75" customHeight="1" x14ac:dyDescent="0.25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5.75" customHeight="1" x14ac:dyDescent="0.25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5.75" customHeight="1" x14ac:dyDescent="0.25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5.75" customHeight="1" x14ac:dyDescent="0.25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5.75" customHeight="1" x14ac:dyDescent="0.2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5.75" customHeight="1" x14ac:dyDescent="0.25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5.75" customHeight="1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5.75" customHeight="1" x14ac:dyDescent="0.25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5.75" customHeight="1" x14ac:dyDescent="0.25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5.75" customHeight="1" x14ac:dyDescent="0.25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5.75" customHeight="1" x14ac:dyDescent="0.25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5.75" customHeight="1" x14ac:dyDescent="0.25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5.75" customHeight="1" x14ac:dyDescent="0.25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5.75" customHeight="1" x14ac:dyDescent="0.25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5.75" customHeight="1" x14ac:dyDescent="0.2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5.75" customHeight="1" x14ac:dyDescent="0.25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5.75" customHeight="1" x14ac:dyDescent="0.25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5.75" customHeight="1" x14ac:dyDescent="0.25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5.75" customHeight="1" x14ac:dyDescent="0.25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5.75" customHeight="1" x14ac:dyDescent="0.25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5.75" customHeight="1" x14ac:dyDescent="0.25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5.75" customHeight="1" x14ac:dyDescent="0.25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5.75" customHeight="1" x14ac:dyDescent="0.25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5.75" customHeight="1" x14ac:dyDescent="0.25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5.75" customHeight="1" x14ac:dyDescent="0.2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5.75" customHeight="1" x14ac:dyDescent="0.25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5.75" customHeight="1" x14ac:dyDescent="0.25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5.75" customHeight="1" x14ac:dyDescent="0.25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5.75" customHeight="1" x14ac:dyDescent="0.25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5.75" customHeight="1" x14ac:dyDescent="0.25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5.75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5.75" customHeight="1" x14ac:dyDescent="0.25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5.75" customHeight="1" x14ac:dyDescent="0.25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5.75" customHeight="1" x14ac:dyDescent="0.25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5.75" customHeight="1" x14ac:dyDescent="0.2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5.75" customHeight="1" x14ac:dyDescent="0.25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5.75" customHeight="1" x14ac:dyDescent="0.25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5.75" customHeight="1" x14ac:dyDescent="0.25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5.75" customHeight="1" x14ac:dyDescent="0.25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5.75" customHeight="1" x14ac:dyDescent="0.25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5.75" customHeight="1" x14ac:dyDescent="0.25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5.75" customHeight="1" x14ac:dyDescent="0.25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5.75" customHeight="1" x14ac:dyDescent="0.25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5.75" customHeight="1" x14ac:dyDescent="0.25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5.75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5.75" customHeight="1" x14ac:dyDescent="0.25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5.75" customHeight="1" x14ac:dyDescent="0.25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5.75" customHeight="1" x14ac:dyDescent="0.25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5.75" customHeight="1" x14ac:dyDescent="0.25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5.75" customHeight="1" x14ac:dyDescent="0.25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5.75" customHeight="1" x14ac:dyDescent="0.25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5.75" customHeight="1" x14ac:dyDescent="0.25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5.75" customHeight="1" x14ac:dyDescent="0.25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5.75" customHeight="1" x14ac:dyDescent="0.25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5.75" customHeight="1" x14ac:dyDescent="0.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5.75" customHeight="1" x14ac:dyDescent="0.25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5.75" customHeight="1" x14ac:dyDescent="0.25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5.75" customHeight="1" x14ac:dyDescent="0.25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5.75" customHeight="1" x14ac:dyDescent="0.25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5.75" customHeight="1" x14ac:dyDescent="0.25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5.75" customHeight="1" x14ac:dyDescent="0.25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5.75" customHeight="1" x14ac:dyDescent="0.25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5.75" customHeight="1" x14ac:dyDescent="0.25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5.75" customHeight="1" x14ac:dyDescent="0.25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5.75" customHeight="1" x14ac:dyDescent="0.2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5.75" customHeight="1" x14ac:dyDescent="0.25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5.75" customHeight="1" x14ac:dyDescent="0.25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5.75" customHeight="1" x14ac:dyDescent="0.25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5.75" customHeight="1" x14ac:dyDescent="0.25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5.75" customHeight="1" x14ac:dyDescent="0.25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5.75" customHeight="1" x14ac:dyDescent="0.25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5.75" customHeight="1" x14ac:dyDescent="0.25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5.75" customHeight="1" x14ac:dyDescent="0.25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5.75" customHeight="1" x14ac:dyDescent="0.25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5.75" customHeight="1" x14ac:dyDescent="0.2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5.75" customHeight="1" x14ac:dyDescent="0.25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5.75" customHeight="1" x14ac:dyDescent="0.25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5.75" customHeight="1" x14ac:dyDescent="0.25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5.75" customHeight="1" x14ac:dyDescent="0.25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5.75" customHeight="1" x14ac:dyDescent="0.25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5.75" customHeight="1" x14ac:dyDescent="0.25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5.75" customHeight="1" x14ac:dyDescent="0.25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5.75" customHeight="1" x14ac:dyDescent="0.25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5.75" customHeight="1" x14ac:dyDescent="0.25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5.75" customHeight="1" x14ac:dyDescent="0.2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5.75" customHeight="1" x14ac:dyDescent="0.25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5.75" customHeight="1" x14ac:dyDescent="0.25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5.75" customHeight="1" x14ac:dyDescent="0.25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5.75" customHeight="1" x14ac:dyDescent="0.25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5.75" customHeight="1" x14ac:dyDescent="0.25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5.75" customHeight="1" x14ac:dyDescent="0.25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5.75" customHeight="1" x14ac:dyDescent="0.25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5.75" customHeight="1" x14ac:dyDescent="0.25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5.75" customHeight="1" x14ac:dyDescent="0.25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5.75" customHeight="1" x14ac:dyDescent="0.2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5.75" customHeight="1" x14ac:dyDescent="0.25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5.75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5.75" customHeight="1" x14ac:dyDescent="0.25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5.75" customHeight="1" x14ac:dyDescent="0.25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5.75" customHeight="1" x14ac:dyDescent="0.25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5.75" customHeight="1" x14ac:dyDescent="0.25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5.75" customHeight="1" x14ac:dyDescent="0.25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5.75" customHeight="1" x14ac:dyDescent="0.25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5.75" customHeight="1" x14ac:dyDescent="0.25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5.75" customHeight="1" x14ac:dyDescent="0.2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5.75" customHeight="1" x14ac:dyDescent="0.25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5.75" customHeight="1" x14ac:dyDescent="0.25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5.75" customHeight="1" x14ac:dyDescent="0.25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5.75" customHeight="1" x14ac:dyDescent="0.25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5.75" customHeight="1" x14ac:dyDescent="0.25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5.75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5.75" customHeight="1" x14ac:dyDescent="0.25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5.75" customHeight="1" x14ac:dyDescent="0.25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5.75" customHeight="1" x14ac:dyDescent="0.25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5.75" customHeight="1" x14ac:dyDescent="0.2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5.75" customHeight="1" x14ac:dyDescent="0.25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5.75" customHeight="1" x14ac:dyDescent="0.25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5.75" customHeight="1" x14ac:dyDescent="0.25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5.75" customHeight="1" x14ac:dyDescent="0.25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5.75" customHeight="1" x14ac:dyDescent="0.25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5.75" customHeight="1" x14ac:dyDescent="0.25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5.75" customHeight="1" x14ac:dyDescent="0.25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5.75" customHeight="1" x14ac:dyDescent="0.25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5.75" customHeight="1" x14ac:dyDescent="0.25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5.75" customHeight="1" x14ac:dyDescent="0.2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5.75" customHeight="1" x14ac:dyDescent="0.25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5.75" customHeight="1" x14ac:dyDescent="0.25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5.75" customHeight="1" x14ac:dyDescent="0.25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5.75" customHeight="1" x14ac:dyDescent="0.25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5.75" customHeight="1" x14ac:dyDescent="0.25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5.75" customHeight="1" x14ac:dyDescent="0.25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5.75" customHeight="1" x14ac:dyDescent="0.25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5.75" customHeight="1" x14ac:dyDescent="0.25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5.75" customHeight="1" x14ac:dyDescent="0.25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5.75" customHeight="1" x14ac:dyDescent="0.2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5.75" customHeight="1" x14ac:dyDescent="0.25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5.75" customHeight="1" x14ac:dyDescent="0.25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5.75" customHeight="1" x14ac:dyDescent="0.25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5.75" customHeight="1" x14ac:dyDescent="0.25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5.75" customHeight="1" x14ac:dyDescent="0.25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5.75" customHeight="1" x14ac:dyDescent="0.25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5.75" customHeight="1" x14ac:dyDescent="0.25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5.75" customHeight="1" x14ac:dyDescent="0.25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5.75" customHeight="1" x14ac:dyDescent="0.25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5.75" customHeight="1" x14ac:dyDescent="0.2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5.75" customHeight="1" x14ac:dyDescent="0.25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5.75" customHeight="1" x14ac:dyDescent="0.25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5.75" customHeight="1" x14ac:dyDescent="0.25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5.75" customHeight="1" x14ac:dyDescent="0.25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5.75" customHeight="1" x14ac:dyDescent="0.25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5.75" customHeight="1" x14ac:dyDescent="0.25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5.75" customHeight="1" x14ac:dyDescent="0.25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5.75" customHeight="1" x14ac:dyDescent="0.25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5.75" customHeight="1" x14ac:dyDescent="0.25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5.75" customHeight="1" x14ac:dyDescent="0.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5.75" customHeight="1" x14ac:dyDescent="0.25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5.75" customHeight="1" x14ac:dyDescent="0.25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5.75" customHeight="1" x14ac:dyDescent="0.25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5.75" customHeight="1" x14ac:dyDescent="0.25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5.75" customHeight="1" x14ac:dyDescent="0.25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5.75" customHeight="1" x14ac:dyDescent="0.25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5.75" customHeight="1" x14ac:dyDescent="0.25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5.75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5.75" customHeight="1" x14ac:dyDescent="0.25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5.75" customHeight="1" x14ac:dyDescent="0.2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5.75" customHeight="1" x14ac:dyDescent="0.25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5.75" customHeight="1" x14ac:dyDescent="0.25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5.75" customHeight="1" x14ac:dyDescent="0.25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5.75" customHeight="1" x14ac:dyDescent="0.25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5.75" customHeight="1" x14ac:dyDescent="0.25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5.75" customHeight="1" x14ac:dyDescent="0.25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5.75" customHeight="1" x14ac:dyDescent="0.25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5.75" customHeight="1" x14ac:dyDescent="0.25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5.75" customHeight="1" x14ac:dyDescent="0.25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5.75" customHeight="1" x14ac:dyDescent="0.2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5.75" customHeight="1" x14ac:dyDescent="0.25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5.75" customHeight="1" x14ac:dyDescent="0.25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5.75" customHeight="1" x14ac:dyDescent="0.25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5.75" customHeight="1" x14ac:dyDescent="0.25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5.75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5.75" customHeight="1" x14ac:dyDescent="0.25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5.75" customHeight="1" x14ac:dyDescent="0.25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5.75" customHeight="1" x14ac:dyDescent="0.25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5.75" customHeight="1" x14ac:dyDescent="0.25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5.75" customHeight="1" x14ac:dyDescent="0.2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5.75" customHeight="1" x14ac:dyDescent="0.25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5.75" customHeight="1" x14ac:dyDescent="0.25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5.75" customHeight="1" x14ac:dyDescent="0.25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.75" customHeight="1" x14ac:dyDescent="0.25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5.75" customHeight="1" x14ac:dyDescent="0.25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5.75" customHeight="1" x14ac:dyDescent="0.25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5.75" customHeight="1" x14ac:dyDescent="0.25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5.75" customHeight="1" x14ac:dyDescent="0.25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5.75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5.75" customHeight="1" x14ac:dyDescent="0.2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5.75" customHeight="1" x14ac:dyDescent="0.25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5.75" customHeight="1" x14ac:dyDescent="0.25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5.75" customHeight="1" x14ac:dyDescent="0.25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5.75" customHeight="1" x14ac:dyDescent="0.25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5.75" customHeight="1" x14ac:dyDescent="0.25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5.75" customHeight="1" x14ac:dyDescent="0.25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5.75" customHeight="1" x14ac:dyDescent="0.25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5.75" customHeight="1" x14ac:dyDescent="0.25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5.75" customHeight="1" x14ac:dyDescent="0.25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5.75" customHeight="1" x14ac:dyDescent="0.2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5.75" customHeight="1" x14ac:dyDescent="0.25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5.75" customHeight="1" x14ac:dyDescent="0.25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5.75" customHeight="1" x14ac:dyDescent="0.25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5.75" customHeight="1" x14ac:dyDescent="0.25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5.75" customHeight="1" x14ac:dyDescent="0.25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5.75" customHeight="1" x14ac:dyDescent="0.25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5.75" customHeight="1" x14ac:dyDescent="0.25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5.75" customHeight="1" x14ac:dyDescent="0.25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5.75" customHeight="1" x14ac:dyDescent="0.25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5.75" customHeight="1" x14ac:dyDescent="0.2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5.75" customHeight="1" x14ac:dyDescent="0.25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5.75" customHeight="1" x14ac:dyDescent="0.25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5.75" customHeight="1" x14ac:dyDescent="0.25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5.75" customHeight="1" x14ac:dyDescent="0.25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5.75" customHeight="1" x14ac:dyDescent="0.25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5.75" customHeight="1" x14ac:dyDescent="0.25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5.75" customHeight="1" x14ac:dyDescent="0.25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5.75" customHeight="1" x14ac:dyDescent="0.25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5.75" customHeight="1" x14ac:dyDescent="0.25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5.75" customHeight="1" x14ac:dyDescent="0.2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5.75" customHeight="1" x14ac:dyDescent="0.25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5.75" customHeight="1" x14ac:dyDescent="0.25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5.75" customHeight="1" x14ac:dyDescent="0.25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5.75" customHeight="1" x14ac:dyDescent="0.25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5.75" customHeight="1" x14ac:dyDescent="0.25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5.75" customHeight="1" x14ac:dyDescent="0.25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5.75" customHeight="1" x14ac:dyDescent="0.25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5.75" customHeight="1" x14ac:dyDescent="0.25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5.75" customHeight="1" x14ac:dyDescent="0.25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5.75" customHeight="1" x14ac:dyDescent="0.2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5.75" customHeight="1" x14ac:dyDescent="0.25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5.75" customHeight="1" x14ac:dyDescent="0.25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5.75" customHeight="1" x14ac:dyDescent="0.25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5.75" customHeight="1" x14ac:dyDescent="0.25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5.75" customHeight="1" x14ac:dyDescent="0.25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5.75" customHeight="1" x14ac:dyDescent="0.25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5.75" customHeight="1" x14ac:dyDescent="0.25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5.75" customHeight="1" x14ac:dyDescent="0.25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5.75" customHeight="1" x14ac:dyDescent="0.25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5.75" customHeight="1" x14ac:dyDescent="0.2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5.75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5.75" customHeight="1" x14ac:dyDescent="0.25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5.75" customHeight="1" x14ac:dyDescent="0.25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5.75" customHeight="1" x14ac:dyDescent="0.25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5.75" customHeight="1" x14ac:dyDescent="0.25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5.75" customHeight="1" x14ac:dyDescent="0.25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5.75" customHeight="1" x14ac:dyDescent="0.25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5.75" customHeight="1" x14ac:dyDescent="0.25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5.75" customHeight="1" x14ac:dyDescent="0.25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5.75" customHeight="1" x14ac:dyDescent="0.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5.75" customHeight="1" x14ac:dyDescent="0.25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5.75" customHeight="1" x14ac:dyDescent="0.25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5.75" customHeight="1" x14ac:dyDescent="0.25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5.75" customHeight="1" x14ac:dyDescent="0.25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5.75" customHeight="1" x14ac:dyDescent="0.25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5.75" customHeight="1" x14ac:dyDescent="0.25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5.75" customHeight="1" x14ac:dyDescent="0.25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5.75" customHeight="1" x14ac:dyDescent="0.25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5.75" customHeight="1" x14ac:dyDescent="0.25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5.75" customHeight="1" x14ac:dyDescent="0.2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5.75" customHeight="1" x14ac:dyDescent="0.25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5.75" customHeight="1" x14ac:dyDescent="0.25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5.75" customHeight="1" x14ac:dyDescent="0.25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5.75" customHeight="1" x14ac:dyDescent="0.25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5.75" customHeight="1" x14ac:dyDescent="0.25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5.75" customHeight="1" x14ac:dyDescent="0.25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5.75" customHeight="1" x14ac:dyDescent="0.25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5.75" customHeight="1" x14ac:dyDescent="0.25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5.75" customHeight="1" x14ac:dyDescent="0.25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5.75" customHeight="1" x14ac:dyDescent="0.2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5.75" customHeight="1" x14ac:dyDescent="0.25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5.75" customHeight="1" x14ac:dyDescent="0.25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5.75" customHeight="1" x14ac:dyDescent="0.25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5.75" customHeight="1" x14ac:dyDescent="0.25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5.75" customHeight="1" x14ac:dyDescent="0.25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5.75" customHeight="1" x14ac:dyDescent="0.25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5.75" customHeight="1" x14ac:dyDescent="0.25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5.75" customHeight="1" x14ac:dyDescent="0.25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5.75" customHeight="1" x14ac:dyDescent="0.25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5.75" customHeight="1" x14ac:dyDescent="0.2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5.75" customHeight="1" x14ac:dyDescent="0.25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5.75" customHeight="1" x14ac:dyDescent="0.25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5.75" customHeight="1" x14ac:dyDescent="0.25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5.75" customHeight="1" x14ac:dyDescent="0.25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5.75" customHeight="1" x14ac:dyDescent="0.25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5.75" customHeight="1" x14ac:dyDescent="0.25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5.75" customHeight="1" x14ac:dyDescent="0.25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5.75" customHeight="1" x14ac:dyDescent="0.25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5.75" customHeight="1" x14ac:dyDescent="0.25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5.75" customHeight="1" x14ac:dyDescent="0.2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5.75" customHeight="1" x14ac:dyDescent="0.25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5.75" customHeight="1" x14ac:dyDescent="0.25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5.75" customHeight="1" x14ac:dyDescent="0.25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5.75" customHeight="1" x14ac:dyDescent="0.25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5.75" customHeight="1" x14ac:dyDescent="0.25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5.75" customHeight="1" x14ac:dyDescent="0.25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5.75" customHeight="1" x14ac:dyDescent="0.25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5.75" customHeight="1" x14ac:dyDescent="0.25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5.75" customHeight="1" x14ac:dyDescent="0.25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5.75" customHeight="1" x14ac:dyDescent="0.2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5.75" customHeight="1" x14ac:dyDescent="0.25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5.75" customHeight="1" x14ac:dyDescent="0.25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5.75" customHeight="1" x14ac:dyDescent="0.25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5.75" customHeight="1" x14ac:dyDescent="0.25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5.75" customHeight="1" x14ac:dyDescent="0.25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5.75" customHeight="1" x14ac:dyDescent="0.25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5.75" customHeight="1" x14ac:dyDescent="0.25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5.75" customHeight="1" x14ac:dyDescent="0.25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5.75" customHeight="1" x14ac:dyDescent="0.25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5.75" customHeight="1" x14ac:dyDescent="0.2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5.75" customHeight="1" x14ac:dyDescent="0.25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5.75" customHeight="1" x14ac:dyDescent="0.25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5.75" customHeight="1" x14ac:dyDescent="0.25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5.75" customHeight="1" x14ac:dyDescent="0.25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5.75" customHeight="1" x14ac:dyDescent="0.25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5.75" customHeight="1" x14ac:dyDescent="0.25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5.75" customHeight="1" x14ac:dyDescent="0.25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5.75" customHeight="1" x14ac:dyDescent="0.25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5.75" customHeight="1" x14ac:dyDescent="0.25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5.75" customHeight="1" x14ac:dyDescent="0.2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5.75" customHeight="1" x14ac:dyDescent="0.25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5.75" customHeight="1" x14ac:dyDescent="0.25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5.75" customHeight="1" x14ac:dyDescent="0.25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5.75" customHeight="1" x14ac:dyDescent="0.25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</sheetData>
  <conditionalFormatting sqref="E7:E11">
    <cfRule type="expression" dxfId="12" priority="1">
      <formula>E7&gt;=5</formula>
    </cfRule>
    <cfRule type="expression" dxfId="11" priority="3">
      <formula>E7&lt;5</formula>
    </cfRule>
  </conditionalFormatting>
  <pageMargins left="0.78740157499999996" right="0.78740157499999996" top="0.984251969" bottom="0.984251969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2:M999"/>
  <sheetViews>
    <sheetView showGridLines="0" workbookViewId="0">
      <selection activeCell="B12" sqref="B12"/>
    </sheetView>
  </sheetViews>
  <sheetFormatPr defaultColWidth="12.625" defaultRowHeight="15" customHeight="1" x14ac:dyDescent="0.25"/>
  <cols>
    <col min="1" max="1" width="19.5" style="1" customWidth="1"/>
    <col min="2" max="2" width="12.5" style="1" customWidth="1"/>
    <col min="3" max="3" width="7.625" style="1" customWidth="1"/>
    <col min="4" max="4" width="7.875" style="1" customWidth="1"/>
    <col min="5" max="5" width="14.875" style="1" customWidth="1"/>
    <col min="6" max="26" width="7.625" style="1" customWidth="1"/>
    <col min="27" max="16384" width="12.625" style="1"/>
  </cols>
  <sheetData>
    <row r="2" spans="1:13" x14ac:dyDescent="0.25">
      <c r="A2" s="67" t="s">
        <v>177</v>
      </c>
      <c r="B2" s="68"/>
      <c r="C2" s="68"/>
      <c r="D2" s="68"/>
      <c r="E2" s="68"/>
      <c r="F2" s="68"/>
      <c r="G2" s="68"/>
      <c r="H2" s="68"/>
      <c r="I2" s="68"/>
      <c r="J2" s="68"/>
    </row>
    <row r="3" spans="1:13" ht="15" customHeight="1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</row>
    <row r="4" spans="1:13" ht="15" customHeight="1" x14ac:dyDescent="0.25">
      <c r="A4" s="68"/>
      <c r="B4" s="68"/>
      <c r="C4" s="68"/>
      <c r="D4" s="68"/>
      <c r="E4" s="68"/>
      <c r="F4" s="68"/>
      <c r="G4" s="68"/>
      <c r="H4" s="68"/>
      <c r="I4" s="68"/>
      <c r="J4" s="68"/>
    </row>
    <row r="5" spans="1:13" x14ac:dyDescent="0.25"/>
    <row r="6" spans="1:13" x14ac:dyDescent="0.25">
      <c r="A6" s="39" t="s">
        <v>174</v>
      </c>
      <c r="B6" s="40" t="s">
        <v>176</v>
      </c>
      <c r="F6" s="24"/>
      <c r="G6" s="24"/>
      <c r="H6" s="24"/>
      <c r="I6" s="24"/>
      <c r="J6" s="24"/>
    </row>
    <row r="7" spans="1:13" x14ac:dyDescent="0.25">
      <c r="A7" s="41" t="s">
        <v>220</v>
      </c>
      <c r="B7" s="42">
        <f>SUMIFS(CAIXAS!B:B,CAIXAS!A:A,Questão_05!A7)</f>
        <v>1</v>
      </c>
      <c r="F7" s="24"/>
      <c r="G7" s="43"/>
      <c r="H7" s="24"/>
      <c r="I7" s="24"/>
      <c r="J7" s="24"/>
    </row>
    <row r="8" spans="1:13" x14ac:dyDescent="0.25">
      <c r="A8" s="41" t="s">
        <v>213</v>
      </c>
      <c r="B8" s="42">
        <f>SUMIFS(CAIXAS!B:B,CAIXAS!A:A,Questão_05!A8)</f>
        <v>405</v>
      </c>
      <c r="M8" s="2"/>
    </row>
    <row r="9" spans="1:13" x14ac:dyDescent="0.25">
      <c r="A9" s="41" t="s">
        <v>189</v>
      </c>
      <c r="B9" s="42">
        <f>SUMIFS(CAIXAS!B:B,CAIXAS!A:A,Questão_05!A9)</f>
        <v>686</v>
      </c>
    </row>
    <row r="10" spans="1:13" x14ac:dyDescent="0.25">
      <c r="A10" s="41" t="s">
        <v>211</v>
      </c>
      <c r="B10" s="42">
        <f>SUMIFS(CAIXAS!B:B,CAIXAS!A:A,Questão_05!A10)</f>
        <v>3024</v>
      </c>
    </row>
    <row r="11" spans="1:13" x14ac:dyDescent="0.25">
      <c r="A11" s="41" t="s">
        <v>206</v>
      </c>
      <c r="B11" s="42">
        <f>SUMIFS(CAIXAS!B:B,CAIXAS!A:A,Questão_05!A11)</f>
        <v>12</v>
      </c>
    </row>
    <row r="12" spans="1:13" ht="15" customHeight="1" x14ac:dyDescent="0.25">
      <c r="B12" s="70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A2:J4"/>
  </mergeCells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2:M1000"/>
  <sheetViews>
    <sheetView showGridLines="0" workbookViewId="0">
      <selection activeCell="R16" sqref="R16"/>
    </sheetView>
  </sheetViews>
  <sheetFormatPr defaultColWidth="12.625" defaultRowHeight="15" customHeight="1" x14ac:dyDescent="0.25"/>
  <cols>
    <col min="1" max="1" width="17.875" style="1" customWidth="1"/>
    <col min="2" max="2" width="13.25" style="1" customWidth="1"/>
    <col min="3" max="4" width="10.125" style="1" customWidth="1"/>
    <col min="5" max="26" width="7.625" style="1" customWidth="1"/>
    <col min="27" max="16384" width="12.625" style="1"/>
  </cols>
  <sheetData>
    <row r="2" spans="1:13" ht="15" customHeight="1" x14ac:dyDescent="0.25">
      <c r="A2" s="67" t="s">
        <v>178</v>
      </c>
      <c r="B2" s="68"/>
      <c r="C2" s="68"/>
      <c r="D2" s="68"/>
      <c r="E2" s="68"/>
      <c r="F2" s="68"/>
      <c r="G2" s="68"/>
      <c r="H2" s="68"/>
      <c r="I2" s="68"/>
      <c r="J2" s="68"/>
    </row>
    <row r="3" spans="1:13" ht="20.25" customHeight="1" x14ac:dyDescent="0.25">
      <c r="A3" s="68"/>
      <c r="B3" s="68"/>
      <c r="C3" s="68"/>
      <c r="D3" s="68"/>
      <c r="E3" s="68"/>
      <c r="F3" s="68"/>
      <c r="G3" s="68"/>
      <c r="H3" s="68"/>
      <c r="I3" s="68"/>
      <c r="J3" s="68"/>
    </row>
    <row r="4" spans="1:13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</row>
    <row r="6" spans="1:13" x14ac:dyDescent="0.25">
      <c r="A6" s="2" t="s">
        <v>54</v>
      </c>
    </row>
    <row r="7" spans="1:13" x14ac:dyDescent="0.25">
      <c r="A7" s="2"/>
    </row>
    <row r="8" spans="1:13" x14ac:dyDescent="0.25">
      <c r="A8" s="35" t="s">
        <v>55</v>
      </c>
      <c r="B8" s="36" t="s">
        <v>56</v>
      </c>
      <c r="C8" s="36" t="s">
        <v>57</v>
      </c>
      <c r="D8" s="36" t="s">
        <v>58</v>
      </c>
    </row>
    <row r="9" spans="1:13" x14ac:dyDescent="0.25">
      <c r="A9" s="37" t="s">
        <v>59</v>
      </c>
      <c r="B9" s="38">
        <v>359</v>
      </c>
      <c r="C9" s="38">
        <v>464</v>
      </c>
      <c r="D9" s="38">
        <v>695</v>
      </c>
    </row>
    <row r="10" spans="1:13" x14ac:dyDescent="0.25">
      <c r="A10" s="37" t="s">
        <v>60</v>
      </c>
      <c r="B10" s="38">
        <v>512</v>
      </c>
      <c r="C10" s="38">
        <v>778</v>
      </c>
      <c r="D10" s="38">
        <v>864</v>
      </c>
    </row>
    <row r="11" spans="1:13" x14ac:dyDescent="0.25">
      <c r="A11" s="37" t="s">
        <v>61</v>
      </c>
      <c r="B11" s="38">
        <v>470</v>
      </c>
      <c r="C11" s="38">
        <v>149</v>
      </c>
      <c r="D11" s="38">
        <v>310</v>
      </c>
      <c r="M11" s="2"/>
    </row>
    <row r="12" spans="1:13" x14ac:dyDescent="0.25">
      <c r="A12" s="37" t="s">
        <v>62</v>
      </c>
      <c r="B12" s="38">
        <v>630</v>
      </c>
      <c r="C12" s="38">
        <v>303</v>
      </c>
      <c r="D12" s="38">
        <v>772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J3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</sheetPr>
  <dimension ref="A2:M999"/>
  <sheetViews>
    <sheetView showGridLines="0" workbookViewId="0">
      <selection activeCell="E12" sqref="E12"/>
    </sheetView>
  </sheetViews>
  <sheetFormatPr defaultColWidth="12.625" defaultRowHeight="15" customHeight="1" x14ac:dyDescent="0.25"/>
  <cols>
    <col min="1" max="1" width="18.875" style="1" customWidth="1"/>
    <col min="2" max="2" width="11.375" style="1" customWidth="1"/>
    <col min="3" max="3" width="3" style="1" customWidth="1"/>
    <col min="4" max="5" width="7.625" style="1" customWidth="1"/>
    <col min="6" max="6" width="14.5" style="1" customWidth="1"/>
    <col min="7" max="7" width="24.5" style="1" customWidth="1"/>
    <col min="8" max="8" width="13.625" style="1" customWidth="1"/>
    <col min="9" max="9" width="10.125" style="1" customWidth="1"/>
    <col min="10" max="26" width="7.625" style="1" customWidth="1"/>
    <col min="27" max="16384" width="12.625" style="1"/>
  </cols>
  <sheetData>
    <row r="2" spans="1:13" ht="15" customHeight="1" x14ac:dyDescent="0.25">
      <c r="A2" s="67" t="s">
        <v>63</v>
      </c>
      <c r="B2" s="68"/>
      <c r="C2" s="68"/>
      <c r="D2" s="68"/>
      <c r="E2" s="68"/>
      <c r="F2" s="68"/>
      <c r="G2" s="68"/>
      <c r="H2" s="68"/>
      <c r="I2" s="68"/>
    </row>
    <row r="3" spans="1:13" ht="15" customHeight="1" x14ac:dyDescent="0.25">
      <c r="A3" s="68"/>
      <c r="B3" s="68"/>
      <c r="C3" s="68"/>
      <c r="D3" s="68"/>
      <c r="E3" s="68"/>
      <c r="F3" s="68"/>
      <c r="G3" s="68"/>
      <c r="H3" s="68"/>
      <c r="I3" s="68"/>
    </row>
    <row r="4" spans="1:13" x14ac:dyDescent="0.25">
      <c r="A4" s="6"/>
      <c r="B4" s="6"/>
      <c r="C4" s="6"/>
      <c r="D4" s="6"/>
      <c r="E4" s="6"/>
      <c r="F4" s="6"/>
      <c r="G4" s="6"/>
      <c r="H4" s="6"/>
      <c r="I4" s="6"/>
    </row>
    <row r="5" spans="1:13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13" x14ac:dyDescent="0.25">
      <c r="A6" s="25" t="s">
        <v>64</v>
      </c>
      <c r="B6" s="26"/>
      <c r="C6" s="1" t="s">
        <v>65</v>
      </c>
      <c r="D6" s="27">
        <v>5</v>
      </c>
      <c r="I6" s="24"/>
    </row>
    <row r="7" spans="1:13" x14ac:dyDescent="0.25">
      <c r="A7" s="25"/>
      <c r="D7" s="27"/>
      <c r="F7" s="1" t="s">
        <v>66</v>
      </c>
      <c r="G7" s="28">
        <f>COUNTIFS(H15:H29,"&gt;12000")</f>
        <v>4</v>
      </c>
    </row>
    <row r="8" spans="1:13" x14ac:dyDescent="0.25">
      <c r="A8" s="25" t="s">
        <v>64</v>
      </c>
      <c r="B8" s="26"/>
      <c r="C8" s="1" t="s">
        <v>65</v>
      </c>
      <c r="D8" s="27">
        <v>0</v>
      </c>
    </row>
    <row r="9" spans="1:13" x14ac:dyDescent="0.25">
      <c r="A9" s="25"/>
      <c r="D9" s="27"/>
    </row>
    <row r="10" spans="1:13" x14ac:dyDescent="0.25">
      <c r="A10" s="25" t="s">
        <v>64</v>
      </c>
      <c r="B10" s="26"/>
      <c r="C10" s="1" t="s">
        <v>65</v>
      </c>
      <c r="D10" s="27">
        <v>7</v>
      </c>
    </row>
    <row r="11" spans="1:13" x14ac:dyDescent="0.25">
      <c r="A11" s="25"/>
      <c r="D11" s="27"/>
    </row>
    <row r="12" spans="1:13" x14ac:dyDescent="0.25">
      <c r="A12" s="25" t="s">
        <v>64</v>
      </c>
      <c r="B12" s="29" t="s">
        <v>221</v>
      </c>
      <c r="C12" s="1" t="s">
        <v>65</v>
      </c>
      <c r="D12" s="27">
        <v>4</v>
      </c>
    </row>
    <row r="13" spans="1:13" x14ac:dyDescent="0.25">
      <c r="A13" s="25"/>
      <c r="D13" s="27"/>
    </row>
    <row r="14" spans="1:13" x14ac:dyDescent="0.25">
      <c r="A14" s="25" t="s">
        <v>64</v>
      </c>
      <c r="B14" s="26"/>
      <c r="C14" s="1" t="s">
        <v>65</v>
      </c>
      <c r="D14" s="27">
        <v>6</v>
      </c>
      <c r="F14" s="30" t="s">
        <v>67</v>
      </c>
      <c r="G14" s="30" t="s">
        <v>68</v>
      </c>
      <c r="H14" s="30" t="s">
        <v>69</v>
      </c>
    </row>
    <row r="15" spans="1:13" x14ac:dyDescent="0.25">
      <c r="F15" s="31" t="s">
        <v>70</v>
      </c>
      <c r="G15" s="32">
        <v>344</v>
      </c>
      <c r="H15" s="33">
        <v>948.84</v>
      </c>
      <c r="I15" s="34"/>
      <c r="M15" s="2"/>
    </row>
    <row r="16" spans="1:13" x14ac:dyDescent="0.25">
      <c r="F16" s="31" t="s">
        <v>71</v>
      </c>
      <c r="G16" s="32">
        <v>172</v>
      </c>
      <c r="H16" s="33">
        <v>704.03</v>
      </c>
      <c r="I16" s="34"/>
    </row>
    <row r="17" spans="6:9" x14ac:dyDescent="0.25">
      <c r="F17" s="31" t="s">
        <v>72</v>
      </c>
      <c r="G17" s="32">
        <v>37</v>
      </c>
      <c r="H17" s="33">
        <v>6724.2</v>
      </c>
      <c r="I17" s="34"/>
    </row>
    <row r="18" spans="6:9" x14ac:dyDescent="0.25">
      <c r="F18" s="31" t="s">
        <v>73</v>
      </c>
      <c r="G18" s="32">
        <v>341</v>
      </c>
      <c r="H18" s="33">
        <v>2295.3200000000002</v>
      </c>
      <c r="I18" s="34"/>
    </row>
    <row r="19" spans="6:9" x14ac:dyDescent="0.25">
      <c r="F19" s="31" t="s">
        <v>74</v>
      </c>
      <c r="G19" s="32">
        <v>309</v>
      </c>
      <c r="H19" s="33">
        <v>8533.23</v>
      </c>
      <c r="I19" s="34"/>
    </row>
    <row r="20" spans="6:9" ht="15.75" customHeight="1" x14ac:dyDescent="0.25">
      <c r="F20" s="31" t="s">
        <v>75</v>
      </c>
      <c r="G20" s="32">
        <v>151</v>
      </c>
      <c r="H20" s="33">
        <v>13150.62</v>
      </c>
      <c r="I20" s="34"/>
    </row>
    <row r="21" spans="6:9" ht="15.75" customHeight="1" x14ac:dyDescent="0.25">
      <c r="F21" s="31" t="s">
        <v>76</v>
      </c>
      <c r="G21" s="32">
        <v>424</v>
      </c>
      <c r="H21" s="33">
        <v>5587.62</v>
      </c>
      <c r="I21" s="34"/>
    </row>
    <row r="22" spans="6:9" ht="15.75" customHeight="1" x14ac:dyDescent="0.25">
      <c r="F22" s="31" t="s">
        <v>77</v>
      </c>
      <c r="G22" s="32">
        <v>64</v>
      </c>
      <c r="H22" s="33">
        <v>2738.57</v>
      </c>
      <c r="I22" s="34"/>
    </row>
    <row r="23" spans="6:9" ht="15.75" customHeight="1" x14ac:dyDescent="0.25">
      <c r="F23" s="31" t="s">
        <v>78</v>
      </c>
      <c r="G23" s="32">
        <v>493</v>
      </c>
      <c r="H23" s="33">
        <v>3935</v>
      </c>
      <c r="I23" s="34"/>
    </row>
    <row r="24" spans="6:9" ht="15.75" customHeight="1" x14ac:dyDescent="0.25">
      <c r="F24" s="31" t="s">
        <v>79</v>
      </c>
      <c r="G24" s="32">
        <v>489</v>
      </c>
      <c r="H24" s="33">
        <v>12983.41</v>
      </c>
      <c r="I24" s="34"/>
    </row>
    <row r="25" spans="6:9" ht="15.75" customHeight="1" x14ac:dyDescent="0.25">
      <c r="F25" s="31" t="s">
        <v>80</v>
      </c>
      <c r="G25" s="32">
        <v>176</v>
      </c>
      <c r="H25" s="33">
        <v>10918.89</v>
      </c>
      <c r="I25" s="34"/>
    </row>
    <row r="26" spans="6:9" ht="15.75" customHeight="1" x14ac:dyDescent="0.25">
      <c r="F26" s="31" t="s">
        <v>81</v>
      </c>
      <c r="G26" s="32">
        <v>59</v>
      </c>
      <c r="H26" s="33">
        <v>12660.21</v>
      </c>
      <c r="I26" s="34"/>
    </row>
    <row r="27" spans="6:9" ht="15.75" customHeight="1" x14ac:dyDescent="0.25">
      <c r="F27" s="31" t="s">
        <v>82</v>
      </c>
      <c r="G27" s="32">
        <v>303</v>
      </c>
      <c r="H27" s="33">
        <v>8690.7900000000009</v>
      </c>
      <c r="I27" s="34"/>
    </row>
    <row r="28" spans="6:9" ht="15.75" customHeight="1" x14ac:dyDescent="0.25">
      <c r="F28" s="31" t="s">
        <v>83</v>
      </c>
      <c r="G28" s="32">
        <v>195</v>
      </c>
      <c r="H28" s="33">
        <v>12837.32</v>
      </c>
      <c r="I28" s="34"/>
    </row>
    <row r="29" spans="6:9" ht="15.75" customHeight="1" x14ac:dyDescent="0.25">
      <c r="F29" s="31" t="s">
        <v>84</v>
      </c>
      <c r="G29" s="32">
        <v>279</v>
      </c>
      <c r="H29" s="33">
        <v>12000</v>
      </c>
      <c r="I29" s="34"/>
    </row>
    <row r="30" spans="6:9" ht="15.75" customHeight="1" x14ac:dyDescent="0.25"/>
    <row r="31" spans="6:9" ht="15.75" customHeight="1" x14ac:dyDescent="0.25"/>
    <row r="32" spans="6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A2:I3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79998168889431442"/>
  </sheetPr>
  <dimension ref="A2:M999"/>
  <sheetViews>
    <sheetView showGridLines="0" workbookViewId="0">
      <selection activeCell="I25" sqref="I25"/>
    </sheetView>
  </sheetViews>
  <sheetFormatPr defaultColWidth="12.625" defaultRowHeight="15" customHeight="1" x14ac:dyDescent="0.25"/>
  <cols>
    <col min="1" max="1" width="18.25" style="1" customWidth="1"/>
    <col min="2" max="2" width="27.875" style="1" customWidth="1"/>
    <col min="3" max="3" width="12.875" style="1" customWidth="1"/>
    <col min="4" max="4" width="7.625" style="1" customWidth="1"/>
    <col min="5" max="5" width="14.5" style="21" bestFit="1" customWidth="1"/>
    <col min="6" max="6" width="18" style="21" bestFit="1" customWidth="1"/>
    <col min="7" max="8" width="15.625" style="1" bestFit="1" customWidth="1"/>
    <col min="9" max="26" width="7.625" style="1" customWidth="1"/>
    <col min="27" max="16384" width="12.625" style="1"/>
  </cols>
  <sheetData>
    <row r="2" spans="1:13" ht="15.75" x14ac:dyDescent="0.25">
      <c r="A2" s="3" t="s">
        <v>85</v>
      </c>
    </row>
    <row r="3" spans="1:13" ht="15.75" x14ac:dyDescent="0.25">
      <c r="A3" s="3" t="s">
        <v>86</v>
      </c>
    </row>
    <row r="5" spans="1:13" ht="15.75" x14ac:dyDescent="0.25">
      <c r="A5" s="22"/>
      <c r="B5" s="22"/>
      <c r="D5" s="21"/>
      <c r="G5" s="21"/>
      <c r="H5" s="21"/>
      <c r="M5" s="2"/>
    </row>
    <row r="6" spans="1:13" x14ac:dyDescent="0.25">
      <c r="A6" s="2"/>
      <c r="B6" s="23"/>
      <c r="D6" s="21"/>
      <c r="G6" s="21"/>
      <c r="H6" s="21"/>
    </row>
    <row r="7" spans="1:13" ht="15" customHeight="1" x14ac:dyDescent="0.25">
      <c r="D7" s="21"/>
    </row>
    <row r="8" spans="1:13" ht="15" customHeight="1" x14ac:dyDescent="0.25">
      <c r="D8" s="21"/>
    </row>
    <row r="9" spans="1:13" x14ac:dyDescent="0.25">
      <c r="A9" s="73" t="s">
        <v>87</v>
      </c>
      <c r="B9" s="74" t="s">
        <v>55</v>
      </c>
      <c r="C9" s="75" t="s">
        <v>69</v>
      </c>
      <c r="D9" s="21"/>
    </row>
    <row r="10" spans="1:13" x14ac:dyDescent="0.25">
      <c r="A10" s="71">
        <v>38627</v>
      </c>
      <c r="B10" s="8" t="s">
        <v>88</v>
      </c>
      <c r="C10" s="72">
        <v>995</v>
      </c>
      <c r="D10" s="21"/>
    </row>
    <row r="11" spans="1:13" x14ac:dyDescent="0.25">
      <c r="A11" s="71">
        <v>38629</v>
      </c>
      <c r="B11" s="8" t="s">
        <v>88</v>
      </c>
      <c r="C11" s="72">
        <v>995</v>
      </c>
      <c r="D11" s="21"/>
    </row>
    <row r="12" spans="1:13" x14ac:dyDescent="0.25">
      <c r="A12" s="71">
        <v>38630</v>
      </c>
      <c r="B12" s="8" t="s">
        <v>88</v>
      </c>
      <c r="C12" s="72">
        <v>995</v>
      </c>
      <c r="D12" s="21"/>
    </row>
    <row r="13" spans="1:13" x14ac:dyDescent="0.25">
      <c r="A13" s="71">
        <v>38632</v>
      </c>
      <c r="B13" s="8" t="s">
        <v>88</v>
      </c>
      <c r="C13" s="72">
        <v>995</v>
      </c>
      <c r="D13" s="21"/>
    </row>
    <row r="14" spans="1:13" x14ac:dyDescent="0.25">
      <c r="A14" s="71">
        <v>38634</v>
      </c>
      <c r="B14" s="8" t="s">
        <v>88</v>
      </c>
      <c r="C14" s="72">
        <v>995</v>
      </c>
      <c r="D14" s="21"/>
    </row>
    <row r="15" spans="1:13" x14ac:dyDescent="0.25">
      <c r="A15" s="71">
        <v>38639</v>
      </c>
      <c r="B15" s="8" t="s">
        <v>88</v>
      </c>
      <c r="C15" s="72">
        <v>995</v>
      </c>
      <c r="E15" s="1"/>
    </row>
    <row r="16" spans="1:13" x14ac:dyDescent="0.25">
      <c r="A16" s="71">
        <v>38640</v>
      </c>
      <c r="B16" s="8" t="s">
        <v>88</v>
      </c>
      <c r="C16" s="72">
        <v>995</v>
      </c>
      <c r="E16" s="1"/>
      <c r="H16"/>
    </row>
    <row r="17" spans="1:8" x14ac:dyDescent="0.25">
      <c r="A17" s="71">
        <v>38647</v>
      </c>
      <c r="B17" s="8" t="s">
        <v>88</v>
      </c>
      <c r="C17" s="72">
        <v>995</v>
      </c>
      <c r="E17" s="1"/>
      <c r="H17"/>
    </row>
    <row r="18" spans="1:8" x14ac:dyDescent="0.25">
      <c r="A18" s="71">
        <v>38647</v>
      </c>
      <c r="B18" s="8" t="s">
        <v>88</v>
      </c>
      <c r="C18" s="72">
        <v>995</v>
      </c>
      <c r="E18" s="1"/>
      <c r="F18" s="79" t="s">
        <v>222</v>
      </c>
      <c r="G18" t="s">
        <v>224</v>
      </c>
      <c r="H18"/>
    </row>
    <row r="19" spans="1:8" x14ac:dyDescent="0.25">
      <c r="A19" s="71">
        <v>38653</v>
      </c>
      <c r="B19" s="8" t="s">
        <v>88</v>
      </c>
      <c r="C19" s="72">
        <v>995</v>
      </c>
      <c r="E19" s="1"/>
      <c r="F19" s="80" t="s">
        <v>89</v>
      </c>
      <c r="G19" s="81">
        <v>9177</v>
      </c>
      <c r="H19"/>
    </row>
    <row r="20" spans="1:8" ht="15.75" customHeight="1" x14ac:dyDescent="0.25">
      <c r="A20" s="71">
        <v>38655</v>
      </c>
      <c r="B20" s="8" t="s">
        <v>88</v>
      </c>
      <c r="C20" s="72">
        <v>995</v>
      </c>
      <c r="E20" s="1"/>
      <c r="F20" s="80" t="s">
        <v>223</v>
      </c>
      <c r="G20" s="81">
        <v>9177</v>
      </c>
      <c r="H20"/>
    </row>
    <row r="21" spans="1:8" ht="15.75" customHeight="1" x14ac:dyDescent="0.25">
      <c r="A21" s="71">
        <v>38627</v>
      </c>
      <c r="B21" s="8" t="s">
        <v>89</v>
      </c>
      <c r="C21" s="72">
        <v>399</v>
      </c>
      <c r="E21" s="1"/>
      <c r="F21"/>
      <c r="G21"/>
      <c r="H21"/>
    </row>
    <row r="22" spans="1:8" ht="15.75" customHeight="1" x14ac:dyDescent="0.25">
      <c r="A22" s="71">
        <v>38628</v>
      </c>
      <c r="B22" s="8" t="s">
        <v>89</v>
      </c>
      <c r="C22" s="72">
        <v>399</v>
      </c>
      <c r="E22" s="1"/>
      <c r="F22"/>
      <c r="G22"/>
      <c r="H22"/>
    </row>
    <row r="23" spans="1:8" ht="15.75" customHeight="1" x14ac:dyDescent="0.25">
      <c r="A23" s="71">
        <v>38630</v>
      </c>
      <c r="B23" s="8" t="s">
        <v>89</v>
      </c>
      <c r="C23" s="72">
        <v>399</v>
      </c>
      <c r="E23" s="1"/>
      <c r="F23"/>
      <c r="G23"/>
      <c r="H23"/>
    </row>
    <row r="24" spans="1:8" ht="15.75" customHeight="1" x14ac:dyDescent="0.25">
      <c r="A24" s="71">
        <v>38631</v>
      </c>
      <c r="B24" s="8" t="s">
        <v>89</v>
      </c>
      <c r="C24" s="72">
        <v>399</v>
      </c>
      <c r="E24" s="1"/>
      <c r="F24"/>
      <c r="G24"/>
      <c r="H24"/>
    </row>
    <row r="25" spans="1:8" ht="15.75" customHeight="1" x14ac:dyDescent="0.25">
      <c r="A25" s="71">
        <v>38632</v>
      </c>
      <c r="B25" s="8" t="s">
        <v>89</v>
      </c>
      <c r="C25" s="72">
        <v>399</v>
      </c>
      <c r="E25" s="1"/>
      <c r="F25"/>
      <c r="G25"/>
      <c r="H25"/>
    </row>
    <row r="26" spans="1:8" ht="15.75" customHeight="1" x14ac:dyDescent="0.25">
      <c r="A26" s="71">
        <v>38634</v>
      </c>
      <c r="B26" s="8" t="s">
        <v>89</v>
      </c>
      <c r="C26" s="72">
        <v>399</v>
      </c>
      <c r="E26" s="1"/>
      <c r="F26"/>
      <c r="G26"/>
      <c r="H26"/>
    </row>
    <row r="27" spans="1:8" ht="15.75" customHeight="1" x14ac:dyDescent="0.25">
      <c r="A27" s="71">
        <v>38634</v>
      </c>
      <c r="B27" s="8" t="s">
        <v>89</v>
      </c>
      <c r="C27" s="72">
        <v>399</v>
      </c>
      <c r="E27" s="1"/>
      <c r="F27" s="1"/>
    </row>
    <row r="28" spans="1:8" ht="15.75" customHeight="1" x14ac:dyDescent="0.25">
      <c r="A28" s="71">
        <v>38635</v>
      </c>
      <c r="B28" s="8" t="s">
        <v>89</v>
      </c>
      <c r="C28" s="72">
        <v>399</v>
      </c>
      <c r="E28" s="1"/>
      <c r="F28" s="1"/>
    </row>
    <row r="29" spans="1:8" ht="15.75" customHeight="1" x14ac:dyDescent="0.25">
      <c r="A29" s="71">
        <v>38638</v>
      </c>
      <c r="B29" s="8" t="s">
        <v>89</v>
      </c>
      <c r="C29" s="72">
        <v>399</v>
      </c>
      <c r="E29" s="1"/>
      <c r="F29" s="1"/>
    </row>
    <row r="30" spans="1:8" ht="15.75" customHeight="1" x14ac:dyDescent="0.25">
      <c r="A30" s="71">
        <v>38638</v>
      </c>
      <c r="B30" s="8" t="s">
        <v>89</v>
      </c>
      <c r="C30" s="72">
        <v>399</v>
      </c>
      <c r="E30" s="1"/>
      <c r="F30" s="1"/>
    </row>
    <row r="31" spans="1:8" ht="15.75" customHeight="1" x14ac:dyDescent="0.25">
      <c r="A31" s="71">
        <v>38640</v>
      </c>
      <c r="B31" s="8" t="s">
        <v>89</v>
      </c>
      <c r="C31" s="72">
        <v>399</v>
      </c>
      <c r="E31" s="1"/>
      <c r="F31" s="1"/>
    </row>
    <row r="32" spans="1:8" ht="15.75" customHeight="1" x14ac:dyDescent="0.25">
      <c r="A32" s="71">
        <v>38641</v>
      </c>
      <c r="B32" s="8" t="s">
        <v>89</v>
      </c>
      <c r="C32" s="72">
        <v>399</v>
      </c>
      <c r="E32" s="1"/>
      <c r="F32" s="1"/>
    </row>
    <row r="33" spans="1:6" ht="15.75" customHeight="1" x14ac:dyDescent="0.25">
      <c r="A33" s="71">
        <v>38643</v>
      </c>
      <c r="B33" s="8" t="s">
        <v>89</v>
      </c>
      <c r="C33" s="72">
        <v>399</v>
      </c>
      <c r="E33" s="1"/>
      <c r="F33" s="1"/>
    </row>
    <row r="34" spans="1:6" ht="15.75" customHeight="1" x14ac:dyDescent="0.25">
      <c r="A34" s="71">
        <v>38643</v>
      </c>
      <c r="B34" s="8" t="s">
        <v>89</v>
      </c>
      <c r="C34" s="72">
        <v>399</v>
      </c>
      <c r="E34" s="1"/>
      <c r="F34" s="1"/>
    </row>
    <row r="35" spans="1:6" ht="15.75" customHeight="1" x14ac:dyDescent="0.25">
      <c r="A35" s="71">
        <v>38645</v>
      </c>
      <c r="B35" s="8" t="s">
        <v>89</v>
      </c>
      <c r="C35" s="72">
        <v>399</v>
      </c>
      <c r="E35" s="1"/>
      <c r="F35" s="1"/>
    </row>
    <row r="36" spans="1:6" ht="15.75" customHeight="1" x14ac:dyDescent="0.25">
      <c r="A36" s="71">
        <v>38645</v>
      </c>
      <c r="B36" s="8" t="s">
        <v>89</v>
      </c>
      <c r="C36" s="72">
        <v>399</v>
      </c>
      <c r="E36" s="1"/>
      <c r="F36" s="1"/>
    </row>
    <row r="37" spans="1:6" ht="15.75" customHeight="1" x14ac:dyDescent="0.25">
      <c r="A37" s="71">
        <v>38646</v>
      </c>
      <c r="B37" s="8" t="s">
        <v>89</v>
      </c>
      <c r="C37" s="72">
        <v>399</v>
      </c>
      <c r="E37" s="1"/>
      <c r="F37" s="1"/>
    </row>
    <row r="38" spans="1:6" ht="15.75" customHeight="1" x14ac:dyDescent="0.25">
      <c r="A38" s="71">
        <v>38649</v>
      </c>
      <c r="B38" s="8" t="s">
        <v>89</v>
      </c>
      <c r="C38" s="72">
        <v>399</v>
      </c>
      <c r="E38" s="1"/>
      <c r="F38" s="1"/>
    </row>
    <row r="39" spans="1:6" ht="15.75" customHeight="1" x14ac:dyDescent="0.25">
      <c r="A39" s="71">
        <v>38649</v>
      </c>
      <c r="B39" s="8" t="s">
        <v>89</v>
      </c>
      <c r="C39" s="72">
        <v>399</v>
      </c>
      <c r="E39" s="1"/>
      <c r="F39" s="1"/>
    </row>
    <row r="40" spans="1:6" ht="15.75" customHeight="1" x14ac:dyDescent="0.25">
      <c r="A40" s="71">
        <v>38651</v>
      </c>
      <c r="B40" s="8" t="s">
        <v>89</v>
      </c>
      <c r="C40" s="72">
        <v>399</v>
      </c>
      <c r="E40" s="1"/>
      <c r="F40" s="1"/>
    </row>
    <row r="41" spans="1:6" ht="15.75" customHeight="1" x14ac:dyDescent="0.25">
      <c r="A41" s="71">
        <v>38651</v>
      </c>
      <c r="B41" s="8" t="s">
        <v>89</v>
      </c>
      <c r="C41" s="72">
        <v>399</v>
      </c>
      <c r="E41" s="1"/>
      <c r="F41" s="1"/>
    </row>
    <row r="42" spans="1:6" ht="15.75" customHeight="1" x14ac:dyDescent="0.25">
      <c r="A42" s="71">
        <v>38652</v>
      </c>
      <c r="B42" s="8" t="s">
        <v>89</v>
      </c>
      <c r="C42" s="72">
        <v>399</v>
      </c>
      <c r="E42" s="1"/>
      <c r="F42" s="1"/>
    </row>
    <row r="43" spans="1:6" ht="15.75" customHeight="1" x14ac:dyDescent="0.25">
      <c r="A43" s="71">
        <v>38654</v>
      </c>
      <c r="B43" s="8" t="s">
        <v>89</v>
      </c>
      <c r="C43" s="72">
        <v>399</v>
      </c>
      <c r="E43" s="1"/>
      <c r="F43" s="1"/>
    </row>
    <row r="44" spans="1:6" ht="15.75" customHeight="1" x14ac:dyDescent="0.25">
      <c r="A44" s="71">
        <v>38628</v>
      </c>
      <c r="B44" s="8" t="s">
        <v>90</v>
      </c>
      <c r="C44" s="72">
        <v>773</v>
      </c>
      <c r="E44" s="1"/>
      <c r="F44" s="1"/>
    </row>
    <row r="45" spans="1:6" ht="15.75" customHeight="1" x14ac:dyDescent="0.25">
      <c r="A45" s="71">
        <v>38632</v>
      </c>
      <c r="B45" s="8" t="s">
        <v>90</v>
      </c>
      <c r="C45" s="72">
        <v>773</v>
      </c>
      <c r="E45" s="1"/>
      <c r="F45" s="1"/>
    </row>
    <row r="46" spans="1:6" ht="15.75" customHeight="1" x14ac:dyDescent="0.25">
      <c r="A46" s="71">
        <v>38638</v>
      </c>
      <c r="B46" s="8" t="s">
        <v>90</v>
      </c>
      <c r="C46" s="72">
        <v>773</v>
      </c>
      <c r="E46" s="1"/>
      <c r="F46" s="1"/>
    </row>
    <row r="47" spans="1:6" ht="15.75" customHeight="1" x14ac:dyDescent="0.25">
      <c r="A47" s="71">
        <v>38646</v>
      </c>
      <c r="B47" s="8" t="s">
        <v>90</v>
      </c>
      <c r="C47" s="72">
        <v>773</v>
      </c>
      <c r="E47" s="1"/>
      <c r="F47" s="1"/>
    </row>
    <row r="48" spans="1:6" ht="15.75" customHeight="1" x14ac:dyDescent="0.25">
      <c r="A48" s="71">
        <v>38652</v>
      </c>
      <c r="B48" s="8" t="s">
        <v>90</v>
      </c>
      <c r="C48" s="72">
        <v>773</v>
      </c>
      <c r="E48" s="1"/>
      <c r="F48" s="1"/>
    </row>
    <row r="49" spans="1:6" ht="15.75" customHeight="1" x14ac:dyDescent="0.25">
      <c r="A49" s="71">
        <v>38654</v>
      </c>
      <c r="B49" s="8" t="s">
        <v>90</v>
      </c>
      <c r="C49" s="72">
        <v>773</v>
      </c>
      <c r="E49" s="1"/>
      <c r="F49" s="1"/>
    </row>
    <row r="50" spans="1:6" ht="15.75" customHeight="1" x14ac:dyDescent="0.25">
      <c r="A50" s="71">
        <v>38626</v>
      </c>
      <c r="B50" s="8" t="s">
        <v>91</v>
      </c>
      <c r="C50" s="72">
        <v>1080</v>
      </c>
      <c r="E50" s="1"/>
      <c r="F50" s="1"/>
    </row>
    <row r="51" spans="1:6" ht="15.75" customHeight="1" x14ac:dyDescent="0.25">
      <c r="A51" s="71">
        <v>38627</v>
      </c>
      <c r="B51" s="8" t="s">
        <v>91</v>
      </c>
      <c r="C51" s="72">
        <v>1080</v>
      </c>
      <c r="E51" s="1"/>
      <c r="F51" s="1"/>
    </row>
    <row r="52" spans="1:6" ht="15.75" customHeight="1" x14ac:dyDescent="0.25">
      <c r="A52" s="71">
        <v>38628</v>
      </c>
      <c r="B52" s="8" t="s">
        <v>91</v>
      </c>
      <c r="C52" s="72">
        <v>1080</v>
      </c>
      <c r="E52" s="1"/>
      <c r="F52" s="1"/>
    </row>
    <row r="53" spans="1:6" ht="15.75" customHeight="1" x14ac:dyDescent="0.25">
      <c r="A53" s="71">
        <v>38630</v>
      </c>
      <c r="B53" s="8" t="s">
        <v>91</v>
      </c>
      <c r="C53" s="72">
        <v>1080</v>
      </c>
      <c r="E53" s="1"/>
      <c r="F53" s="1"/>
    </row>
    <row r="54" spans="1:6" ht="15.75" customHeight="1" x14ac:dyDescent="0.25">
      <c r="A54" s="71">
        <v>38630</v>
      </c>
      <c r="B54" s="8" t="s">
        <v>91</v>
      </c>
      <c r="C54" s="72">
        <v>1080</v>
      </c>
      <c r="E54" s="1"/>
      <c r="F54" s="1"/>
    </row>
    <row r="55" spans="1:6" ht="15.75" customHeight="1" x14ac:dyDescent="0.25">
      <c r="A55" s="71">
        <v>38632</v>
      </c>
      <c r="B55" s="8" t="s">
        <v>91</v>
      </c>
      <c r="C55" s="72">
        <v>1080</v>
      </c>
      <c r="E55" s="1"/>
      <c r="F55" s="1"/>
    </row>
    <row r="56" spans="1:6" ht="15.75" customHeight="1" x14ac:dyDescent="0.25">
      <c r="A56" s="71">
        <v>38634</v>
      </c>
      <c r="B56" s="8" t="s">
        <v>91</v>
      </c>
      <c r="C56" s="72">
        <v>1080</v>
      </c>
      <c r="E56" s="1"/>
      <c r="F56" s="1"/>
    </row>
    <row r="57" spans="1:6" ht="15.75" customHeight="1" x14ac:dyDescent="0.25">
      <c r="A57" s="71">
        <v>38634</v>
      </c>
      <c r="B57" s="8" t="s">
        <v>91</v>
      </c>
      <c r="C57" s="72">
        <v>1080</v>
      </c>
      <c r="E57" s="1"/>
      <c r="F57" s="1"/>
    </row>
    <row r="58" spans="1:6" ht="15.75" customHeight="1" x14ac:dyDescent="0.25">
      <c r="A58" s="71">
        <v>38635</v>
      </c>
      <c r="B58" s="8" t="s">
        <v>91</v>
      </c>
      <c r="C58" s="72">
        <v>1080</v>
      </c>
      <c r="E58" s="1"/>
      <c r="F58" s="1"/>
    </row>
    <row r="59" spans="1:6" ht="15.75" customHeight="1" x14ac:dyDescent="0.25">
      <c r="A59" s="71">
        <v>38638</v>
      </c>
      <c r="B59" s="8" t="s">
        <v>91</v>
      </c>
      <c r="C59" s="72">
        <v>1080</v>
      </c>
      <c r="E59" s="1"/>
      <c r="F59" s="1"/>
    </row>
    <row r="60" spans="1:6" ht="15.75" customHeight="1" x14ac:dyDescent="0.25">
      <c r="A60" s="71">
        <v>38640</v>
      </c>
      <c r="B60" s="8" t="s">
        <v>91</v>
      </c>
      <c r="C60" s="72">
        <v>1080</v>
      </c>
      <c r="E60" s="1"/>
      <c r="F60" s="1"/>
    </row>
    <row r="61" spans="1:6" ht="15.75" customHeight="1" x14ac:dyDescent="0.25">
      <c r="A61" s="71">
        <v>38641</v>
      </c>
      <c r="B61" s="8" t="s">
        <v>91</v>
      </c>
      <c r="C61" s="72">
        <v>1080</v>
      </c>
      <c r="E61" s="1"/>
      <c r="F61" s="1"/>
    </row>
    <row r="62" spans="1:6" ht="15.75" customHeight="1" x14ac:dyDescent="0.25">
      <c r="A62" s="71">
        <v>38643</v>
      </c>
      <c r="B62" s="8" t="s">
        <v>91</v>
      </c>
      <c r="C62" s="72">
        <v>1080</v>
      </c>
      <c r="E62" s="1"/>
      <c r="F62" s="1"/>
    </row>
    <row r="63" spans="1:6" ht="15.75" customHeight="1" x14ac:dyDescent="0.25">
      <c r="A63" s="71">
        <v>38645</v>
      </c>
      <c r="B63" s="8" t="s">
        <v>91</v>
      </c>
      <c r="C63" s="72">
        <v>1080</v>
      </c>
      <c r="E63" s="1"/>
      <c r="F63" s="1"/>
    </row>
    <row r="64" spans="1:6" ht="15.75" customHeight="1" x14ac:dyDescent="0.25">
      <c r="A64" s="71">
        <v>38646</v>
      </c>
      <c r="B64" s="8" t="s">
        <v>91</v>
      </c>
      <c r="C64" s="72">
        <v>1080</v>
      </c>
      <c r="E64" s="1"/>
      <c r="F64" s="1"/>
    </row>
    <row r="65" spans="1:6" ht="15.75" customHeight="1" x14ac:dyDescent="0.25">
      <c r="A65" s="71">
        <v>38648</v>
      </c>
      <c r="B65" s="8" t="s">
        <v>91</v>
      </c>
      <c r="C65" s="72">
        <v>1080</v>
      </c>
      <c r="E65" s="1"/>
      <c r="F65" s="1"/>
    </row>
    <row r="66" spans="1:6" ht="15.75" customHeight="1" x14ac:dyDescent="0.25">
      <c r="A66" s="71">
        <v>38649</v>
      </c>
      <c r="B66" s="8" t="s">
        <v>91</v>
      </c>
      <c r="C66" s="72">
        <v>1080</v>
      </c>
      <c r="E66" s="1"/>
      <c r="F66" s="1"/>
    </row>
    <row r="67" spans="1:6" ht="15.75" customHeight="1" x14ac:dyDescent="0.25">
      <c r="A67" s="71">
        <v>38651</v>
      </c>
      <c r="B67" s="8" t="s">
        <v>91</v>
      </c>
      <c r="C67" s="72">
        <v>1080</v>
      </c>
      <c r="E67" s="1"/>
      <c r="F67" s="1"/>
    </row>
    <row r="68" spans="1:6" ht="15.75" customHeight="1" x14ac:dyDescent="0.25">
      <c r="A68" s="71">
        <v>38652</v>
      </c>
      <c r="B68" s="8" t="s">
        <v>91</v>
      </c>
      <c r="C68" s="72">
        <v>1080</v>
      </c>
      <c r="E68" s="1"/>
      <c r="F68" s="1"/>
    </row>
    <row r="69" spans="1:6" ht="15.75" customHeight="1" x14ac:dyDescent="0.25">
      <c r="A69" s="71">
        <v>38654</v>
      </c>
      <c r="B69" s="8" t="s">
        <v>91</v>
      </c>
      <c r="C69" s="72">
        <v>1080</v>
      </c>
      <c r="E69" s="1"/>
      <c r="F69" s="1"/>
    </row>
    <row r="70" spans="1:6" ht="15.75" customHeight="1" x14ac:dyDescent="0.25">
      <c r="A70" s="71">
        <v>38627</v>
      </c>
      <c r="B70" s="8" t="s">
        <v>92</v>
      </c>
      <c r="C70" s="72">
        <v>750</v>
      </c>
      <c r="E70" s="1"/>
      <c r="F70" s="1"/>
    </row>
    <row r="71" spans="1:6" ht="15.75" customHeight="1" x14ac:dyDescent="0.25">
      <c r="A71" s="71">
        <v>38626</v>
      </c>
      <c r="B71" s="8" t="s">
        <v>92</v>
      </c>
      <c r="C71" s="72">
        <v>750</v>
      </c>
      <c r="E71" s="1"/>
      <c r="F71" s="1"/>
    </row>
    <row r="72" spans="1:6" ht="15.75" customHeight="1" x14ac:dyDescent="0.25">
      <c r="A72" s="71">
        <v>38635</v>
      </c>
      <c r="B72" s="8" t="s">
        <v>92</v>
      </c>
      <c r="C72" s="72">
        <v>750</v>
      </c>
      <c r="E72" s="1"/>
      <c r="F72" s="1"/>
    </row>
    <row r="73" spans="1:6" ht="15.75" customHeight="1" x14ac:dyDescent="0.25">
      <c r="A73" s="71">
        <v>38642</v>
      </c>
      <c r="B73" s="8" t="s">
        <v>92</v>
      </c>
      <c r="C73" s="72">
        <v>750</v>
      </c>
      <c r="E73" s="1"/>
      <c r="F73" s="1"/>
    </row>
    <row r="74" spans="1:6" ht="15.75" customHeight="1" x14ac:dyDescent="0.25">
      <c r="A74" s="71">
        <v>38644</v>
      </c>
      <c r="B74" s="8" t="s">
        <v>92</v>
      </c>
      <c r="C74" s="72">
        <v>750</v>
      </c>
      <c r="E74" s="1"/>
      <c r="F74" s="1"/>
    </row>
    <row r="75" spans="1:6" ht="15.75" customHeight="1" x14ac:dyDescent="0.25">
      <c r="A75" s="71">
        <v>38650</v>
      </c>
      <c r="B75" s="8" t="s">
        <v>92</v>
      </c>
      <c r="C75" s="72">
        <v>750</v>
      </c>
      <c r="E75" s="1"/>
      <c r="F75" s="1"/>
    </row>
    <row r="76" spans="1:6" ht="15.75" customHeight="1" x14ac:dyDescent="0.25">
      <c r="A76" s="71">
        <v>38651</v>
      </c>
      <c r="B76" s="8" t="s">
        <v>92</v>
      </c>
      <c r="C76" s="72">
        <v>750</v>
      </c>
      <c r="E76" s="1"/>
      <c r="F76" s="1"/>
    </row>
    <row r="77" spans="1:6" ht="15.75" customHeight="1" x14ac:dyDescent="0.25">
      <c r="A77" s="71">
        <v>38626</v>
      </c>
      <c r="B77" s="8" t="s">
        <v>92</v>
      </c>
      <c r="C77" s="72">
        <v>750</v>
      </c>
      <c r="E77" s="1"/>
      <c r="F77" s="1"/>
    </row>
    <row r="78" spans="1:6" ht="15.75" customHeight="1" x14ac:dyDescent="0.25">
      <c r="A78" s="71">
        <v>38626</v>
      </c>
      <c r="B78" s="8" t="s">
        <v>93</v>
      </c>
      <c r="C78" s="72">
        <v>1250</v>
      </c>
      <c r="E78" s="1"/>
      <c r="F78" s="1"/>
    </row>
    <row r="79" spans="1:6" ht="15.75" customHeight="1" x14ac:dyDescent="0.25">
      <c r="A79" s="71">
        <v>38629</v>
      </c>
      <c r="B79" s="8" t="s">
        <v>93</v>
      </c>
      <c r="C79" s="72">
        <v>1250</v>
      </c>
      <c r="E79" s="1"/>
      <c r="F79" s="1"/>
    </row>
    <row r="80" spans="1:6" ht="15.75" customHeight="1" x14ac:dyDescent="0.25">
      <c r="A80" s="71">
        <v>38631</v>
      </c>
      <c r="B80" s="8" t="s">
        <v>93</v>
      </c>
      <c r="C80" s="72">
        <v>1250</v>
      </c>
      <c r="E80" s="1"/>
      <c r="F80" s="1"/>
    </row>
    <row r="81" spans="1:6" ht="15.75" customHeight="1" x14ac:dyDescent="0.25">
      <c r="A81" s="71">
        <v>38633</v>
      </c>
      <c r="B81" s="8" t="s">
        <v>93</v>
      </c>
      <c r="C81" s="72">
        <v>1250</v>
      </c>
      <c r="E81" s="1"/>
      <c r="F81" s="1"/>
    </row>
    <row r="82" spans="1:6" ht="15.75" customHeight="1" x14ac:dyDescent="0.25">
      <c r="A82" s="71">
        <v>38634</v>
      </c>
      <c r="B82" s="8" t="s">
        <v>93</v>
      </c>
      <c r="C82" s="72">
        <v>1250</v>
      </c>
      <c r="E82" s="1"/>
      <c r="F82" s="1"/>
    </row>
    <row r="83" spans="1:6" ht="15.75" customHeight="1" x14ac:dyDescent="0.25">
      <c r="A83" s="71">
        <v>38636</v>
      </c>
      <c r="B83" s="8" t="s">
        <v>93</v>
      </c>
      <c r="C83" s="72">
        <v>1250</v>
      </c>
      <c r="E83" s="1"/>
      <c r="F83" s="1"/>
    </row>
    <row r="84" spans="1:6" ht="15.75" customHeight="1" x14ac:dyDescent="0.25">
      <c r="A84" s="71">
        <v>38640</v>
      </c>
      <c r="B84" s="8" t="s">
        <v>93</v>
      </c>
      <c r="C84" s="72">
        <v>1250</v>
      </c>
      <c r="E84" s="1"/>
      <c r="F84" s="1"/>
    </row>
    <row r="85" spans="1:6" ht="15.75" customHeight="1" x14ac:dyDescent="0.25">
      <c r="A85" s="71">
        <v>38641</v>
      </c>
      <c r="B85" s="8" t="s">
        <v>93</v>
      </c>
      <c r="C85" s="72">
        <v>1250</v>
      </c>
      <c r="E85" s="1"/>
      <c r="F85" s="1"/>
    </row>
    <row r="86" spans="1:6" ht="15.75" customHeight="1" x14ac:dyDescent="0.25">
      <c r="A86" s="71">
        <v>38643</v>
      </c>
      <c r="B86" s="8" t="s">
        <v>93</v>
      </c>
      <c r="C86" s="72">
        <v>1250</v>
      </c>
      <c r="E86" s="1"/>
      <c r="F86" s="1"/>
    </row>
    <row r="87" spans="1:6" ht="15.75" customHeight="1" x14ac:dyDescent="0.25">
      <c r="A87" s="71">
        <v>38645</v>
      </c>
      <c r="B87" s="8" t="s">
        <v>93</v>
      </c>
      <c r="C87" s="72">
        <v>1250</v>
      </c>
      <c r="E87" s="1"/>
      <c r="F87" s="1"/>
    </row>
    <row r="88" spans="1:6" ht="15.75" customHeight="1" x14ac:dyDescent="0.25">
      <c r="A88" s="71">
        <v>38647</v>
      </c>
      <c r="B88" s="8" t="s">
        <v>93</v>
      </c>
      <c r="C88" s="72">
        <v>1250</v>
      </c>
      <c r="E88" s="1"/>
      <c r="F88" s="1"/>
    </row>
    <row r="89" spans="1:6" ht="15.75" customHeight="1" x14ac:dyDescent="0.25">
      <c r="A89" s="71">
        <v>38649</v>
      </c>
      <c r="B89" s="8" t="s">
        <v>94</v>
      </c>
      <c r="C89" s="72">
        <v>23.5</v>
      </c>
      <c r="E89" s="1"/>
      <c r="F89" s="1"/>
    </row>
    <row r="90" spans="1:6" ht="15.75" customHeight="1" x14ac:dyDescent="0.25">
      <c r="A90" s="71">
        <v>38651</v>
      </c>
      <c r="B90" s="8" t="s">
        <v>94</v>
      </c>
      <c r="C90" s="72">
        <v>23.5</v>
      </c>
      <c r="E90" s="1"/>
      <c r="F90" s="1"/>
    </row>
    <row r="91" spans="1:6" ht="15.75" customHeight="1" x14ac:dyDescent="0.25">
      <c r="A91" s="71">
        <v>38653</v>
      </c>
      <c r="B91" s="8" t="s">
        <v>94</v>
      </c>
      <c r="C91" s="72">
        <v>23.5</v>
      </c>
      <c r="E91" s="1"/>
      <c r="F91" s="1"/>
    </row>
    <row r="92" spans="1:6" ht="15.75" customHeight="1" x14ac:dyDescent="0.25">
      <c r="A92" s="76">
        <v>38656</v>
      </c>
      <c r="B92" s="77" t="s">
        <v>94</v>
      </c>
      <c r="C92" s="78">
        <v>23.5</v>
      </c>
      <c r="E92" s="1"/>
      <c r="F92" s="1"/>
    </row>
    <row r="93" spans="1:6" ht="15.75" customHeight="1" x14ac:dyDescent="0.25">
      <c r="E93" s="1"/>
      <c r="F93" s="1"/>
    </row>
    <row r="94" spans="1:6" ht="15.75" customHeight="1" x14ac:dyDescent="0.25">
      <c r="E94" s="1"/>
      <c r="F94" s="1"/>
    </row>
    <row r="95" spans="1:6" ht="15.75" customHeight="1" x14ac:dyDescent="0.25">
      <c r="E95" s="1"/>
      <c r="F95" s="1"/>
    </row>
    <row r="96" spans="1:6" ht="15.75" customHeight="1" x14ac:dyDescent="0.25">
      <c r="E96" s="1"/>
      <c r="F96" s="1"/>
    </row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pans="5:6" ht="15.75" customHeight="1" x14ac:dyDescent="0.25">
      <c r="E113" s="1"/>
      <c r="F113" s="1"/>
    </row>
    <row r="114" spans="5:6" ht="15.75" customHeight="1" x14ac:dyDescent="0.25">
      <c r="E114" s="1"/>
      <c r="F114" s="1"/>
    </row>
    <row r="115" spans="5:6" ht="15.75" customHeight="1" x14ac:dyDescent="0.25"/>
    <row r="116" spans="5:6" ht="15.75" customHeight="1" x14ac:dyDescent="0.25"/>
    <row r="117" spans="5:6" ht="15.75" customHeight="1" x14ac:dyDescent="0.25"/>
    <row r="118" spans="5:6" ht="15.75" customHeight="1" x14ac:dyDescent="0.25"/>
    <row r="119" spans="5:6" ht="15.75" customHeight="1" x14ac:dyDescent="0.25"/>
    <row r="120" spans="5:6" ht="15.75" customHeight="1" x14ac:dyDescent="0.25"/>
    <row r="121" spans="5:6" ht="15.75" customHeight="1" x14ac:dyDescent="0.25"/>
    <row r="122" spans="5:6" ht="15.75" customHeight="1" x14ac:dyDescent="0.25"/>
    <row r="123" spans="5:6" ht="15.75" customHeight="1" x14ac:dyDescent="0.25"/>
    <row r="124" spans="5:6" ht="15.75" customHeight="1" x14ac:dyDescent="0.25"/>
    <row r="125" spans="5:6" ht="15.75" customHeight="1" x14ac:dyDescent="0.25"/>
    <row r="126" spans="5:6" ht="15.75" customHeight="1" x14ac:dyDescent="0.25"/>
    <row r="127" spans="5:6" ht="15.75" customHeight="1" x14ac:dyDescent="0.25"/>
    <row r="128" spans="5: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511811024" right="0.511811024" top="0.78740157499999996" bottom="0.78740157499999996" header="0" footer="0"/>
  <pageSetup orientation="landscape" r:id="rId2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CAIXAS</vt:lpstr>
      <vt:lpstr>Questão_01</vt:lpstr>
      <vt:lpstr>Questão_02</vt:lpstr>
      <vt:lpstr>Questão_03</vt:lpstr>
      <vt:lpstr>Questão_04</vt:lpstr>
      <vt:lpstr>Questão_05</vt:lpstr>
      <vt:lpstr>Questão_06</vt:lpstr>
      <vt:lpstr>Questão_07</vt:lpstr>
      <vt:lpstr>Questão_08</vt:lpstr>
      <vt:lpstr>Questão_09</vt:lpstr>
      <vt:lpstr>Questão_10</vt:lpstr>
      <vt:lpstr>Questão_11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Thaina Farias</dc:creator>
  <cp:lastModifiedBy>Leonardo Xavier da Silveira</cp:lastModifiedBy>
  <dcterms:created xsi:type="dcterms:W3CDTF">2020-06-17T20:34:40Z</dcterms:created>
  <dcterms:modified xsi:type="dcterms:W3CDTF">2023-06-21T14:03:46Z</dcterms:modified>
</cp:coreProperties>
</file>