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wnloads\"/>
    </mc:Choice>
  </mc:AlternateContent>
  <xr:revisionPtr revIDLastSave="0" documentId="13_ncr:1_{BE61ED5F-F81F-41B9-9751-99A413AE2E72}" xr6:coauthVersionLast="47" xr6:coauthVersionMax="47" xr10:uidLastSave="{00000000-0000-0000-0000-000000000000}"/>
  <bookViews>
    <workbookView xWindow="-120" yWindow="-120" windowWidth="29040" windowHeight="15840" tabRatio="839" activeTab="6" xr2:uid="{0ED3FDCA-AE7A-4FC5-9BA2-9FC15D8EE47B}"/>
  </bookViews>
  <sheets>
    <sheet name="Formataçao" sheetId="2" r:id="rId1"/>
    <sheet name="Operações básicas" sheetId="3" r:id="rId2"/>
    <sheet name="Format Cond" sheetId="1" r:id="rId3"/>
    <sheet name="Texto" sheetId="4" r:id="rId4"/>
    <sheet name="Texto para colunas" sheetId="9" r:id="rId5"/>
    <sheet name="Somas e contagens" sheetId="5" r:id="rId6"/>
    <sheet name="Busca" sheetId="8" r:id="rId7"/>
  </sheets>
  <definedNames>
    <definedName name="_xlnm._FilterDatabase" localSheetId="2" hidden="1">'Format Cond'!$C$3:$D$30</definedName>
    <definedName name="_xlnm._FilterDatabase" localSheetId="4" hidden="1">'Texto para colunas'!#REF!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8" l="1"/>
  <c r="B5" i="8"/>
  <c r="C19" i="5"/>
  <c r="C14" i="5"/>
  <c r="A16" i="4"/>
  <c r="B16" i="4" s="1"/>
  <c r="B26" i="4"/>
  <c r="B27" i="4"/>
  <c r="B28" i="4"/>
  <c r="B25" i="4"/>
  <c r="E4" i="3"/>
  <c r="D4" i="3"/>
  <c r="C4" i="3"/>
  <c r="B4" i="3"/>
  <c r="F9" i="3"/>
  <c r="F10" i="3"/>
  <c r="F11" i="3"/>
  <c r="F12" i="3"/>
  <c r="F13" i="3"/>
  <c r="F14" i="3"/>
  <c r="F15" i="3"/>
  <c r="F16" i="3"/>
  <c r="F17" i="3"/>
  <c r="F8" i="3"/>
  <c r="A20" i="4"/>
  <c r="B20" i="4" s="1"/>
  <c r="A19" i="4"/>
  <c r="B19" i="4" s="1"/>
  <c r="A18" i="4"/>
  <c r="B18" i="4" s="1"/>
  <c r="A17" i="4"/>
  <c r="B17" i="4" s="1"/>
  <c r="A15" i="4"/>
  <c r="B15" i="4" s="1"/>
</calcChain>
</file>

<file path=xl/sharedStrings.xml><?xml version="1.0" encoding="utf-8"?>
<sst xmlns="http://schemas.openxmlformats.org/spreadsheetml/2006/main" count="314" uniqueCount="261">
  <si>
    <t>Estado</t>
  </si>
  <si>
    <t>Acre (AC)</t>
  </si>
  <si>
    <t>Alagoas (AL)</t>
  </si>
  <si>
    <t>Amapá (AP)</t>
  </si>
  <si>
    <t>Bahia (BA)</t>
  </si>
  <si>
    <t>Ceará (CE)</t>
  </si>
  <si>
    <t>Distrito Federal (DF)</t>
  </si>
  <si>
    <t>Espírito Santo (ES)</t>
  </si>
  <si>
    <t>Goiás (GO)</t>
  </si>
  <si>
    <t>Maranhão (MA)</t>
  </si>
  <si>
    <t>Mato Grosso do Sul (MS)</t>
  </si>
  <si>
    <t>Mato Grosso (MT)</t>
  </si>
  <si>
    <t>Minas Gerais (MG)</t>
  </si>
  <si>
    <t>Pará (PA)</t>
  </si>
  <si>
    <t>Paraná (PR)</t>
  </si>
  <si>
    <t>Pernambuco (PE)</t>
  </si>
  <si>
    <t>Piauí (PI)</t>
  </si>
  <si>
    <t>Rio de Janeiro (RJ)</t>
  </si>
  <si>
    <t>Rio Grande do Norte (RN)</t>
  </si>
  <si>
    <t>Rondônia (RO)</t>
  </si>
  <si>
    <t>Roraima (RR)</t>
  </si>
  <si>
    <t>Santa Catarina (SC)</t>
  </si>
  <si>
    <t>São Paulo (SP)</t>
  </si>
  <si>
    <t>Sergipe (SE)</t>
  </si>
  <si>
    <t>Tocantins (TO)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</si>
  <si>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</si>
  <si>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</si>
  <si>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</si>
  <si>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</si>
  <si>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</si>
  <si>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</si>
  <si>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</si>
  <si>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</si>
  <si>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</si>
  <si>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</si>
  <si>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MS</t>
  </si>
  <si>
    <t>MT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</si>
  <si>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</si>
  <si>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</si>
  <si>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</si>
  <si>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</si>
  <si>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</si>
  <si>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</si>
  <si>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</si>
  <si>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</si>
  <si>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</si>
  <si>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</si>
  <si>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</si>
  <si>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</si>
  <si>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</si>
  <si>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</si>
  <si>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</si>
  <si>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Vendas (un)</t>
  </si>
  <si>
    <t>Meta</t>
  </si>
  <si>
    <t>Use a formatação condicional para deixar pintar de vermelho os valores menores que a meta e de azul os maiores que a meta.</t>
  </si>
  <si>
    <t>NOME</t>
  </si>
  <si>
    <t>Nascimento</t>
  </si>
  <si>
    <t>Telefone</t>
  </si>
  <si>
    <t>Heitor Carvalho</t>
  </si>
  <si>
    <t>97783-2046</t>
  </si>
  <si>
    <t>Larissa de Oliveira</t>
  </si>
  <si>
    <t>99119-1585</t>
  </si>
  <si>
    <t>Noah Nascimento</t>
  </si>
  <si>
    <t>98012-9031</t>
  </si>
  <si>
    <t>Maria Flor de Souza</t>
  </si>
  <si>
    <t>98049-6848</t>
  </si>
  <si>
    <t>Luiz Gustavo da Silva</t>
  </si>
  <si>
    <t>97113-5535</t>
  </si>
  <si>
    <t>Luan Dias</t>
  </si>
  <si>
    <t>98069-6985</t>
  </si>
  <si>
    <t>João Gabriel Nunes</t>
  </si>
  <si>
    <t>99316-2042</t>
  </si>
  <si>
    <t>Henrique Miranda</t>
  </si>
  <si>
    <t>97160-2123</t>
  </si>
  <si>
    <t>João Brito</t>
  </si>
  <si>
    <t>97406-5944</t>
  </si>
  <si>
    <t>Rafael Dias</t>
  </si>
  <si>
    <t>98925-1423</t>
  </si>
  <si>
    <t>Luiz Miguel do Nascimento</t>
  </si>
  <si>
    <t>97311-4564</t>
  </si>
  <si>
    <t>José Moura</t>
  </si>
  <si>
    <t>98133-4125</t>
  </si>
  <si>
    <t>Emanuelly Henrique</t>
  </si>
  <si>
    <t>99244-2599</t>
  </si>
  <si>
    <t>Ana Beatriz Duarte</t>
  </si>
  <si>
    <t>97776-1344</t>
  </si>
  <si>
    <t>Miguel Henrique Siqueira</t>
  </si>
  <si>
    <t>97134-5511</t>
  </si>
  <si>
    <t>Agatha Santos</t>
  </si>
  <si>
    <t>98567-9841</t>
  </si>
  <si>
    <t>João Victor Souza</t>
  </si>
  <si>
    <t>97376-2388</t>
  </si>
  <si>
    <t>Valentina Siqueira</t>
  </si>
  <si>
    <t>99117-9845</t>
  </si>
  <si>
    <t>Vicente Henrique</t>
  </si>
  <si>
    <t>99320-2129</t>
  </si>
  <si>
    <t>Eduardo Andrade</t>
  </si>
  <si>
    <t>98007-0244</t>
  </si>
  <si>
    <t>Maria Laura Bezerra</t>
  </si>
  <si>
    <t>98781-3110</t>
  </si>
  <si>
    <t>Matheus de Andrade</t>
  </si>
  <si>
    <t>99523-2175</t>
  </si>
  <si>
    <t>Beatriz de Sousa</t>
  </si>
  <si>
    <t>99811-2187</t>
  </si>
  <si>
    <t>Júlia Moura</t>
  </si>
  <si>
    <t>98427-6642</t>
  </si>
  <si>
    <t>Davi Miguel de Souza</t>
  </si>
  <si>
    <t>99476-5111</t>
  </si>
  <si>
    <t>Fernando Monteiro</t>
  </si>
  <si>
    <t>99370-4892</t>
  </si>
  <si>
    <t>Kauê Pinto</t>
  </si>
  <si>
    <t>97191-8375</t>
  </si>
  <si>
    <t>Miguel Campos</t>
  </si>
  <si>
    <t>98182-8808</t>
  </si>
  <si>
    <t>Isadora de Oliveira</t>
  </si>
  <si>
    <t>99538-6193</t>
  </si>
  <si>
    <t>Théo Bezerra</t>
  </si>
  <si>
    <t>98787-4559</t>
  </si>
  <si>
    <t>Luiz Miguel da Cruz</t>
  </si>
  <si>
    <t>99112-6835</t>
  </si>
  <si>
    <t>Pedro Miguel Almeida</t>
  </si>
  <si>
    <t>98274-9569</t>
  </si>
  <si>
    <t>Raul Reis</t>
  </si>
  <si>
    <t>98758-2192</t>
  </si>
  <si>
    <t>Vinícius Henrique</t>
  </si>
  <si>
    <t>98176-2167</t>
  </si>
  <si>
    <t>Enzo Miguel de Lima</t>
  </si>
  <si>
    <t>98920-4456</t>
  </si>
  <si>
    <t>Joaquim Viana</t>
  </si>
  <si>
    <t>98052-7554</t>
  </si>
  <si>
    <t>Joaquim Santana</t>
  </si>
  <si>
    <t>98251-0183</t>
  </si>
  <si>
    <t>João Guilherme Correa</t>
  </si>
  <si>
    <t>97257-9064</t>
  </si>
  <si>
    <t>Maria Vitória Teixeira</t>
  </si>
  <si>
    <t>98775-5189</t>
  </si>
  <si>
    <t>Isadora de Andrade</t>
  </si>
  <si>
    <t>97177-0994</t>
  </si>
  <si>
    <t>Carlos Eduardo Garcia</t>
  </si>
  <si>
    <t>99448-3487</t>
  </si>
  <si>
    <t>Miguel Aparecido</t>
  </si>
  <si>
    <t>98635-4825</t>
  </si>
  <si>
    <t>Carolina Lopes</t>
  </si>
  <si>
    <t>99596-4212</t>
  </si>
  <si>
    <t>Ruan Ribeiro</t>
  </si>
  <si>
    <t>98456-6645</t>
  </si>
  <si>
    <t>Benício de Almeida</t>
  </si>
  <si>
    <t>97452-1652</t>
  </si>
  <si>
    <t>Eduarda Duarte</t>
  </si>
  <si>
    <t>98749-9261</t>
  </si>
  <si>
    <t>Tomás Silva</t>
  </si>
  <si>
    <t>98127-2343</t>
  </si>
  <si>
    <t>Amanda de Melo</t>
  </si>
  <si>
    <t>97493-1647</t>
  </si>
  <si>
    <t>Enzo da Rocha</t>
  </si>
  <si>
    <t>98088-1792</t>
  </si>
  <si>
    <t>Isis Moura</t>
  </si>
  <si>
    <t>99444-5784</t>
  </si>
  <si>
    <t>Vicente Bezerra</t>
  </si>
  <si>
    <t>98587-2359</t>
  </si>
  <si>
    <t>Pedro Miguel Soares</t>
  </si>
  <si>
    <t>98157-3981</t>
  </si>
  <si>
    <t>Gustavo Leite</t>
  </si>
  <si>
    <t>98457-7949</t>
  </si>
  <si>
    <t>Vinícius Barbosa</t>
  </si>
  <si>
    <t>99684-2638</t>
  </si>
  <si>
    <t>Breno dos Santos</t>
  </si>
  <si>
    <t>98158-4495</t>
  </si>
  <si>
    <t>Bruno Dias</t>
  </si>
  <si>
    <t>97286-3280</t>
  </si>
  <si>
    <t>Maria Isis Miranda</t>
  </si>
  <si>
    <t>97066-5547</t>
  </si>
  <si>
    <t>Formate os dados abaixo seguindo a formatação proposta na imagem ao lado</t>
  </si>
  <si>
    <t>Ferro de Passar</t>
  </si>
  <si>
    <t>Shampoo</t>
  </si>
  <si>
    <t>Cebola</t>
  </si>
  <si>
    <t>Feijão</t>
  </si>
  <si>
    <t>Sabão em pó</t>
  </si>
  <si>
    <t>Amaciante</t>
  </si>
  <si>
    <t>Biscoito</t>
  </si>
  <si>
    <t>Picanha</t>
  </si>
  <si>
    <t>Ervilha</t>
  </si>
  <si>
    <t>Tinta de cabelo</t>
  </si>
  <si>
    <t>Alimentos</t>
  </si>
  <si>
    <t>Higiene Pessoal</t>
  </si>
  <si>
    <t>Outros</t>
  </si>
  <si>
    <t>Produto de Limpeza</t>
  </si>
  <si>
    <t>Supérfluos</t>
  </si>
  <si>
    <t>Item</t>
  </si>
  <si>
    <t>Categoria</t>
  </si>
  <si>
    <t>Qtd</t>
  </si>
  <si>
    <t>Preço</t>
  </si>
  <si>
    <t>TOTAL DA COMPRA</t>
  </si>
  <si>
    <t>VALOR</t>
  </si>
  <si>
    <t>MENOR PREÇO</t>
  </si>
  <si>
    <t>MAIOR PREÇO</t>
  </si>
  <si>
    <t>MÉDIA DOS PREÇOS</t>
  </si>
  <si>
    <t>Calcule os valores nos campos verdes realizando as operações e funções básicas</t>
  </si>
  <si>
    <t>ITENS</t>
  </si>
  <si>
    <t>CÓDIGO</t>
  </si>
  <si>
    <t>20050-FEIJÃO</t>
  </si>
  <si>
    <t>10860-MIX MILHO ERVILHA E CENOURA</t>
  </si>
  <si>
    <t>45020-ÁGUA COM GÁS</t>
  </si>
  <si>
    <t>62010-PÃO DE FORMA</t>
  </si>
  <si>
    <t xml:space="preserve">Se o número de caracteres for 7, deverá aparecer: CONGELADOS. </t>
  </si>
  <si>
    <t>Se o número de caracteres for 8, deverá aparecer: BEBIDAS</t>
  </si>
  <si>
    <t>CÓDIGO DE BARRAS</t>
  </si>
  <si>
    <t>TIPO DE PRODUTO</t>
  </si>
  <si>
    <t>SEM ESPAÇO EM BRANCO</t>
  </si>
  <si>
    <t xml:space="preserve">10050   - AVEIA  EM   FLOCOS  </t>
  </si>
  <si>
    <t>10060 -     ARROZ    INTEGRAL</t>
  </si>
  <si>
    <t>40020 -  REFRIGERANTE    EM    LATA</t>
  </si>
  <si>
    <t>50010 -    FARINHA    DE  TRIGO</t>
  </si>
  <si>
    <r>
      <t xml:space="preserve">Retire o </t>
    </r>
    <r>
      <rPr>
        <b/>
        <sz val="11"/>
        <color theme="0"/>
        <rFont val="Calibri"/>
        <family val="2"/>
        <scheme val="minor"/>
      </rPr>
      <t>código dos itens</t>
    </r>
    <r>
      <rPr>
        <sz val="11"/>
        <color theme="0"/>
        <rFont val="Calibri"/>
        <family val="2"/>
        <scheme val="minor"/>
      </rPr>
      <t xml:space="preserve"> listados abaixo, usando como auxiliar uma função de texto:</t>
    </r>
  </si>
  <si>
    <t xml:space="preserve">Especifique o número de caracteres dos itens listados abaixo. </t>
  </si>
  <si>
    <t>Utilize uma fórmula que retire os espaços em branco dos itens listados abaixo</t>
  </si>
  <si>
    <t>Soma o salário apenas dos funcionários que tem nível superior</t>
  </si>
  <si>
    <t>Nome</t>
  </si>
  <si>
    <t>Nível Superior</t>
  </si>
  <si>
    <t>Salário</t>
  </si>
  <si>
    <t>João</t>
  </si>
  <si>
    <t>sim</t>
  </si>
  <si>
    <t>Pedro</t>
  </si>
  <si>
    <t>não</t>
  </si>
  <si>
    <t>Paulo</t>
  </si>
  <si>
    <t>José</t>
  </si>
  <si>
    <t>Renata</t>
  </si>
  <si>
    <t>Amanda</t>
  </si>
  <si>
    <t>Isabel</t>
  </si>
  <si>
    <t>Soma do Salário</t>
  </si>
  <si>
    <t>Somar nível superior</t>
  </si>
  <si>
    <t>Quantas pessoas NÃO possuem nívem superior?</t>
  </si>
  <si>
    <t>Itens</t>
  </si>
  <si>
    <t>Calça jeans com Lycra mod. Saint Tropez</t>
  </si>
  <si>
    <t>Calça jeans com Lycra mod. A nifit</t>
  </si>
  <si>
    <t>Calça jeans com Lycra mod. Tradicional</t>
  </si>
  <si>
    <t>Calça jeans com Lycra mod. Overside</t>
  </si>
  <si>
    <t>Preço de custo</t>
  </si>
  <si>
    <t>Calça polyester e tencel mod. Saint Tropez</t>
  </si>
  <si>
    <t>Calça polyester e tencel mod. a nifit</t>
  </si>
  <si>
    <t>Calça polyester e tencel mod. Tradicional</t>
  </si>
  <si>
    <t>Calça polyester e tencel mod. Overside</t>
  </si>
  <si>
    <t>Cadastro de itens</t>
  </si>
  <si>
    <t>Utilize a tabela de cadastro de itens para poder trazer o preço dos dois itens abaixo (através de uma função)</t>
  </si>
  <si>
    <t>Utilize a quebra de texto para colunas para separar as informações abaixo por colunas</t>
  </si>
  <si>
    <t>Atenção para o tipo de separador "|"</t>
  </si>
  <si>
    <t>Vendedor</t>
  </si>
  <si>
    <t>Jan</t>
  </si>
  <si>
    <t>Fev</t>
  </si>
  <si>
    <t>Mar</t>
  </si>
  <si>
    <t>Abr</t>
  </si>
  <si>
    <t>Mai</t>
  </si>
  <si>
    <t>Jun</t>
  </si>
  <si>
    <t>Jul</t>
  </si>
  <si>
    <t>Total</t>
  </si>
  <si>
    <t>Marcelo</t>
  </si>
  <si>
    <t>Marcia</t>
  </si>
  <si>
    <t>Marcos</t>
  </si>
  <si>
    <t>Maria</t>
  </si>
  <si>
    <t>Mariana</t>
  </si>
  <si>
    <t>Qnt nível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</si>
</sst>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([$$-409]* #,##0.00_);_([$$-409]* \(#,##0.00\);_([$$-409]* &quot;-&quot;??_);_(@_)"/>
    <numFmt numFmtId="166" formatCode="_(&quot;R$ &quot;* #,##0.00_);_(&quot;R$ &quot;* \(#,##0.00\);_(&quot;R$ 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002060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3" borderId="2" xfId="0" applyFill="1" applyBorder="1"/>
    <xf numFmtId="0" fontId="6" fillId="4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7" borderId="0" xfId="0" applyFont="1" applyFill="1"/>
    <xf numFmtId="0" fontId="2" fillId="7" borderId="0" xfId="0" applyFont="1" applyFill="1"/>
    <xf numFmtId="0" fontId="2" fillId="7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7" borderId="0" xfId="0" applyFont="1" applyFill="1"/>
    <xf numFmtId="0" fontId="9" fillId="7" borderId="0" xfId="0" applyFont="1" applyFill="1" applyAlignment="1">
      <alignment horizontal="center"/>
    </xf>
    <xf numFmtId="0" fontId="10" fillId="7" borderId="0" xfId="0" applyFont="1" applyFill="1"/>
    <xf numFmtId="0" fontId="0" fillId="6" borderId="2" xfId="0" applyFill="1" applyBorder="1" applyAlignment="1" applyProtection="1">
      <alignment horizontal="center"/>
      <protection locked="0"/>
    </xf>
    <xf numFmtId="164" fontId="0" fillId="6" borderId="2" xfId="0" applyNumberFormat="1" applyFill="1" applyBorder="1" applyAlignment="1">
      <alignment horizontal="center"/>
    </xf>
    <xf numFmtId="0" fontId="0" fillId="8" borderId="2" xfId="0" applyFill="1" applyBorder="1" applyAlignment="1" applyProtection="1">
      <alignment horizontal="center"/>
      <protection locked="0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/>
    </xf>
    <xf numFmtId="165" fontId="0" fillId="0" borderId="0" xfId="0" applyNumberFormat="1"/>
    <xf numFmtId="0" fontId="7" fillId="9" borderId="1" xfId="0" applyFont="1" applyFill="1" applyBorder="1" applyAlignment="1">
      <alignment vertical="center"/>
    </xf>
    <xf numFmtId="0" fontId="8" fillId="0" borderId="1" xfId="0" applyFont="1" applyBorder="1"/>
    <xf numFmtId="0" fontId="7" fillId="9" borderId="1" xfId="0" applyFont="1" applyFill="1" applyBorder="1" applyAlignment="1">
      <alignment horizontal="center"/>
    </xf>
    <xf numFmtId="0" fontId="11" fillId="7" borderId="0" xfId="0" applyFont="1" applyFill="1"/>
    <xf numFmtId="0" fontId="14" fillId="7" borderId="0" xfId="2" applyFont="1" applyFill="1" applyAlignment="1">
      <alignment vertical="top"/>
    </xf>
    <xf numFmtId="0" fontId="14" fillId="7" borderId="0" xfId="2" applyFont="1" applyFill="1"/>
    <xf numFmtId="0" fontId="13" fillId="0" borderId="0" xfId="2"/>
    <xf numFmtId="0" fontId="12" fillId="10" borderId="1" xfId="2" applyFont="1" applyFill="1" applyBorder="1"/>
    <xf numFmtId="0" fontId="13" fillId="0" borderId="1" xfId="2" applyBorder="1"/>
    <xf numFmtId="166" fontId="13" fillId="0" borderId="1" xfId="3" applyBorder="1"/>
    <xf numFmtId="166" fontId="13" fillId="0" borderId="0" xfId="3" applyBorder="1"/>
    <xf numFmtId="0" fontId="12" fillId="10" borderId="1" xfId="2" applyFont="1" applyFill="1" applyBorder="1" applyAlignment="1">
      <alignment horizontal="center"/>
    </xf>
    <xf numFmtId="0" fontId="13" fillId="0" borderId="1" xfId="2" applyBorder="1" applyAlignment="1">
      <alignment horizontal="center"/>
    </xf>
    <xf numFmtId="166" fontId="13" fillId="0" borderId="1" xfId="3" applyBorder="1" applyAlignment="1">
      <alignment horizontal="center"/>
    </xf>
    <xf numFmtId="0" fontId="5" fillId="7" borderId="0" xfId="0" applyFont="1" applyFill="1" applyAlignment="1">
      <alignment vertical="top"/>
    </xf>
    <xf numFmtId="0" fontId="3" fillId="0" borderId="0" xfId="0" applyFont="1"/>
    <xf numFmtId="0" fontId="2" fillId="7" borderId="1" xfId="0" applyFont="1" applyFill="1" applyBorder="1"/>
    <xf numFmtId="0" fontId="12" fillId="12" borderId="1" xfId="0" applyFont="1" applyFill="1" applyBorder="1" applyAlignment="1">
      <alignment horizontal="center"/>
    </xf>
    <xf numFmtId="0" fontId="0" fillId="11" borderId="1" xfId="0" applyFill="1" applyBorder="1"/>
    <xf numFmtId="0" fontId="5" fillId="7" borderId="0" xfId="0" applyFont="1" applyFill="1"/>
    <xf numFmtId="0" fontId="2" fillId="13" borderId="0" xfId="0" applyFont="1" applyFill="1" applyBorder="1"/>
    <xf numFmtId="14" fontId="2" fillId="13" borderId="0" xfId="0" applyNumberFormat="1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8" fillId="0" borderId="3" xfId="0" applyFont="1" applyBorder="1"/>
    <xf numFmtId="0" fontId="0" fillId="0" borderId="4" xfId="0" applyBorder="1"/>
    <xf numFmtId="14" fontId="8" fillId="6" borderId="2" xfId="0" applyNumberFormat="1" applyFont="1" applyFill="1" applyBorder="1"/>
    <xf numFmtId="14" fontId="8" fillId="6" borderId="2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7" fillId="14" borderId="2" xfId="0" applyFont="1" applyFill="1" applyBorder="1"/>
    <xf numFmtId="164" fontId="0" fillId="8" borderId="2" xfId="0" applyNumberFormat="1" applyFill="1" applyBorder="1"/>
    <xf numFmtId="0" fontId="4" fillId="7" borderId="0" xfId="0" applyFont="1" applyFill="1" applyAlignment="1">
      <alignment horizontal="centerContinuous"/>
    </xf>
    <xf numFmtId="0" fontId="0" fillId="0" borderId="0" xfId="0" applyAlignment="1">
      <alignment horizontal="center" vertical="center"/>
    </xf>
    <xf numFmtId="1" fontId="13" fillId="0" borderId="1" xfId="3" applyNumberFormat="1" applyBorder="1" applyAlignment="1">
      <alignment horizontal="center"/>
    </xf>
    <xf numFmtId="44" fontId="0" fillId="0" borderId="1" xfId="1" applyNumberFormat="1" applyFont="1" applyBorder="1" applyProtection="1">
      <protection hidden="1"/>
    </xf>
  </cellXfs>
  <cellStyles count="4">
    <cellStyle name="Moeda_Goldfarb_Marcia" xfId="3" xr:uid="{D771BF68-3B3E-4E14-86C2-545A9813C63F}"/>
    <cellStyle name="Normal" xfId="0" builtinId="0"/>
    <cellStyle name="Normal 2" xfId="2" xr:uid="{31EDB38C-C1E8-412E-959B-7C45D1980687}"/>
    <cellStyle name="Vírgula" xfId="1" builtinId="3"/>
  </cellStyles>
  <dxfs count="19"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 tint="-0.1499984740745262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2</xdr:row>
      <xdr:rowOff>76200</xdr:rowOff>
    </xdr:from>
    <xdr:to>
      <xdr:col>13</xdr:col>
      <xdr:colOff>295275</xdr:colOff>
      <xdr:row>18</xdr:row>
      <xdr:rowOff>85725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E92EFFC-9A5D-4FED-A78C-464A8BA13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533400"/>
          <a:ext cx="5343525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537B57-D38B-4904-9275-551373E43303}" name="Tabela1" displayName="Tabela1" ref="A3:D60" totalsRowShown="0" headerRowDxfId="18" dataDxfId="17">
  <autoFilter ref="A3:D60" xr:uid="{60537B57-D38B-4904-9275-551373E43303}"/>
  <tableColumns count="4">
    <tableColumn id="1" xr3:uid="{DF52A514-F4F8-48E5-908C-5BBBBA62A229}" name="NOME" dataDxfId="13"/>
    <tableColumn id="2" xr3:uid="{B41918FC-284C-4D2F-A80C-382126149F09}" name="Estado" dataDxfId="14"/>
    <tableColumn id="3" xr3:uid="{492C7BEC-B934-4B00-8199-83C5B822E124}" name="Nascimento" dataDxfId="16"/>
    <tableColumn id="4" xr3:uid="{D3E398C7-1467-449F-B2C8-786C89DAAE3B}" name="Telefone" data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E284DB-C6EB-4719-9EFD-9E49D637E68B}" name="Tabela2" displayName="Tabela2" ref="B5:J10" totalsRowShown="0" headerRowDxfId="1" dataDxfId="2">
  <autoFilter ref="B5:J10" xr:uid="{B3E284DB-C6EB-4719-9EFD-9E49D637E68B}"/>
  <tableColumns count="9">
    <tableColumn id="1" xr3:uid="{D92920F6-0C47-4390-92E9-6C7EACB07DC8}" name="Vendedor" dataDxfId="11"/>
    <tableColumn id="2" xr3:uid="{35BCB2B6-89C5-4975-B83A-1B76C3642C10}" name="Jan" dataDxfId="10"/>
    <tableColumn id="3" xr3:uid="{58958626-86FA-44A0-A9D3-5E823790B73B}" name="Fev" dataDxfId="9"/>
    <tableColumn id="4" xr3:uid="{2797839C-B1D0-41C7-A61A-5CA35D46E6D9}" name="Mar" dataDxfId="8"/>
    <tableColumn id="5" xr3:uid="{D05B1E1B-1B40-4B8B-980D-20502BB1A1BB}" name="Abr" dataDxfId="7"/>
    <tableColumn id="6" xr3:uid="{C6A75B20-8E95-4202-B262-9F613E48153E}" name="Mai" dataDxfId="6"/>
    <tableColumn id="7" xr3:uid="{5B15EE2B-F00D-47C2-B08D-BF49F7BB7A36}" name="Jun" dataDxfId="5"/>
    <tableColumn id="8" xr3:uid="{F63FA2CA-6F68-4786-B891-9F56A5F9AAF9}" name="Jul" dataDxfId="4"/>
    <tableColumn id="9" xr3:uid="{9F1FD088-9B4A-4A25-86CF-28A373274A2E}" name="Total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9499-5F35-4256-BF8F-68080D950C3A}">
  <dimension ref="A1:N60"/>
  <sheetViews>
    <sheetView showGridLines="0" workbookViewId="0">
      <selection activeCell="H26" sqref="H26"/>
    </sheetView>
  </sheetViews>
  <sheetFormatPr defaultColWidth="0" defaultRowHeight="15" x14ac:dyDescent="0.25"/>
  <cols>
    <col min="1" max="1" width="25.140625" style="15" bestFit="1" customWidth="1"/>
    <col min="2" max="2" width="26.5703125" style="15" customWidth="1"/>
    <col min="3" max="3" width="14.42578125" style="14" customWidth="1"/>
    <col min="4" max="4" width="13.85546875" style="14" customWidth="1"/>
    <col min="5" max="14" width="9.140625" customWidth="1"/>
    <col min="15" max="16384" width="9.140625" hidden="1"/>
  </cols>
  <sheetData>
    <row r="1" spans="1:14" ht="21" customHeight="1" x14ac:dyDescent="0.25">
      <c r="A1" s="12" t="s">
        <v>172</v>
      </c>
      <c r="B1" s="16"/>
      <c r="C1" s="17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48"/>
    </row>
    <row r="3" spans="1:14" x14ac:dyDescent="0.25">
      <c r="A3" s="45" t="s">
        <v>55</v>
      </c>
      <c r="B3" s="45" t="s">
        <v>0</v>
      </c>
      <c r="C3" s="46" t="s">
        <v>56</v>
      </c>
      <c r="D3" s="47" t="s">
        <v>57</v>
      </c>
    </row>
    <row r="4" spans="1:14" x14ac:dyDescent="0.25">
      <c r="A4" s="53" t="s">
        <v>58</v>
      </c>
      <c r="B4" s="50" t="s">
        <v>22</v>
      </c>
      <c r="C4" s="51">
        <v>31923</v>
      </c>
      <c r="D4" s="52" t="s">
        <v>59</v>
      </c>
    </row>
    <row r="5" spans="1:14" x14ac:dyDescent="0.25">
      <c r="A5" s="53" t="s">
        <v>60</v>
      </c>
      <c r="B5" s="50" t="s">
        <v>7</v>
      </c>
      <c r="C5" s="51">
        <v>29602</v>
      </c>
      <c r="D5" s="52" t="s">
        <v>61</v>
      </c>
    </row>
    <row r="6" spans="1:14" x14ac:dyDescent="0.25">
      <c r="A6" s="53" t="s">
        <v>62</v>
      </c>
      <c r="B6" s="50" t="s">
        <v>10</v>
      </c>
      <c r="C6" s="51">
        <v>32930</v>
      </c>
      <c r="D6" s="52" t="s">
        <v>63</v>
      </c>
    </row>
    <row r="7" spans="1:14" x14ac:dyDescent="0.25">
      <c r="A7" s="53" t="s">
        <v>64</v>
      </c>
      <c r="B7" s="50" t="s">
        <v>8</v>
      </c>
      <c r="C7" s="51">
        <v>36955</v>
      </c>
      <c r="D7" s="52" t="s">
        <v>65</v>
      </c>
    </row>
    <row r="8" spans="1:14" x14ac:dyDescent="0.25">
      <c r="A8" s="53" t="s">
        <v>66</v>
      </c>
      <c r="B8" s="50" t="s">
        <v>22</v>
      </c>
      <c r="C8" s="51">
        <v>35714</v>
      </c>
      <c r="D8" s="52" t="s">
        <v>67</v>
      </c>
    </row>
    <row r="9" spans="1:14" x14ac:dyDescent="0.25">
      <c r="A9" s="53" t="s">
        <v>68</v>
      </c>
      <c r="B9" s="50" t="s">
        <v>13</v>
      </c>
      <c r="C9" s="51">
        <v>34143</v>
      </c>
      <c r="D9" s="52" t="s">
        <v>69</v>
      </c>
    </row>
    <row r="10" spans="1:14" x14ac:dyDescent="0.25">
      <c r="A10" s="53" t="s">
        <v>70</v>
      </c>
      <c r="B10" s="50" t="s">
        <v>4</v>
      </c>
      <c r="C10" s="51">
        <v>31732</v>
      </c>
      <c r="D10" s="52" t="s">
        <v>71</v>
      </c>
    </row>
    <row r="11" spans="1:14" x14ac:dyDescent="0.25">
      <c r="A11" s="53" t="s">
        <v>72</v>
      </c>
      <c r="B11" s="50" t="s">
        <v>12</v>
      </c>
      <c r="C11" s="51">
        <v>29912</v>
      </c>
      <c r="D11" s="52" t="s">
        <v>73</v>
      </c>
    </row>
    <row r="12" spans="1:14" x14ac:dyDescent="0.25">
      <c r="A12" s="53" t="s">
        <v>74</v>
      </c>
      <c r="B12" s="50" t="s">
        <v>6</v>
      </c>
      <c r="C12" s="51">
        <v>29888</v>
      </c>
      <c r="D12" s="52" t="s">
        <v>75</v>
      </c>
    </row>
    <row r="13" spans="1:14" x14ac:dyDescent="0.25">
      <c r="A13" s="53" t="s">
        <v>76</v>
      </c>
      <c r="B13" s="50" t="s">
        <v>18</v>
      </c>
      <c r="C13" s="51">
        <v>30510</v>
      </c>
      <c r="D13" s="52" t="s">
        <v>77</v>
      </c>
    </row>
    <row r="14" spans="1:14" x14ac:dyDescent="0.25">
      <c r="A14" s="53" t="s">
        <v>78</v>
      </c>
      <c r="B14" s="50" t="s">
        <v>14</v>
      </c>
      <c r="C14" s="51">
        <v>35845</v>
      </c>
      <c r="D14" s="52" t="s">
        <v>79</v>
      </c>
    </row>
    <row r="15" spans="1:14" x14ac:dyDescent="0.25">
      <c r="A15" s="53" t="s">
        <v>80</v>
      </c>
      <c r="B15" s="50" t="s">
        <v>21</v>
      </c>
      <c r="C15" s="51">
        <v>36099</v>
      </c>
      <c r="D15" s="52" t="s">
        <v>81</v>
      </c>
    </row>
    <row r="16" spans="1:14" x14ac:dyDescent="0.25">
      <c r="A16" s="53" t="s">
        <v>82</v>
      </c>
      <c r="B16" s="50" t="s">
        <v>8</v>
      </c>
      <c r="C16" s="51">
        <v>29957</v>
      </c>
      <c r="D16" s="52" t="s">
        <v>83</v>
      </c>
    </row>
    <row r="17" spans="1:12" x14ac:dyDescent="0.25">
      <c r="A17" s="53" t="s">
        <v>84</v>
      </c>
      <c r="B17" s="50" t="s">
        <v>9</v>
      </c>
      <c r="C17" s="51">
        <v>33173</v>
      </c>
      <c r="D17" s="52" t="s">
        <v>85</v>
      </c>
    </row>
    <row r="18" spans="1:12" x14ac:dyDescent="0.25">
      <c r="A18" s="53" t="s">
        <v>86</v>
      </c>
      <c r="B18" s="50" t="s">
        <v>4</v>
      </c>
      <c r="C18" s="51">
        <v>35554</v>
      </c>
      <c r="D18" s="52" t="s">
        <v>87</v>
      </c>
    </row>
    <row r="19" spans="1:12" x14ac:dyDescent="0.25">
      <c r="A19" s="53" t="s">
        <v>88</v>
      </c>
      <c r="B19" s="50" t="s">
        <v>2</v>
      </c>
      <c r="C19" s="51">
        <v>33492</v>
      </c>
      <c r="D19" s="52" t="s">
        <v>89</v>
      </c>
    </row>
    <row r="20" spans="1:12" x14ac:dyDescent="0.25">
      <c r="A20" s="53" t="s">
        <v>90</v>
      </c>
      <c r="B20" s="50" t="s">
        <v>6</v>
      </c>
      <c r="C20" s="51">
        <v>29591</v>
      </c>
      <c r="D20" s="52" t="s">
        <v>91</v>
      </c>
    </row>
    <row r="21" spans="1:12" x14ac:dyDescent="0.25">
      <c r="A21" s="53" t="s">
        <v>92</v>
      </c>
      <c r="B21" s="50" t="s">
        <v>23</v>
      </c>
      <c r="C21" s="51">
        <v>30921</v>
      </c>
      <c r="D21" s="52" t="s">
        <v>93</v>
      </c>
    </row>
    <row r="22" spans="1:12" x14ac:dyDescent="0.25">
      <c r="A22" s="53" t="s">
        <v>94</v>
      </c>
      <c r="B22" s="50" t="s">
        <v>21</v>
      </c>
      <c r="C22" s="51">
        <v>30691</v>
      </c>
      <c r="D22" s="52" t="s">
        <v>95</v>
      </c>
    </row>
    <row r="23" spans="1:12" x14ac:dyDescent="0.25">
      <c r="A23" s="53" t="s">
        <v>96</v>
      </c>
      <c r="B23" s="50" t="s">
        <v>14</v>
      </c>
      <c r="C23" s="51">
        <v>37215</v>
      </c>
      <c r="D23" s="52" t="s">
        <v>97</v>
      </c>
    </row>
    <row r="24" spans="1:12" x14ac:dyDescent="0.25">
      <c r="A24" s="53" t="s">
        <v>98</v>
      </c>
      <c r="B24" s="50" t="s">
        <v>22</v>
      </c>
      <c r="C24" s="51">
        <v>34813</v>
      </c>
      <c r="D24" s="52" t="s">
        <v>99</v>
      </c>
    </row>
    <row r="25" spans="1:12" x14ac:dyDescent="0.25">
      <c r="A25" s="53" t="s">
        <v>100</v>
      </c>
      <c r="B25" s="50" t="s">
        <v>22</v>
      </c>
      <c r="C25" s="51">
        <v>33854</v>
      </c>
      <c r="D25" s="52" t="s">
        <v>101</v>
      </c>
      <c r="L25" s="49"/>
    </row>
    <row r="26" spans="1:12" x14ac:dyDescent="0.25">
      <c r="A26" s="53" t="s">
        <v>102</v>
      </c>
      <c r="B26" s="50" t="s">
        <v>5</v>
      </c>
      <c r="C26" s="51">
        <v>30924</v>
      </c>
      <c r="D26" s="52" t="s">
        <v>103</v>
      </c>
    </row>
    <row r="27" spans="1:12" x14ac:dyDescent="0.25">
      <c r="A27" s="53" t="s">
        <v>104</v>
      </c>
      <c r="B27" s="50" t="s">
        <v>18</v>
      </c>
      <c r="C27" s="51">
        <v>31506</v>
      </c>
      <c r="D27" s="52" t="s">
        <v>105</v>
      </c>
    </row>
    <row r="28" spans="1:12" x14ac:dyDescent="0.25">
      <c r="A28" s="53" t="s">
        <v>106</v>
      </c>
      <c r="B28" s="50" t="s">
        <v>12</v>
      </c>
      <c r="C28" s="51">
        <v>30426</v>
      </c>
      <c r="D28" s="52" t="s">
        <v>107</v>
      </c>
    </row>
    <row r="29" spans="1:12" x14ac:dyDescent="0.25">
      <c r="A29" s="53" t="s">
        <v>108</v>
      </c>
      <c r="B29" s="50" t="s">
        <v>22</v>
      </c>
      <c r="C29" s="51">
        <v>35893</v>
      </c>
      <c r="D29" s="52" t="s">
        <v>109</v>
      </c>
    </row>
    <row r="30" spans="1:12" x14ac:dyDescent="0.25">
      <c r="A30" s="53" t="s">
        <v>110</v>
      </c>
      <c r="B30" s="50" t="s">
        <v>11</v>
      </c>
      <c r="C30" s="51">
        <v>35857</v>
      </c>
      <c r="D30" s="52" t="s">
        <v>111</v>
      </c>
    </row>
    <row r="31" spans="1:12" x14ac:dyDescent="0.25">
      <c r="A31" s="53" t="s">
        <v>112</v>
      </c>
      <c r="B31" s="50" t="s">
        <v>3</v>
      </c>
      <c r="C31" s="51">
        <v>34591</v>
      </c>
      <c r="D31" s="52" t="s">
        <v>113</v>
      </c>
    </row>
    <row r="32" spans="1:12" x14ac:dyDescent="0.25">
      <c r="A32" s="53" t="s">
        <v>114</v>
      </c>
      <c r="B32" s="50" t="s">
        <v>4</v>
      </c>
      <c r="C32" s="51">
        <v>36398</v>
      </c>
      <c r="D32" s="52" t="s">
        <v>115</v>
      </c>
    </row>
    <row r="33" spans="1:4" x14ac:dyDescent="0.25">
      <c r="A33" s="53" t="s">
        <v>116</v>
      </c>
      <c r="B33" s="50" t="s">
        <v>15</v>
      </c>
      <c r="C33" s="51">
        <v>30604</v>
      </c>
      <c r="D33" s="52" t="s">
        <v>117</v>
      </c>
    </row>
    <row r="34" spans="1:4" x14ac:dyDescent="0.25">
      <c r="A34" s="53" t="s">
        <v>118</v>
      </c>
      <c r="B34" s="50" t="s">
        <v>11</v>
      </c>
      <c r="C34" s="51">
        <v>29654</v>
      </c>
      <c r="D34" s="52" t="s">
        <v>119</v>
      </c>
    </row>
    <row r="35" spans="1:4" x14ac:dyDescent="0.25">
      <c r="A35" s="53" t="s">
        <v>120</v>
      </c>
      <c r="B35" s="50" t="s">
        <v>18</v>
      </c>
      <c r="C35" s="51">
        <v>34887</v>
      </c>
      <c r="D35" s="52" t="s">
        <v>121</v>
      </c>
    </row>
    <row r="36" spans="1:4" x14ac:dyDescent="0.25">
      <c r="A36" s="53" t="s">
        <v>122</v>
      </c>
      <c r="B36" s="50" t="s">
        <v>16</v>
      </c>
      <c r="C36" s="51">
        <v>30191</v>
      </c>
      <c r="D36" s="52" t="s">
        <v>123</v>
      </c>
    </row>
    <row r="37" spans="1:4" x14ac:dyDescent="0.25">
      <c r="A37" s="53" t="s">
        <v>124</v>
      </c>
      <c r="B37" s="50" t="s">
        <v>3</v>
      </c>
      <c r="C37" s="51">
        <v>36373</v>
      </c>
      <c r="D37" s="52" t="s">
        <v>125</v>
      </c>
    </row>
    <row r="38" spans="1:4" x14ac:dyDescent="0.25">
      <c r="A38" s="53" t="s">
        <v>126</v>
      </c>
      <c r="B38" s="50" t="s">
        <v>7</v>
      </c>
      <c r="C38" s="51">
        <v>29531</v>
      </c>
      <c r="D38" s="52" t="s">
        <v>127</v>
      </c>
    </row>
    <row r="39" spans="1:4" x14ac:dyDescent="0.25">
      <c r="A39" s="53" t="s">
        <v>128</v>
      </c>
      <c r="B39" s="50" t="s">
        <v>17</v>
      </c>
      <c r="C39" s="51">
        <v>32564</v>
      </c>
      <c r="D39" s="52" t="s">
        <v>129</v>
      </c>
    </row>
    <row r="40" spans="1:4" x14ac:dyDescent="0.25">
      <c r="A40" s="53" t="s">
        <v>130</v>
      </c>
      <c r="B40" s="50" t="s">
        <v>12</v>
      </c>
      <c r="C40" s="51">
        <v>35883</v>
      </c>
      <c r="D40" s="52" t="s">
        <v>131</v>
      </c>
    </row>
    <row r="41" spans="1:4" x14ac:dyDescent="0.25">
      <c r="A41" s="53" t="s">
        <v>132</v>
      </c>
      <c r="B41" s="50" t="s">
        <v>24</v>
      </c>
      <c r="C41" s="51">
        <v>36648</v>
      </c>
      <c r="D41" s="52" t="s">
        <v>133</v>
      </c>
    </row>
    <row r="42" spans="1:4" x14ac:dyDescent="0.25">
      <c r="A42" s="53" t="s">
        <v>134</v>
      </c>
      <c r="B42" s="50" t="s">
        <v>16</v>
      </c>
      <c r="C42" s="51">
        <v>35472</v>
      </c>
      <c r="D42" s="52" t="s">
        <v>135</v>
      </c>
    </row>
    <row r="43" spans="1:4" x14ac:dyDescent="0.25">
      <c r="A43" s="53" t="s">
        <v>136</v>
      </c>
      <c r="B43" s="50" t="s">
        <v>20</v>
      </c>
      <c r="C43" s="51">
        <v>29825</v>
      </c>
      <c r="D43" s="52" t="s">
        <v>137</v>
      </c>
    </row>
    <row r="44" spans="1:4" x14ac:dyDescent="0.25">
      <c r="A44" s="53" t="s">
        <v>138</v>
      </c>
      <c r="B44" s="50" t="s">
        <v>14</v>
      </c>
      <c r="C44" s="51">
        <v>36371</v>
      </c>
      <c r="D44" s="52" t="s">
        <v>139</v>
      </c>
    </row>
    <row r="45" spans="1:4" x14ac:dyDescent="0.25">
      <c r="A45" s="53" t="s">
        <v>140</v>
      </c>
      <c r="B45" s="50" t="s">
        <v>9</v>
      </c>
      <c r="C45" s="51">
        <v>35777</v>
      </c>
      <c r="D45" s="52" t="s">
        <v>141</v>
      </c>
    </row>
    <row r="46" spans="1:4" x14ac:dyDescent="0.25">
      <c r="A46" s="53" t="s">
        <v>142</v>
      </c>
      <c r="B46" s="50" t="s">
        <v>17</v>
      </c>
      <c r="C46" s="51">
        <v>33536</v>
      </c>
      <c r="D46" s="52" t="s">
        <v>143</v>
      </c>
    </row>
    <row r="47" spans="1:4" x14ac:dyDescent="0.25">
      <c r="A47" s="53" t="s">
        <v>144</v>
      </c>
      <c r="B47" s="50" t="s">
        <v>4</v>
      </c>
      <c r="C47" s="51">
        <v>36966</v>
      </c>
      <c r="D47" s="52" t="s">
        <v>145</v>
      </c>
    </row>
    <row r="48" spans="1:4" x14ac:dyDescent="0.25">
      <c r="A48" s="53" t="s">
        <v>146</v>
      </c>
      <c r="B48" s="50" t="s">
        <v>4</v>
      </c>
      <c r="C48" s="51">
        <v>34885</v>
      </c>
      <c r="D48" s="52" t="s">
        <v>147</v>
      </c>
    </row>
    <row r="49" spans="1:4" x14ac:dyDescent="0.25">
      <c r="A49" s="53" t="s">
        <v>148</v>
      </c>
      <c r="B49" s="50" t="s">
        <v>19</v>
      </c>
      <c r="C49" s="51">
        <v>36111</v>
      </c>
      <c r="D49" s="52" t="s">
        <v>149</v>
      </c>
    </row>
    <row r="50" spans="1:4" x14ac:dyDescent="0.25">
      <c r="A50" s="53" t="s">
        <v>150</v>
      </c>
      <c r="B50" s="50" t="s">
        <v>5</v>
      </c>
      <c r="C50" s="51">
        <v>34303</v>
      </c>
      <c r="D50" s="52" t="s">
        <v>151</v>
      </c>
    </row>
    <row r="51" spans="1:4" x14ac:dyDescent="0.25">
      <c r="A51" s="53" t="s">
        <v>152</v>
      </c>
      <c r="B51" s="50" t="s">
        <v>21</v>
      </c>
      <c r="C51" s="51">
        <v>29943</v>
      </c>
      <c r="D51" s="52" t="s">
        <v>153</v>
      </c>
    </row>
    <row r="52" spans="1:4" x14ac:dyDescent="0.25">
      <c r="A52" s="53" t="s">
        <v>154</v>
      </c>
      <c r="B52" s="50" t="s">
        <v>11</v>
      </c>
      <c r="C52" s="51">
        <v>32139</v>
      </c>
      <c r="D52" s="52" t="s">
        <v>155</v>
      </c>
    </row>
    <row r="53" spans="1:4" x14ac:dyDescent="0.25">
      <c r="A53" s="53" t="s">
        <v>156</v>
      </c>
      <c r="B53" s="50" t="s">
        <v>24</v>
      </c>
      <c r="C53" s="51">
        <v>35943</v>
      </c>
      <c r="D53" s="52" t="s">
        <v>157</v>
      </c>
    </row>
    <row r="54" spans="1:4" x14ac:dyDescent="0.25">
      <c r="A54" s="53" t="s">
        <v>158</v>
      </c>
      <c r="B54" s="50" t="s">
        <v>10</v>
      </c>
      <c r="C54" s="51">
        <v>33718</v>
      </c>
      <c r="D54" s="52" t="s">
        <v>159</v>
      </c>
    </row>
    <row r="55" spans="1:4" x14ac:dyDescent="0.25">
      <c r="A55" s="53" t="s">
        <v>160</v>
      </c>
      <c r="B55" s="50" t="s">
        <v>1</v>
      </c>
      <c r="C55" s="51">
        <v>34146</v>
      </c>
      <c r="D55" s="52" t="s">
        <v>161</v>
      </c>
    </row>
    <row r="56" spans="1:4" x14ac:dyDescent="0.25">
      <c r="A56" s="53" t="s">
        <v>162</v>
      </c>
      <c r="B56" s="50" t="s">
        <v>18</v>
      </c>
      <c r="C56" s="51">
        <v>33409</v>
      </c>
      <c r="D56" s="52" t="s">
        <v>163</v>
      </c>
    </row>
    <row r="57" spans="1:4" x14ac:dyDescent="0.25">
      <c r="A57" s="53" t="s">
        <v>164</v>
      </c>
      <c r="B57" s="50" t="s">
        <v>23</v>
      </c>
      <c r="C57" s="51">
        <v>30941</v>
      </c>
      <c r="D57" s="52" t="s">
        <v>165</v>
      </c>
    </row>
    <row r="58" spans="1:4" x14ac:dyDescent="0.25">
      <c r="A58" s="53" t="s">
        <v>166</v>
      </c>
      <c r="B58" s="50" t="s">
        <v>8</v>
      </c>
      <c r="C58" s="51">
        <v>37223</v>
      </c>
      <c r="D58" s="52" t="s">
        <v>167</v>
      </c>
    </row>
    <row r="59" spans="1:4" x14ac:dyDescent="0.25">
      <c r="A59" s="53" t="s">
        <v>168</v>
      </c>
      <c r="B59" s="50" t="s">
        <v>20</v>
      </c>
      <c r="C59" s="51">
        <v>31593</v>
      </c>
      <c r="D59" s="52" t="s">
        <v>169</v>
      </c>
    </row>
    <row r="60" spans="1:4" x14ac:dyDescent="0.25">
      <c r="A60" s="53" t="s">
        <v>170</v>
      </c>
      <c r="B60" s="50" t="s">
        <v>18</v>
      </c>
      <c r="C60" s="51">
        <v>32665</v>
      </c>
      <c r="D60" s="52" t="s">
        <v>171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59E4-0378-4B37-9E7F-B47D4D5177D8}">
  <dimension ref="A1:J17"/>
  <sheetViews>
    <sheetView showGridLines="0" workbookViewId="0">
      <selection activeCell="C25" sqref="C25:C26"/>
    </sheetView>
  </sheetViews>
  <sheetFormatPr defaultRowHeight="15" x14ac:dyDescent="0.25"/>
  <cols>
    <col min="2" max="2" width="18.28515625" style="6" bestFit="1" customWidth="1"/>
    <col min="3" max="3" width="21.7109375" style="6" customWidth="1"/>
    <col min="4" max="4" width="14.140625" style="6" bestFit="1" customWidth="1"/>
    <col min="5" max="5" width="18.7109375" style="6" bestFit="1" customWidth="1"/>
    <col min="6" max="6" width="12.7109375" bestFit="1" customWidth="1"/>
  </cols>
  <sheetData>
    <row r="1" spans="1:10" ht="15.75" x14ac:dyDescent="0.25">
      <c r="A1" s="22" t="s">
        <v>197</v>
      </c>
      <c r="B1" s="16"/>
      <c r="C1" s="17"/>
      <c r="D1" s="17"/>
      <c r="E1" s="18"/>
      <c r="F1" s="18"/>
      <c r="G1" s="18"/>
      <c r="H1" s="18"/>
      <c r="I1" s="18"/>
      <c r="J1" s="18"/>
    </row>
    <row r="3" spans="1:10" x14ac:dyDescent="0.25">
      <c r="B3" s="13" t="s">
        <v>192</v>
      </c>
      <c r="C3" s="13" t="s">
        <v>194</v>
      </c>
      <c r="D3" s="13" t="s">
        <v>195</v>
      </c>
      <c r="E3" s="13" t="s">
        <v>196</v>
      </c>
    </row>
    <row r="4" spans="1:10" x14ac:dyDescent="0.25">
      <c r="B4" s="21">
        <f>SUBTOTAL(9,F8:F17)</f>
        <v>166.5</v>
      </c>
      <c r="C4" s="21">
        <f>SUBTOTAL(5,F8:F17)</f>
        <v>4</v>
      </c>
      <c r="D4" s="21">
        <f>SUBTOTAL(4,F8:F17)</f>
        <v>51</v>
      </c>
      <c r="E4" s="21">
        <f>SUBTOTAL(1,F8:F17)</f>
        <v>16.649999999999999</v>
      </c>
    </row>
    <row r="7" spans="1:10" x14ac:dyDescent="0.25">
      <c r="B7" s="13" t="s">
        <v>188</v>
      </c>
      <c r="C7" s="13" t="s">
        <v>189</v>
      </c>
      <c r="D7" s="13" t="s">
        <v>191</v>
      </c>
      <c r="E7" s="13" t="s">
        <v>190</v>
      </c>
      <c r="F7" s="13" t="s">
        <v>193</v>
      </c>
    </row>
    <row r="8" spans="1:10" x14ac:dyDescent="0.25">
      <c r="B8" s="19" t="s">
        <v>175</v>
      </c>
      <c r="C8" s="19" t="s">
        <v>183</v>
      </c>
      <c r="D8" s="20">
        <v>2</v>
      </c>
      <c r="E8" s="19">
        <v>2</v>
      </c>
      <c r="F8" s="54">
        <f>SUM(D8:E8)</f>
        <v>4</v>
      </c>
    </row>
    <row r="9" spans="1:10" x14ac:dyDescent="0.25">
      <c r="B9" s="19" t="s">
        <v>176</v>
      </c>
      <c r="C9" s="19" t="s">
        <v>184</v>
      </c>
      <c r="D9" s="20">
        <v>4</v>
      </c>
      <c r="E9" s="19">
        <v>3</v>
      </c>
      <c r="F9" s="54">
        <f t="shared" ref="F9:F17" si="0">SUM(D9:E9)</f>
        <v>7</v>
      </c>
    </row>
    <row r="10" spans="1:10" x14ac:dyDescent="0.25">
      <c r="B10" s="19" t="s">
        <v>174</v>
      </c>
      <c r="C10" s="19" t="s">
        <v>184</v>
      </c>
      <c r="D10" s="20">
        <v>4</v>
      </c>
      <c r="E10" s="19">
        <v>1</v>
      </c>
      <c r="F10" s="54">
        <f t="shared" si="0"/>
        <v>5</v>
      </c>
    </row>
    <row r="11" spans="1:10" x14ac:dyDescent="0.25">
      <c r="B11" s="19" t="s">
        <v>173</v>
      </c>
      <c r="C11" s="19" t="s">
        <v>184</v>
      </c>
      <c r="D11" s="20">
        <v>50</v>
      </c>
      <c r="E11" s="19">
        <v>1</v>
      </c>
      <c r="F11" s="54">
        <f t="shared" si="0"/>
        <v>51</v>
      </c>
    </row>
    <row r="12" spans="1:10" x14ac:dyDescent="0.25">
      <c r="B12" s="19" t="s">
        <v>177</v>
      </c>
      <c r="C12" s="19" t="s">
        <v>185</v>
      </c>
      <c r="D12" s="20">
        <v>12</v>
      </c>
      <c r="E12" s="19">
        <v>2</v>
      </c>
      <c r="F12" s="54">
        <f t="shared" si="0"/>
        <v>14</v>
      </c>
    </row>
    <row r="13" spans="1:10" x14ac:dyDescent="0.25">
      <c r="B13" s="19" t="s">
        <v>178</v>
      </c>
      <c r="C13" s="19" t="s">
        <v>186</v>
      </c>
      <c r="D13" s="20">
        <v>7</v>
      </c>
      <c r="E13" s="19">
        <v>1</v>
      </c>
      <c r="F13" s="54">
        <f t="shared" si="0"/>
        <v>8</v>
      </c>
    </row>
    <row r="14" spans="1:10" x14ac:dyDescent="0.25">
      <c r="B14" s="19" t="s">
        <v>179</v>
      </c>
      <c r="C14" s="19" t="s">
        <v>187</v>
      </c>
      <c r="D14" s="20">
        <v>4</v>
      </c>
      <c r="E14" s="19">
        <v>3</v>
      </c>
      <c r="F14" s="54">
        <f t="shared" si="0"/>
        <v>7</v>
      </c>
    </row>
    <row r="15" spans="1:10" x14ac:dyDescent="0.25">
      <c r="B15" s="19" t="s">
        <v>180</v>
      </c>
      <c r="C15" s="19" t="s">
        <v>183</v>
      </c>
      <c r="D15" s="20">
        <v>30</v>
      </c>
      <c r="E15" s="19">
        <v>10</v>
      </c>
      <c r="F15" s="54">
        <f t="shared" si="0"/>
        <v>40</v>
      </c>
    </row>
    <row r="16" spans="1:10" x14ac:dyDescent="0.25">
      <c r="B16" s="19" t="s">
        <v>181</v>
      </c>
      <c r="C16" s="19" t="s">
        <v>185</v>
      </c>
      <c r="D16" s="20">
        <v>2.5</v>
      </c>
      <c r="E16" s="19">
        <v>4</v>
      </c>
      <c r="F16" s="54">
        <f t="shared" si="0"/>
        <v>6.5</v>
      </c>
    </row>
    <row r="17" spans="2:6" x14ac:dyDescent="0.25">
      <c r="B17" s="19" t="s">
        <v>182</v>
      </c>
      <c r="C17" s="19" t="s">
        <v>187</v>
      </c>
      <c r="D17" s="20">
        <v>22</v>
      </c>
      <c r="E17" s="19">
        <v>2</v>
      </c>
      <c r="F17" s="54">
        <f t="shared" si="0"/>
        <v>24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0F82-7DF3-4538-A782-46D74311C0AA}">
  <dimension ref="A1:P30"/>
  <sheetViews>
    <sheetView showGridLines="0" workbookViewId="0">
      <selection activeCell="F37" sqref="F37"/>
    </sheetView>
  </sheetViews>
  <sheetFormatPr defaultColWidth="0" defaultRowHeight="15" x14ac:dyDescent="0.25"/>
  <cols>
    <col min="1" max="1" width="12.42578125" customWidth="1"/>
    <col min="2" max="2" width="9.140625" customWidth="1"/>
    <col min="3" max="3" width="10.7109375" customWidth="1"/>
    <col min="4" max="4" width="19.42578125" style="6" bestFit="1" customWidth="1"/>
    <col min="5" max="11" width="9.140625" customWidth="1"/>
    <col min="12" max="16" width="0" hidden="1" customWidth="1"/>
    <col min="17" max="16384" width="9.140625" hidden="1"/>
  </cols>
  <sheetData>
    <row r="1" spans="1:11" ht="24" customHeight="1" x14ac:dyDescent="0.25">
      <c r="A1" s="22" t="s">
        <v>54</v>
      </c>
      <c r="B1" s="11"/>
      <c r="C1" s="11"/>
      <c r="D1" s="23"/>
      <c r="E1" s="11"/>
      <c r="F1" s="11"/>
      <c r="G1" s="11"/>
      <c r="H1" s="11"/>
      <c r="I1" s="11"/>
      <c r="J1" s="11"/>
      <c r="K1" s="11"/>
    </row>
    <row r="3" spans="1:11" ht="18.75" x14ac:dyDescent="0.3">
      <c r="C3" s="4" t="s">
        <v>0</v>
      </c>
      <c r="D3" s="5" t="s">
        <v>52</v>
      </c>
      <c r="G3" s="9" t="s">
        <v>53</v>
      </c>
      <c r="H3" s="8">
        <v>6000</v>
      </c>
    </row>
    <row r="4" spans="1:11" x14ac:dyDescent="0.25">
      <c r="C4" s="3" t="s">
        <v>25</v>
      </c>
      <c r="D4" s="7">
        <v>4136</v>
      </c>
    </row>
    <row r="5" spans="1:11" x14ac:dyDescent="0.25">
      <c r="C5" s="2" t="s">
        <v>26</v>
      </c>
      <c r="D5" s="7">
        <v>10488</v>
      </c>
    </row>
    <row r="6" spans="1:11" x14ac:dyDescent="0.25">
      <c r="C6" s="2" t="s">
        <v>28</v>
      </c>
      <c r="D6" s="7">
        <v>2548</v>
      </c>
    </row>
    <row r="7" spans="1:11" x14ac:dyDescent="0.25">
      <c r="C7" s="3" t="s">
        <v>27</v>
      </c>
      <c r="D7" s="7">
        <v>9297</v>
      </c>
    </row>
    <row r="8" spans="1:11" x14ac:dyDescent="0.25">
      <c r="C8" s="3" t="s">
        <v>29</v>
      </c>
      <c r="D8" s="7">
        <v>2151</v>
      </c>
    </row>
    <row r="9" spans="1:11" x14ac:dyDescent="0.25">
      <c r="C9" s="2" t="s">
        <v>30</v>
      </c>
      <c r="D9" s="7">
        <v>6121</v>
      </c>
    </row>
    <row r="10" spans="1:11" x14ac:dyDescent="0.25">
      <c r="C10" s="3" t="s">
        <v>31</v>
      </c>
      <c r="D10" s="7">
        <v>5327</v>
      </c>
    </row>
    <row r="11" spans="1:11" x14ac:dyDescent="0.25">
      <c r="C11" s="2" t="s">
        <v>32</v>
      </c>
      <c r="D11" s="7">
        <v>4533</v>
      </c>
    </row>
    <row r="12" spans="1:11" x14ac:dyDescent="0.25">
      <c r="C12" s="3" t="s">
        <v>33</v>
      </c>
      <c r="D12" s="7">
        <v>7709</v>
      </c>
    </row>
    <row r="13" spans="1:11" x14ac:dyDescent="0.25">
      <c r="C13" s="2" t="s">
        <v>34</v>
      </c>
      <c r="D13" s="7">
        <v>6518</v>
      </c>
    </row>
    <row r="14" spans="1:11" x14ac:dyDescent="0.25">
      <c r="C14" s="3" t="s">
        <v>37</v>
      </c>
      <c r="D14" s="7">
        <v>1754</v>
      </c>
    </row>
    <row r="15" spans="1:11" x14ac:dyDescent="0.25">
      <c r="C15" s="3" t="s">
        <v>35</v>
      </c>
      <c r="D15" s="7">
        <v>8503</v>
      </c>
    </row>
    <row r="16" spans="1:11" x14ac:dyDescent="0.25">
      <c r="C16" s="2" t="s">
        <v>36</v>
      </c>
      <c r="D16" s="7">
        <v>1357</v>
      </c>
    </row>
    <row r="17" spans="3:4" x14ac:dyDescent="0.25">
      <c r="C17" s="2" t="s">
        <v>38</v>
      </c>
      <c r="D17" s="7">
        <v>960</v>
      </c>
    </row>
    <row r="18" spans="3:4" x14ac:dyDescent="0.25">
      <c r="C18" s="3" t="s">
        <v>39</v>
      </c>
      <c r="D18" s="7">
        <v>7312</v>
      </c>
    </row>
    <row r="19" spans="3:4" x14ac:dyDescent="0.25">
      <c r="C19" s="3" t="s">
        <v>41</v>
      </c>
      <c r="D19" s="7">
        <v>4930</v>
      </c>
    </row>
    <row r="20" spans="3:4" x14ac:dyDescent="0.25">
      <c r="C20" s="2" t="s">
        <v>42</v>
      </c>
      <c r="D20" s="7">
        <v>8900</v>
      </c>
    </row>
    <row r="21" spans="3:4" x14ac:dyDescent="0.25">
      <c r="C21" s="2" t="s">
        <v>40</v>
      </c>
      <c r="D21" s="7">
        <v>10885</v>
      </c>
    </row>
    <row r="22" spans="3:4" x14ac:dyDescent="0.25">
      <c r="C22" s="3" t="s">
        <v>43</v>
      </c>
      <c r="D22" s="7">
        <v>9694</v>
      </c>
    </row>
    <row r="23" spans="3:4" x14ac:dyDescent="0.25">
      <c r="C23" s="2" t="s">
        <v>44</v>
      </c>
      <c r="D23" s="7">
        <v>563</v>
      </c>
    </row>
    <row r="24" spans="3:4" x14ac:dyDescent="0.25">
      <c r="C24" s="2" t="s">
        <v>46</v>
      </c>
      <c r="D24" s="7">
        <v>8106</v>
      </c>
    </row>
    <row r="25" spans="3:4" x14ac:dyDescent="0.25">
      <c r="C25" s="3" t="s">
        <v>47</v>
      </c>
      <c r="D25" s="7">
        <v>2945</v>
      </c>
    </row>
    <row r="26" spans="3:4" x14ac:dyDescent="0.25">
      <c r="C26" s="3" t="s">
        <v>45</v>
      </c>
      <c r="D26" s="7">
        <v>5724</v>
      </c>
    </row>
    <row r="27" spans="3:4" x14ac:dyDescent="0.25">
      <c r="C27" s="2" t="s">
        <v>48</v>
      </c>
      <c r="D27" s="7">
        <v>6915</v>
      </c>
    </row>
    <row r="28" spans="3:4" x14ac:dyDescent="0.25">
      <c r="C28" s="2" t="s">
        <v>50</v>
      </c>
      <c r="D28" s="7">
        <v>3342</v>
      </c>
    </row>
    <row r="29" spans="3:4" x14ac:dyDescent="0.25">
      <c r="C29" s="3" t="s">
        <v>49</v>
      </c>
      <c r="D29" s="7">
        <v>3739</v>
      </c>
    </row>
    <row r="30" spans="3:4" x14ac:dyDescent="0.25">
      <c r="C30" s="3" t="s">
        <v>51</v>
      </c>
      <c r="D30" s="7">
        <v>10091</v>
      </c>
    </row>
  </sheetData>
  <autoFilter ref="C3:D30" xr:uid="{1C7C5E01-525D-42F4-894E-421CECAC83AD}">
    <sortState xmlns:xlrd2="http://schemas.microsoft.com/office/spreadsheetml/2017/richdata2" ref="C4:D30">
      <sortCondition ref="C3:C30"/>
    </sortState>
  </autoFilter>
  <conditionalFormatting sqref="D4:D30">
    <cfRule type="expression" dxfId="0" priority="1">
      <formula>D4&lt;$H$3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2A09-EACE-4792-A452-BD7027E9292D}">
  <dimension ref="A1:B28"/>
  <sheetViews>
    <sheetView showGridLines="0" topLeftCell="A10" workbookViewId="0">
      <selection activeCell="B15" sqref="B15"/>
    </sheetView>
  </sheetViews>
  <sheetFormatPr defaultRowHeight="15" x14ac:dyDescent="0.25"/>
  <cols>
    <col min="1" max="1" width="53" customWidth="1"/>
    <col min="2" max="2" width="31.5703125" bestFit="1" customWidth="1"/>
  </cols>
  <sheetData>
    <row r="1" spans="1:2" ht="15.75" x14ac:dyDescent="0.25">
      <c r="A1" s="28" t="s">
        <v>213</v>
      </c>
      <c r="B1" s="28"/>
    </row>
    <row r="3" spans="1:2" x14ac:dyDescent="0.25">
      <c r="A3" s="25" t="s">
        <v>198</v>
      </c>
      <c r="B3" s="25" t="s">
        <v>199</v>
      </c>
    </row>
    <row r="4" spans="1:2" x14ac:dyDescent="0.25">
      <c r="A4" s="26" t="s">
        <v>200</v>
      </c>
      <c r="B4" s="27"/>
    </row>
    <row r="5" spans="1:2" x14ac:dyDescent="0.25">
      <c r="A5" s="26" t="s">
        <v>201</v>
      </c>
      <c r="B5" s="27"/>
    </row>
    <row r="6" spans="1:2" x14ac:dyDescent="0.25">
      <c r="A6" s="26" t="s">
        <v>202</v>
      </c>
      <c r="B6" s="27"/>
    </row>
    <row r="7" spans="1:2" x14ac:dyDescent="0.25">
      <c r="A7" s="26" t="s">
        <v>203</v>
      </c>
      <c r="B7" s="27"/>
    </row>
    <row r="8" spans="1:2" x14ac:dyDescent="0.25">
      <c r="A8" s="15"/>
      <c r="B8" s="24"/>
    </row>
    <row r="10" spans="1:2" ht="15.75" x14ac:dyDescent="0.25">
      <c r="A10" s="28" t="s">
        <v>214</v>
      </c>
      <c r="B10" s="28"/>
    </row>
    <row r="11" spans="1:2" x14ac:dyDescent="0.25">
      <c r="A11" s="15" t="s">
        <v>204</v>
      </c>
    </row>
    <row r="12" spans="1:2" x14ac:dyDescent="0.25">
      <c r="A12" s="15" t="s">
        <v>205</v>
      </c>
    </row>
    <row r="14" spans="1:2" x14ac:dyDescent="0.25">
      <c r="A14" s="25" t="s">
        <v>206</v>
      </c>
      <c r="B14" s="25" t="s">
        <v>207</v>
      </c>
    </row>
    <row r="15" spans="1:2" x14ac:dyDescent="0.25">
      <c r="A15" s="26">
        <f ca="1">RANDBETWEEN(1000000,5000000)</f>
        <v>1410975</v>
      </c>
      <c r="B15" s="27" t="str">
        <f ca="1">IF(LEN(A15)=7,"Congelados",IF(LEN(A15)=8,"Bebidas","Não Especificado"))</f>
        <v>Congelados</v>
      </c>
    </row>
    <row r="16" spans="1:2" x14ac:dyDescent="0.25">
      <c r="A16" s="26">
        <f ca="1">RANDBETWEEN(50000000,60000000)</f>
        <v>59847195</v>
      </c>
      <c r="B16" s="27" t="str">
        <f t="shared" ref="B16:B20" ca="1" si="0">IF(LEN(A16)=7,"Congelados",IF(LEN(A16)=8,"Bebidas","Não Especificado"))</f>
        <v>Bebidas</v>
      </c>
    </row>
    <row r="17" spans="1:2" x14ac:dyDescent="0.25">
      <c r="A17" s="26">
        <f ca="1">RANDBETWEEN(1000000,5000000)</f>
        <v>3102037</v>
      </c>
      <c r="B17" s="27" t="str">
        <f t="shared" ca="1" si="0"/>
        <v>Congelados</v>
      </c>
    </row>
    <row r="18" spans="1:2" x14ac:dyDescent="0.25">
      <c r="A18" s="26">
        <f ca="1">RANDBETWEEN(1000000,5000000)</f>
        <v>1322634</v>
      </c>
      <c r="B18" s="27" t="str">
        <f t="shared" ca="1" si="0"/>
        <v>Congelados</v>
      </c>
    </row>
    <row r="19" spans="1:2" x14ac:dyDescent="0.25">
      <c r="A19" s="26">
        <f ca="1">RANDBETWEEN(50000000,60000000)</f>
        <v>54966741</v>
      </c>
      <c r="B19" s="27" t="str">
        <f t="shared" ca="1" si="0"/>
        <v>Bebidas</v>
      </c>
    </row>
    <row r="20" spans="1:2" x14ac:dyDescent="0.25">
      <c r="A20" s="26">
        <f ca="1">RANDBETWEEN(50000000,60000000)</f>
        <v>59726361</v>
      </c>
      <c r="B20" s="27" t="str">
        <f t="shared" ca="1" si="0"/>
        <v>Bebidas</v>
      </c>
    </row>
    <row r="22" spans="1:2" ht="15.75" x14ac:dyDescent="0.25">
      <c r="A22" s="28" t="s">
        <v>215</v>
      </c>
      <c r="B22" s="28"/>
    </row>
    <row r="24" spans="1:2" x14ac:dyDescent="0.25">
      <c r="A24" s="25" t="s">
        <v>198</v>
      </c>
      <c r="B24" s="25" t="s">
        <v>208</v>
      </c>
    </row>
    <row r="25" spans="1:2" x14ac:dyDescent="0.25">
      <c r="A25" s="26" t="s">
        <v>209</v>
      </c>
      <c r="B25" s="25" t="str">
        <f>TRIM(A25)</f>
        <v>10050 - AVEIA EM FLOCOS</v>
      </c>
    </row>
    <row r="26" spans="1:2" x14ac:dyDescent="0.25">
      <c r="A26" s="26" t="s">
        <v>210</v>
      </c>
      <c r="B26" s="25" t="str">
        <f t="shared" ref="B26:B28" si="1">TRIM(A26)</f>
        <v>10060 - ARROZ INTEGRAL</v>
      </c>
    </row>
    <row r="27" spans="1:2" x14ac:dyDescent="0.25">
      <c r="A27" s="26" t="s">
        <v>211</v>
      </c>
      <c r="B27" s="25" t="str">
        <f t="shared" si="1"/>
        <v>40020 - REFRIGERANTE EM LATA</v>
      </c>
    </row>
    <row r="28" spans="1:2" x14ac:dyDescent="0.25">
      <c r="A28" s="26" t="s">
        <v>212</v>
      </c>
      <c r="B28" s="25" t="str">
        <f t="shared" si="1"/>
        <v>50010 - FARINHA DE TRIGO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F354-094B-4AD1-8DFF-5B30552D8D07}">
  <dimension ref="A1:N10"/>
  <sheetViews>
    <sheetView showGridLines="0" workbookViewId="0">
      <selection activeCell="G15" sqref="G15"/>
    </sheetView>
  </sheetViews>
  <sheetFormatPr defaultColWidth="9.85546875" defaultRowHeight="15" x14ac:dyDescent="0.25"/>
  <cols>
    <col min="2" max="2" width="12" customWidth="1"/>
  </cols>
  <sheetData>
    <row r="1" spans="1:14" x14ac:dyDescent="0.25">
      <c r="A1" s="11" t="s">
        <v>244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10"/>
    </row>
    <row r="2" spans="1:14" x14ac:dyDescent="0.25">
      <c r="A2" s="11" t="s">
        <v>245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10"/>
    </row>
    <row r="5" spans="1:14" x14ac:dyDescent="0.25">
      <c r="B5" s="56" t="s">
        <v>246</v>
      </c>
      <c r="C5" s="56" t="s">
        <v>247</v>
      </c>
      <c r="D5" s="56" t="s">
        <v>248</v>
      </c>
      <c r="E5" s="56" t="s">
        <v>249</v>
      </c>
      <c r="F5" s="56" t="s">
        <v>250</v>
      </c>
      <c r="G5" s="56" t="s">
        <v>251</v>
      </c>
      <c r="H5" s="56" t="s">
        <v>252</v>
      </c>
      <c r="I5" s="56" t="s">
        <v>253</v>
      </c>
      <c r="J5" s="56" t="s">
        <v>254</v>
      </c>
    </row>
    <row r="6" spans="1:14" x14ac:dyDescent="0.25">
      <c r="B6" s="56" t="s">
        <v>255</v>
      </c>
      <c r="C6" s="56">
        <v>56177</v>
      </c>
      <c r="D6" s="56">
        <v>22470</v>
      </c>
      <c r="E6" s="56">
        <v>51477</v>
      </c>
      <c r="F6" s="56">
        <v>37263</v>
      </c>
      <c r="G6" s="56">
        <v>26207</v>
      </c>
      <c r="H6" s="56">
        <v>49306</v>
      </c>
      <c r="I6" s="56">
        <v>26185</v>
      </c>
      <c r="J6" s="56">
        <v>269085</v>
      </c>
    </row>
    <row r="7" spans="1:14" x14ac:dyDescent="0.25">
      <c r="B7" s="56" t="s">
        <v>256</v>
      </c>
      <c r="C7" s="56">
        <v>47979</v>
      </c>
      <c r="D7" s="56">
        <v>24603</v>
      </c>
      <c r="E7" s="56">
        <v>36375</v>
      </c>
      <c r="F7" s="56">
        <v>17800</v>
      </c>
      <c r="G7" s="56">
        <v>43230</v>
      </c>
      <c r="H7" s="56">
        <v>59488</v>
      </c>
      <c r="I7" s="56">
        <v>57974</v>
      </c>
      <c r="J7" s="56">
        <v>287449</v>
      </c>
    </row>
    <row r="8" spans="1:14" x14ac:dyDescent="0.25">
      <c r="B8" s="56" t="s">
        <v>257</v>
      </c>
      <c r="C8" s="56">
        <v>45936</v>
      </c>
      <c r="D8" s="56">
        <v>50707</v>
      </c>
      <c r="E8" s="56">
        <v>42185</v>
      </c>
      <c r="F8" s="56">
        <v>15051</v>
      </c>
      <c r="G8" s="56">
        <v>50644</v>
      </c>
      <c r="H8" s="56">
        <v>53851</v>
      </c>
      <c r="I8" s="56">
        <v>34520</v>
      </c>
      <c r="J8" s="56">
        <v>292894</v>
      </c>
    </row>
    <row r="9" spans="1:14" x14ac:dyDescent="0.25">
      <c r="B9" s="56" t="s">
        <v>258</v>
      </c>
      <c r="C9" s="56">
        <v>49285</v>
      </c>
      <c r="D9" s="56">
        <v>42512</v>
      </c>
      <c r="E9" s="56">
        <v>16531</v>
      </c>
      <c r="F9" s="56">
        <v>57600</v>
      </c>
      <c r="G9" s="56">
        <v>57935</v>
      </c>
      <c r="H9" s="56">
        <v>50536</v>
      </c>
      <c r="I9" s="56">
        <v>27246</v>
      </c>
      <c r="J9" s="56">
        <v>301645</v>
      </c>
    </row>
    <row r="10" spans="1:14" x14ac:dyDescent="0.25">
      <c r="B10" s="56" t="s">
        <v>259</v>
      </c>
      <c r="C10" s="56">
        <v>43467</v>
      </c>
      <c r="D10" s="56">
        <v>59705</v>
      </c>
      <c r="E10" s="56">
        <v>42285</v>
      </c>
      <c r="F10" s="56">
        <v>37602</v>
      </c>
      <c r="G10" s="56">
        <v>47322</v>
      </c>
      <c r="H10" s="56">
        <v>35695</v>
      </c>
      <c r="I10" s="56">
        <v>55056</v>
      </c>
      <c r="J10" s="56">
        <v>321132</v>
      </c>
    </row>
  </sheetData>
  <phoneticPr fontId="15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541A-8197-49B2-B107-2DC79597B800}">
  <dimension ref="A1:WVL19"/>
  <sheetViews>
    <sheetView showGridLines="0" workbookViewId="0">
      <selection activeCell="D34" sqref="D34"/>
    </sheetView>
  </sheetViews>
  <sheetFormatPr defaultColWidth="0" defaultRowHeight="12.75" x14ac:dyDescent="0.2"/>
  <cols>
    <col min="1" max="1" width="19.7109375" style="31" customWidth="1"/>
    <col min="2" max="2" width="20.140625" style="31" bestFit="1" customWidth="1"/>
    <col min="3" max="3" width="15.7109375" style="31" customWidth="1"/>
    <col min="4" max="4" width="21.140625" style="31" customWidth="1"/>
    <col min="5" max="7" width="9.140625" style="31" customWidth="1"/>
    <col min="8" max="256" width="9.140625" style="31" hidden="1"/>
    <col min="257" max="257" width="11.7109375" style="31" hidden="1"/>
    <col min="258" max="258" width="16.7109375" style="31" hidden="1"/>
    <col min="259" max="259" width="15.7109375" style="31" hidden="1"/>
    <col min="260" max="260" width="21.140625" style="31" hidden="1"/>
    <col min="261" max="512" width="9.140625" style="31" hidden="1"/>
    <col min="513" max="513" width="11.7109375" style="31" hidden="1"/>
    <col min="514" max="514" width="16.7109375" style="31" hidden="1"/>
    <col min="515" max="515" width="15.7109375" style="31" hidden="1"/>
    <col min="516" max="516" width="21.140625" style="31" hidden="1"/>
    <col min="517" max="768" width="9.140625" style="31" hidden="1"/>
    <col min="769" max="769" width="11.7109375" style="31" hidden="1"/>
    <col min="770" max="770" width="16.7109375" style="31" hidden="1"/>
    <col min="771" max="771" width="15.7109375" style="31" hidden="1"/>
    <col min="772" max="772" width="21.140625" style="31" hidden="1"/>
    <col min="773" max="1024" width="9.140625" style="31" hidden="1"/>
    <col min="1025" max="1025" width="11.7109375" style="31" hidden="1"/>
    <col min="1026" max="1026" width="16.7109375" style="31" hidden="1"/>
    <col min="1027" max="1027" width="15.7109375" style="31" hidden="1"/>
    <col min="1028" max="1028" width="21.140625" style="31" hidden="1"/>
    <col min="1029" max="1280" width="9.140625" style="31" hidden="1"/>
    <col min="1281" max="1281" width="11.7109375" style="31" hidden="1"/>
    <col min="1282" max="1282" width="16.7109375" style="31" hidden="1"/>
    <col min="1283" max="1283" width="15.7109375" style="31" hidden="1"/>
    <col min="1284" max="1284" width="21.140625" style="31" hidden="1"/>
    <col min="1285" max="1536" width="9.140625" style="31" hidden="1"/>
    <col min="1537" max="1537" width="11.7109375" style="31" hidden="1"/>
    <col min="1538" max="1538" width="16.7109375" style="31" hidden="1"/>
    <col min="1539" max="1539" width="15.7109375" style="31" hidden="1"/>
    <col min="1540" max="1540" width="21.140625" style="31" hidden="1"/>
    <col min="1541" max="1792" width="9.140625" style="31" hidden="1"/>
    <col min="1793" max="1793" width="11.7109375" style="31" hidden="1"/>
    <col min="1794" max="1794" width="16.7109375" style="31" hidden="1"/>
    <col min="1795" max="1795" width="15.7109375" style="31" hidden="1"/>
    <col min="1796" max="1796" width="21.140625" style="31" hidden="1"/>
    <col min="1797" max="2048" width="9.140625" style="31" hidden="1"/>
    <col min="2049" max="2049" width="11.7109375" style="31" hidden="1"/>
    <col min="2050" max="2050" width="16.7109375" style="31" hidden="1"/>
    <col min="2051" max="2051" width="15.7109375" style="31" hidden="1"/>
    <col min="2052" max="2052" width="21.140625" style="31" hidden="1"/>
    <col min="2053" max="2304" width="9.140625" style="31" hidden="1"/>
    <col min="2305" max="2305" width="11.7109375" style="31" hidden="1"/>
    <col min="2306" max="2306" width="16.7109375" style="31" hidden="1"/>
    <col min="2307" max="2307" width="15.7109375" style="31" hidden="1"/>
    <col min="2308" max="2308" width="21.140625" style="31" hidden="1"/>
    <col min="2309" max="2560" width="9.140625" style="31" hidden="1"/>
    <col min="2561" max="2561" width="11.7109375" style="31" hidden="1"/>
    <col min="2562" max="2562" width="16.7109375" style="31" hidden="1"/>
    <col min="2563" max="2563" width="15.7109375" style="31" hidden="1"/>
    <col min="2564" max="2564" width="21.140625" style="31" hidden="1"/>
    <col min="2565" max="2816" width="9.140625" style="31" hidden="1"/>
    <col min="2817" max="2817" width="11.7109375" style="31" hidden="1"/>
    <col min="2818" max="2818" width="16.7109375" style="31" hidden="1"/>
    <col min="2819" max="2819" width="15.7109375" style="31" hidden="1"/>
    <col min="2820" max="2820" width="21.140625" style="31" hidden="1"/>
    <col min="2821" max="3072" width="9.140625" style="31" hidden="1"/>
    <col min="3073" max="3073" width="11.7109375" style="31" hidden="1"/>
    <col min="3074" max="3074" width="16.7109375" style="31" hidden="1"/>
    <col min="3075" max="3075" width="15.7109375" style="31" hidden="1"/>
    <col min="3076" max="3076" width="21.140625" style="31" hidden="1"/>
    <col min="3077" max="3328" width="9.140625" style="31" hidden="1"/>
    <col min="3329" max="3329" width="11.7109375" style="31" hidden="1"/>
    <col min="3330" max="3330" width="16.7109375" style="31" hidden="1"/>
    <col min="3331" max="3331" width="15.7109375" style="31" hidden="1"/>
    <col min="3332" max="3332" width="21.140625" style="31" hidden="1"/>
    <col min="3333" max="3584" width="9.140625" style="31" hidden="1"/>
    <col min="3585" max="3585" width="11.7109375" style="31" hidden="1"/>
    <col min="3586" max="3586" width="16.7109375" style="31" hidden="1"/>
    <col min="3587" max="3587" width="15.7109375" style="31" hidden="1"/>
    <col min="3588" max="3588" width="21.140625" style="31" hidden="1"/>
    <col min="3589" max="3840" width="9.140625" style="31" hidden="1"/>
    <col min="3841" max="3841" width="11.7109375" style="31" hidden="1"/>
    <col min="3842" max="3842" width="16.7109375" style="31" hidden="1"/>
    <col min="3843" max="3843" width="15.7109375" style="31" hidden="1"/>
    <col min="3844" max="3844" width="21.140625" style="31" hidden="1"/>
    <col min="3845" max="4096" width="9.140625" style="31" hidden="1"/>
    <col min="4097" max="4097" width="11.7109375" style="31" hidden="1"/>
    <col min="4098" max="4098" width="16.7109375" style="31" hidden="1"/>
    <col min="4099" max="4099" width="15.7109375" style="31" hidden="1"/>
    <col min="4100" max="4100" width="21.140625" style="31" hidden="1"/>
    <col min="4101" max="4352" width="9.140625" style="31" hidden="1"/>
    <col min="4353" max="4353" width="11.7109375" style="31" hidden="1"/>
    <col min="4354" max="4354" width="16.7109375" style="31" hidden="1"/>
    <col min="4355" max="4355" width="15.7109375" style="31" hidden="1"/>
    <col min="4356" max="4356" width="21.140625" style="31" hidden="1"/>
    <col min="4357" max="4608" width="9.140625" style="31" hidden="1"/>
    <col min="4609" max="4609" width="11.7109375" style="31" hidden="1"/>
    <col min="4610" max="4610" width="16.7109375" style="31" hidden="1"/>
    <col min="4611" max="4611" width="15.7109375" style="31" hidden="1"/>
    <col min="4612" max="4612" width="21.140625" style="31" hidden="1"/>
    <col min="4613" max="4864" width="9.140625" style="31" hidden="1"/>
    <col min="4865" max="4865" width="11.7109375" style="31" hidden="1"/>
    <col min="4866" max="4866" width="16.7109375" style="31" hidden="1"/>
    <col min="4867" max="4867" width="15.7109375" style="31" hidden="1"/>
    <col min="4868" max="4868" width="21.140625" style="31" hidden="1"/>
    <col min="4869" max="5120" width="9.140625" style="31" hidden="1"/>
    <col min="5121" max="5121" width="11.7109375" style="31" hidden="1"/>
    <col min="5122" max="5122" width="16.7109375" style="31" hidden="1"/>
    <col min="5123" max="5123" width="15.7109375" style="31" hidden="1"/>
    <col min="5124" max="5124" width="21.140625" style="31" hidden="1"/>
    <col min="5125" max="5376" width="9.140625" style="31" hidden="1"/>
    <col min="5377" max="5377" width="11.7109375" style="31" hidden="1"/>
    <col min="5378" max="5378" width="16.7109375" style="31" hidden="1"/>
    <col min="5379" max="5379" width="15.7109375" style="31" hidden="1"/>
    <col min="5380" max="5380" width="21.140625" style="31" hidden="1"/>
    <col min="5381" max="5632" width="9.140625" style="31" hidden="1"/>
    <col min="5633" max="5633" width="11.7109375" style="31" hidden="1"/>
    <col min="5634" max="5634" width="16.7109375" style="31" hidden="1"/>
    <col min="5635" max="5635" width="15.7109375" style="31" hidden="1"/>
    <col min="5636" max="5636" width="21.140625" style="31" hidden="1"/>
    <col min="5637" max="5888" width="9.140625" style="31" hidden="1"/>
    <col min="5889" max="5889" width="11.7109375" style="31" hidden="1"/>
    <col min="5890" max="5890" width="16.7109375" style="31" hidden="1"/>
    <col min="5891" max="5891" width="15.7109375" style="31" hidden="1"/>
    <col min="5892" max="5892" width="21.140625" style="31" hidden="1"/>
    <col min="5893" max="6144" width="9.140625" style="31" hidden="1"/>
    <col min="6145" max="6145" width="11.7109375" style="31" hidden="1"/>
    <col min="6146" max="6146" width="16.7109375" style="31" hidden="1"/>
    <col min="6147" max="6147" width="15.7109375" style="31" hidden="1"/>
    <col min="6148" max="6148" width="21.140625" style="31" hidden="1"/>
    <col min="6149" max="6400" width="9.140625" style="31" hidden="1"/>
    <col min="6401" max="6401" width="11.7109375" style="31" hidden="1"/>
    <col min="6402" max="6402" width="16.7109375" style="31" hidden="1"/>
    <col min="6403" max="6403" width="15.7109375" style="31" hidden="1"/>
    <col min="6404" max="6404" width="21.140625" style="31" hidden="1"/>
    <col min="6405" max="6656" width="9.140625" style="31" hidden="1"/>
    <col min="6657" max="6657" width="11.7109375" style="31" hidden="1"/>
    <col min="6658" max="6658" width="16.7109375" style="31" hidden="1"/>
    <col min="6659" max="6659" width="15.7109375" style="31" hidden="1"/>
    <col min="6660" max="6660" width="21.140625" style="31" hidden="1"/>
    <col min="6661" max="6912" width="9.140625" style="31" hidden="1"/>
    <col min="6913" max="6913" width="11.7109375" style="31" hidden="1"/>
    <col min="6914" max="6914" width="16.7109375" style="31" hidden="1"/>
    <col min="6915" max="6915" width="15.7109375" style="31" hidden="1"/>
    <col min="6916" max="6916" width="21.140625" style="31" hidden="1"/>
    <col min="6917" max="7168" width="9.140625" style="31" hidden="1"/>
    <col min="7169" max="7169" width="11.7109375" style="31" hidden="1"/>
    <col min="7170" max="7170" width="16.7109375" style="31" hidden="1"/>
    <col min="7171" max="7171" width="15.7109375" style="31" hidden="1"/>
    <col min="7172" max="7172" width="21.140625" style="31" hidden="1"/>
    <col min="7173" max="7424" width="9.140625" style="31" hidden="1"/>
    <col min="7425" max="7425" width="11.7109375" style="31" hidden="1"/>
    <col min="7426" max="7426" width="16.7109375" style="31" hidden="1"/>
    <col min="7427" max="7427" width="15.7109375" style="31" hidden="1"/>
    <col min="7428" max="7428" width="21.140625" style="31" hidden="1"/>
    <col min="7429" max="7680" width="9.140625" style="31" hidden="1"/>
    <col min="7681" max="7681" width="11.7109375" style="31" hidden="1"/>
    <col min="7682" max="7682" width="16.7109375" style="31" hidden="1"/>
    <col min="7683" max="7683" width="15.7109375" style="31" hidden="1"/>
    <col min="7684" max="7684" width="21.140625" style="31" hidden="1"/>
    <col min="7685" max="7936" width="9.140625" style="31" hidden="1"/>
    <col min="7937" max="7937" width="11.7109375" style="31" hidden="1"/>
    <col min="7938" max="7938" width="16.7109375" style="31" hidden="1"/>
    <col min="7939" max="7939" width="15.7109375" style="31" hidden="1"/>
    <col min="7940" max="7940" width="21.140625" style="31" hidden="1"/>
    <col min="7941" max="8192" width="9.140625" style="31" hidden="1"/>
    <col min="8193" max="8193" width="11.7109375" style="31" hidden="1"/>
    <col min="8194" max="8194" width="16.7109375" style="31" hidden="1"/>
    <col min="8195" max="8195" width="15.7109375" style="31" hidden="1"/>
    <col min="8196" max="8196" width="21.140625" style="31" hidden="1"/>
    <col min="8197" max="8448" width="9.140625" style="31" hidden="1"/>
    <col min="8449" max="8449" width="11.7109375" style="31" hidden="1"/>
    <col min="8450" max="8450" width="16.7109375" style="31" hidden="1"/>
    <col min="8451" max="8451" width="15.7109375" style="31" hidden="1"/>
    <col min="8452" max="8452" width="21.140625" style="31" hidden="1"/>
    <col min="8453" max="8704" width="9.140625" style="31" hidden="1"/>
    <col min="8705" max="8705" width="11.7109375" style="31" hidden="1"/>
    <col min="8706" max="8706" width="16.7109375" style="31" hidden="1"/>
    <col min="8707" max="8707" width="15.7109375" style="31" hidden="1"/>
    <col min="8708" max="8708" width="21.140625" style="31" hidden="1"/>
    <col min="8709" max="8960" width="9.140625" style="31" hidden="1"/>
    <col min="8961" max="8961" width="11.7109375" style="31" hidden="1"/>
    <col min="8962" max="8962" width="16.7109375" style="31" hidden="1"/>
    <col min="8963" max="8963" width="15.7109375" style="31" hidden="1"/>
    <col min="8964" max="8964" width="21.140625" style="31" hidden="1"/>
    <col min="8965" max="9216" width="9.140625" style="31" hidden="1"/>
    <col min="9217" max="9217" width="11.7109375" style="31" hidden="1"/>
    <col min="9218" max="9218" width="16.7109375" style="31" hidden="1"/>
    <col min="9219" max="9219" width="15.7109375" style="31" hidden="1"/>
    <col min="9220" max="9220" width="21.140625" style="31" hidden="1"/>
    <col min="9221" max="9472" width="9.140625" style="31" hidden="1"/>
    <col min="9473" max="9473" width="11.7109375" style="31" hidden="1"/>
    <col min="9474" max="9474" width="16.7109375" style="31" hidden="1"/>
    <col min="9475" max="9475" width="15.7109375" style="31" hidden="1"/>
    <col min="9476" max="9476" width="21.140625" style="31" hidden="1"/>
    <col min="9477" max="9728" width="9.140625" style="31" hidden="1"/>
    <col min="9729" max="9729" width="11.7109375" style="31" hidden="1"/>
    <col min="9730" max="9730" width="16.7109375" style="31" hidden="1"/>
    <col min="9731" max="9731" width="15.7109375" style="31" hidden="1"/>
    <col min="9732" max="9732" width="21.140625" style="31" hidden="1"/>
    <col min="9733" max="9984" width="9.140625" style="31" hidden="1"/>
    <col min="9985" max="9985" width="11.7109375" style="31" hidden="1"/>
    <col min="9986" max="9986" width="16.7109375" style="31" hidden="1"/>
    <col min="9987" max="9987" width="15.7109375" style="31" hidden="1"/>
    <col min="9988" max="9988" width="21.140625" style="31" hidden="1"/>
    <col min="9989" max="10240" width="9.140625" style="31" hidden="1"/>
    <col min="10241" max="10241" width="11.7109375" style="31" hidden="1"/>
    <col min="10242" max="10242" width="16.7109375" style="31" hidden="1"/>
    <col min="10243" max="10243" width="15.7109375" style="31" hidden="1"/>
    <col min="10244" max="10244" width="21.140625" style="31" hidden="1"/>
    <col min="10245" max="10496" width="9.140625" style="31" hidden="1"/>
    <col min="10497" max="10497" width="11.7109375" style="31" hidden="1"/>
    <col min="10498" max="10498" width="16.7109375" style="31" hidden="1"/>
    <col min="10499" max="10499" width="15.7109375" style="31" hidden="1"/>
    <col min="10500" max="10500" width="21.140625" style="31" hidden="1"/>
    <col min="10501" max="10752" width="9.140625" style="31" hidden="1"/>
    <col min="10753" max="10753" width="11.7109375" style="31" hidden="1"/>
    <col min="10754" max="10754" width="16.7109375" style="31" hidden="1"/>
    <col min="10755" max="10755" width="15.7109375" style="31" hidden="1"/>
    <col min="10756" max="10756" width="21.140625" style="31" hidden="1"/>
    <col min="10757" max="11008" width="9.140625" style="31" hidden="1"/>
    <col min="11009" max="11009" width="11.7109375" style="31" hidden="1"/>
    <col min="11010" max="11010" width="16.7109375" style="31" hidden="1"/>
    <col min="11011" max="11011" width="15.7109375" style="31" hidden="1"/>
    <col min="11012" max="11012" width="21.140625" style="31" hidden="1"/>
    <col min="11013" max="11264" width="9.140625" style="31" hidden="1"/>
    <col min="11265" max="11265" width="11.7109375" style="31" hidden="1"/>
    <col min="11266" max="11266" width="16.7109375" style="31" hidden="1"/>
    <col min="11267" max="11267" width="15.7109375" style="31" hidden="1"/>
    <col min="11268" max="11268" width="21.140625" style="31" hidden="1"/>
    <col min="11269" max="11520" width="9.140625" style="31" hidden="1"/>
    <col min="11521" max="11521" width="11.7109375" style="31" hidden="1"/>
    <col min="11522" max="11522" width="16.7109375" style="31" hidden="1"/>
    <col min="11523" max="11523" width="15.7109375" style="31" hidden="1"/>
    <col min="11524" max="11524" width="21.140625" style="31" hidden="1"/>
    <col min="11525" max="11776" width="9.140625" style="31" hidden="1"/>
    <col min="11777" max="11777" width="11.7109375" style="31" hidden="1"/>
    <col min="11778" max="11778" width="16.7109375" style="31" hidden="1"/>
    <col min="11779" max="11779" width="15.7109375" style="31" hidden="1"/>
    <col min="11780" max="11780" width="21.140625" style="31" hidden="1"/>
    <col min="11781" max="12032" width="9.140625" style="31" hidden="1"/>
    <col min="12033" max="12033" width="11.7109375" style="31" hidden="1"/>
    <col min="12034" max="12034" width="16.7109375" style="31" hidden="1"/>
    <col min="12035" max="12035" width="15.7109375" style="31" hidden="1"/>
    <col min="12036" max="12036" width="21.140625" style="31" hidden="1"/>
    <col min="12037" max="12288" width="9.140625" style="31" hidden="1"/>
    <col min="12289" max="12289" width="11.7109375" style="31" hidden="1"/>
    <col min="12290" max="12290" width="16.7109375" style="31" hidden="1"/>
    <col min="12291" max="12291" width="15.7109375" style="31" hidden="1"/>
    <col min="12292" max="12292" width="21.140625" style="31" hidden="1"/>
    <col min="12293" max="12544" width="9.140625" style="31" hidden="1"/>
    <col min="12545" max="12545" width="11.7109375" style="31" hidden="1"/>
    <col min="12546" max="12546" width="16.7109375" style="31" hidden="1"/>
    <col min="12547" max="12547" width="15.7109375" style="31" hidden="1"/>
    <col min="12548" max="12548" width="21.140625" style="31" hidden="1"/>
    <col min="12549" max="12800" width="9.140625" style="31" hidden="1"/>
    <col min="12801" max="12801" width="11.7109375" style="31" hidden="1"/>
    <col min="12802" max="12802" width="16.7109375" style="31" hidden="1"/>
    <col min="12803" max="12803" width="15.7109375" style="31" hidden="1"/>
    <col min="12804" max="12804" width="21.140625" style="31" hidden="1"/>
    <col min="12805" max="13056" width="9.140625" style="31" hidden="1"/>
    <col min="13057" max="13057" width="11.7109375" style="31" hidden="1"/>
    <col min="13058" max="13058" width="16.7109375" style="31" hidden="1"/>
    <col min="13059" max="13059" width="15.7109375" style="31" hidden="1"/>
    <col min="13060" max="13060" width="21.140625" style="31" hidden="1"/>
    <col min="13061" max="13312" width="9.140625" style="31" hidden="1"/>
    <col min="13313" max="13313" width="11.7109375" style="31" hidden="1"/>
    <col min="13314" max="13314" width="16.7109375" style="31" hidden="1"/>
    <col min="13315" max="13315" width="15.7109375" style="31" hidden="1"/>
    <col min="13316" max="13316" width="21.140625" style="31" hidden="1"/>
    <col min="13317" max="13568" width="9.140625" style="31" hidden="1"/>
    <col min="13569" max="13569" width="11.7109375" style="31" hidden="1"/>
    <col min="13570" max="13570" width="16.7109375" style="31" hidden="1"/>
    <col min="13571" max="13571" width="15.7109375" style="31" hidden="1"/>
    <col min="13572" max="13572" width="21.140625" style="31" hidden="1"/>
    <col min="13573" max="13824" width="9.140625" style="31" hidden="1"/>
    <col min="13825" max="13825" width="11.7109375" style="31" hidden="1"/>
    <col min="13826" max="13826" width="16.7109375" style="31" hidden="1"/>
    <col min="13827" max="13827" width="15.7109375" style="31" hidden="1"/>
    <col min="13828" max="13828" width="21.140625" style="31" hidden="1"/>
    <col min="13829" max="14080" width="9.140625" style="31" hidden="1"/>
    <col min="14081" max="14081" width="11.7109375" style="31" hidden="1"/>
    <col min="14082" max="14082" width="16.7109375" style="31" hidden="1"/>
    <col min="14083" max="14083" width="15.7109375" style="31" hidden="1"/>
    <col min="14084" max="14084" width="21.140625" style="31" hidden="1"/>
    <col min="14085" max="14336" width="9.140625" style="31" hidden="1"/>
    <col min="14337" max="14337" width="11.7109375" style="31" hidden="1"/>
    <col min="14338" max="14338" width="16.7109375" style="31" hidden="1"/>
    <col min="14339" max="14339" width="15.7109375" style="31" hidden="1"/>
    <col min="14340" max="14340" width="21.140625" style="31" hidden="1"/>
    <col min="14341" max="14592" width="9.140625" style="31" hidden="1"/>
    <col min="14593" max="14593" width="11.7109375" style="31" hidden="1"/>
    <col min="14594" max="14594" width="16.7109375" style="31" hidden="1"/>
    <col min="14595" max="14595" width="15.7109375" style="31" hidden="1"/>
    <col min="14596" max="14596" width="21.140625" style="31" hidden="1"/>
    <col min="14597" max="14848" width="9.140625" style="31" hidden="1"/>
    <col min="14849" max="14849" width="11.7109375" style="31" hidden="1"/>
    <col min="14850" max="14850" width="16.7109375" style="31" hidden="1"/>
    <col min="14851" max="14851" width="15.7109375" style="31" hidden="1"/>
    <col min="14852" max="14852" width="21.140625" style="31" hidden="1"/>
    <col min="14853" max="15104" width="9.140625" style="31" hidden="1"/>
    <col min="15105" max="15105" width="11.7109375" style="31" hidden="1"/>
    <col min="15106" max="15106" width="16.7109375" style="31" hidden="1"/>
    <col min="15107" max="15107" width="15.7109375" style="31" hidden="1"/>
    <col min="15108" max="15108" width="21.140625" style="31" hidden="1"/>
    <col min="15109" max="15360" width="9.140625" style="31" hidden="1"/>
    <col min="15361" max="15361" width="11.7109375" style="31" hidden="1"/>
    <col min="15362" max="15362" width="16.7109375" style="31" hidden="1"/>
    <col min="15363" max="15363" width="15.7109375" style="31" hidden="1"/>
    <col min="15364" max="15364" width="21.140625" style="31" hidden="1"/>
    <col min="15365" max="15616" width="9.140625" style="31" hidden="1"/>
    <col min="15617" max="15617" width="11.7109375" style="31" hidden="1"/>
    <col min="15618" max="15618" width="16.7109375" style="31" hidden="1"/>
    <col min="15619" max="15619" width="15.7109375" style="31" hidden="1"/>
    <col min="15620" max="15620" width="21.140625" style="31" hidden="1"/>
    <col min="15621" max="15872" width="9.140625" style="31" hidden="1"/>
    <col min="15873" max="15873" width="11.7109375" style="31" hidden="1"/>
    <col min="15874" max="15874" width="16.7109375" style="31" hidden="1"/>
    <col min="15875" max="15875" width="15.7109375" style="31" hidden="1"/>
    <col min="15876" max="15876" width="21.140625" style="31" hidden="1"/>
    <col min="15877" max="16128" width="9.140625" style="31" hidden="1"/>
    <col min="16129" max="16129" width="11.7109375" style="31" hidden="1"/>
    <col min="16130" max="16130" width="16.7109375" style="31" hidden="1"/>
    <col min="16131" max="16131" width="15.7109375" style="31" hidden="1"/>
    <col min="16132" max="16132" width="21.140625" style="31" hidden="1"/>
    <col min="16133" max="16384" width="9.140625" style="31" hidden="1"/>
  </cols>
  <sheetData>
    <row r="1" spans="1:6" ht="21.75" customHeight="1" x14ac:dyDescent="0.25">
      <c r="A1" s="29" t="s">
        <v>216</v>
      </c>
      <c r="B1" s="30"/>
      <c r="C1" s="30"/>
      <c r="D1" s="30"/>
      <c r="E1" s="30"/>
      <c r="F1" s="30"/>
    </row>
    <row r="3" spans="1:6" x14ac:dyDescent="0.2">
      <c r="A3" s="32" t="s">
        <v>217</v>
      </c>
      <c r="B3" s="32" t="s">
        <v>218</v>
      </c>
      <c r="C3" s="32" t="s">
        <v>219</v>
      </c>
    </row>
    <row r="4" spans="1:6" x14ac:dyDescent="0.2">
      <c r="A4" s="33" t="s">
        <v>220</v>
      </c>
      <c r="B4" s="33" t="s">
        <v>221</v>
      </c>
      <c r="C4" s="34">
        <v>2000</v>
      </c>
    </row>
    <row r="5" spans="1:6" x14ac:dyDescent="0.2">
      <c r="A5" s="33" t="s">
        <v>222</v>
      </c>
      <c r="B5" s="33" t="s">
        <v>223</v>
      </c>
      <c r="C5" s="34">
        <v>1500</v>
      </c>
    </row>
    <row r="6" spans="1:6" x14ac:dyDescent="0.2">
      <c r="A6" s="33" t="s">
        <v>224</v>
      </c>
      <c r="B6" s="33" t="s">
        <v>221</v>
      </c>
      <c r="C6" s="34">
        <v>1500</v>
      </c>
    </row>
    <row r="7" spans="1:6" x14ac:dyDescent="0.2">
      <c r="A7" s="33" t="s">
        <v>225</v>
      </c>
      <c r="B7" s="33" t="s">
        <v>221</v>
      </c>
      <c r="C7" s="34">
        <v>2000</v>
      </c>
    </row>
    <row r="8" spans="1:6" x14ac:dyDescent="0.2">
      <c r="A8" s="33" t="s">
        <v>226</v>
      </c>
      <c r="B8" s="33" t="s">
        <v>223</v>
      </c>
      <c r="C8" s="34">
        <v>1000</v>
      </c>
    </row>
    <row r="9" spans="1:6" x14ac:dyDescent="0.2">
      <c r="A9" s="33" t="s">
        <v>227</v>
      </c>
      <c r="B9" s="33" t="s">
        <v>221</v>
      </c>
      <c r="C9" s="34">
        <v>1500</v>
      </c>
    </row>
    <row r="10" spans="1:6" x14ac:dyDescent="0.2">
      <c r="A10" s="33" t="s">
        <v>228</v>
      </c>
      <c r="B10" s="33" t="s">
        <v>223</v>
      </c>
      <c r="C10" s="34">
        <v>1200</v>
      </c>
    </row>
    <row r="11" spans="1:6" x14ac:dyDescent="0.2">
      <c r="C11" s="35"/>
    </row>
    <row r="12" spans="1:6" x14ac:dyDescent="0.2">
      <c r="C12" s="35"/>
    </row>
    <row r="13" spans="1:6" x14ac:dyDescent="0.2">
      <c r="B13" s="36" t="s">
        <v>218</v>
      </c>
      <c r="C13" s="36" t="s">
        <v>229</v>
      </c>
    </row>
    <row r="14" spans="1:6" x14ac:dyDescent="0.2">
      <c r="A14" s="32" t="s">
        <v>230</v>
      </c>
      <c r="B14" s="37" t="s">
        <v>221</v>
      </c>
      <c r="C14" s="38">
        <f>SUMIFS(C4:C10,B4:B10,B14)</f>
        <v>7000</v>
      </c>
    </row>
    <row r="16" spans="1:6" ht="21" customHeight="1" x14ac:dyDescent="0.25">
      <c r="A16" s="29" t="s">
        <v>231</v>
      </c>
      <c r="B16" s="30"/>
      <c r="C16" s="30"/>
      <c r="D16" s="30"/>
      <c r="E16" s="30"/>
      <c r="F16" s="30"/>
    </row>
    <row r="17" spans="1:3" x14ac:dyDescent="0.2">
      <c r="C17" s="35"/>
    </row>
    <row r="18" spans="1:3" x14ac:dyDescent="0.2">
      <c r="B18" s="36" t="s">
        <v>218</v>
      </c>
      <c r="C18" s="36"/>
    </row>
    <row r="19" spans="1:3" x14ac:dyDescent="0.2">
      <c r="A19" s="32" t="s">
        <v>260</v>
      </c>
      <c r="B19" s="37" t="s">
        <v>223</v>
      </c>
      <c r="C19" s="57">
        <f>COUNTIFS(B4:B10,B19)</f>
        <v>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244B-CD01-4D4A-BC42-5D2FC57D42F7}">
  <dimension ref="A1:H12"/>
  <sheetViews>
    <sheetView showGridLines="0" tabSelected="1" workbookViewId="0">
      <selection activeCell="D13" sqref="D13"/>
    </sheetView>
  </sheetViews>
  <sheetFormatPr defaultRowHeight="15" x14ac:dyDescent="0.25"/>
  <cols>
    <col min="1" max="1" width="36.85546875" bestFit="1" customWidth="1"/>
    <col min="2" max="2" width="15.42578125" bestFit="1" customWidth="1"/>
    <col min="6" max="6" width="39.28515625" bestFit="1" customWidth="1"/>
    <col min="7" max="7" width="17.140625" customWidth="1"/>
  </cols>
  <sheetData>
    <row r="1" spans="1:8" ht="27.75" customHeight="1" x14ac:dyDescent="0.25">
      <c r="A1" s="39" t="s">
        <v>243</v>
      </c>
      <c r="B1" s="44"/>
      <c r="C1" s="44"/>
      <c r="D1" s="44"/>
      <c r="E1" s="44"/>
      <c r="F1" s="44"/>
      <c r="G1" s="44"/>
      <c r="H1" s="44"/>
    </row>
    <row r="3" spans="1:8" s="40" customFormat="1" x14ac:dyDescent="0.25">
      <c r="F3" s="40" t="s">
        <v>242</v>
      </c>
    </row>
    <row r="4" spans="1:8" s="40" customFormat="1" x14ac:dyDescent="0.25">
      <c r="A4" s="42" t="s">
        <v>232</v>
      </c>
      <c r="B4" s="42" t="s">
        <v>191</v>
      </c>
      <c r="F4" s="41" t="s">
        <v>232</v>
      </c>
      <c r="G4" s="41" t="s">
        <v>237</v>
      </c>
    </row>
    <row r="5" spans="1:8" x14ac:dyDescent="0.25">
      <c r="A5" s="43" t="s">
        <v>234</v>
      </c>
      <c r="B5" s="58">
        <f>_xlfn.XLOOKUP(A5,F:F,G:G)</f>
        <v>23.1</v>
      </c>
      <c r="F5" s="1" t="s">
        <v>233</v>
      </c>
      <c r="G5" s="1">
        <v>22.9</v>
      </c>
    </row>
    <row r="6" spans="1:8" x14ac:dyDescent="0.25">
      <c r="A6" s="43" t="s">
        <v>235</v>
      </c>
      <c r="B6" s="58">
        <f>_xlfn.XLOOKUP(A6,F:F,G:G)</f>
        <v>19.899999999999999</v>
      </c>
      <c r="F6" s="1" t="s">
        <v>234</v>
      </c>
      <c r="G6" s="1">
        <v>23.1</v>
      </c>
    </row>
    <row r="7" spans="1:8" x14ac:dyDescent="0.25">
      <c r="F7" s="1" t="s">
        <v>235</v>
      </c>
      <c r="G7" s="1">
        <v>19.899999999999999</v>
      </c>
    </row>
    <row r="8" spans="1:8" x14ac:dyDescent="0.25">
      <c r="F8" s="1" t="s">
        <v>236</v>
      </c>
      <c r="G8" s="1">
        <v>20.3</v>
      </c>
    </row>
    <row r="9" spans="1:8" x14ac:dyDescent="0.25">
      <c r="F9" s="1" t="s">
        <v>238</v>
      </c>
      <c r="G9" s="1">
        <v>18.399999999999999</v>
      </c>
    </row>
    <row r="10" spans="1:8" x14ac:dyDescent="0.25">
      <c r="F10" s="1" t="s">
        <v>239</v>
      </c>
      <c r="G10" s="1">
        <v>18.899999999999999</v>
      </c>
    </row>
    <row r="11" spans="1:8" x14ac:dyDescent="0.25">
      <c r="F11" s="1" t="s">
        <v>240</v>
      </c>
      <c r="G11" s="1">
        <v>17.5</v>
      </c>
    </row>
    <row r="12" spans="1:8" x14ac:dyDescent="0.25">
      <c r="F12" s="1" t="s">
        <v>241</v>
      </c>
      <c r="G12" s="1">
        <v>17.8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Formataçao</vt:lpstr>
      <vt:lpstr>Operações básicas</vt:lpstr>
      <vt:lpstr>Format Cond</vt:lpstr>
      <vt:lpstr>Texto</vt:lpstr>
      <vt:lpstr>Texto para colunas</vt:lpstr>
      <vt:lpstr>Somas e contagens</vt:lpstr>
      <vt:lpstr>Busca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Leonardo Xavier da Silveira</cp:lastModifiedBy>
  <dcterms:created xsi:type="dcterms:W3CDTF">2020-12-24T14:42:38Z</dcterms:created>
  <dcterms:modified xsi:type="dcterms:W3CDTF">2023-06-21T14:22:48Z</dcterms:modified>
</cp:coreProperties>
</file>