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exar\ptburn_files\"/>
    </mc:Choice>
  </mc:AlternateContent>
  <bookViews>
    <workbookView xWindow="0" yWindow="0" windowWidth="23040" windowHeight="9470"/>
  </bookViews>
  <sheets>
    <sheet name="Test data" sheetId="2" r:id="rId1"/>
    <sheet name="Analysis" sheetId="4" r:id="rId2"/>
    <sheet name="SRM" sheetId="6" r:id="rId3"/>
  </sheets>
  <externalReferences>
    <externalReference r:id="rId4"/>
  </externalReferences>
  <definedNames>
    <definedName name="a">[1]Cstar!$I$14</definedName>
    <definedName name="alpha">Analysis!$H$6</definedName>
    <definedName name="At">'Test data'!$B$10</definedName>
    <definedName name="atcu">[1]cleanedup!$D$4</definedName>
    <definedName name="atf">Analysis!$L$2</definedName>
    <definedName name="atinc">Analysis!$L$3</definedName>
    <definedName name="betacu">[1]cleanedup!$H$6</definedName>
    <definedName name="cex">[1]Cstar!$D$2</definedName>
    <definedName name="cone">[1]Cstar!$D$4</definedName>
    <definedName name="dci">Analysis!$H$2</definedName>
    <definedName name="dcu">[1]cleanedup!$D$3</definedName>
    <definedName name="delt">[1]Cstar!$D$5</definedName>
    <definedName name="delta">Analysis!$H$5</definedName>
    <definedName name="deltcu">[1]cleanedup!$H$5</definedName>
    <definedName name="di">Analysis!$D$3</definedName>
    <definedName name="do">[1]kn!$B$1</definedName>
    <definedName name="docu">[1]cleanedup!$H$2</definedName>
    <definedName name="dos">[1]kn!$B$2</definedName>
    <definedName name="dt">'Test data'!$B$9</definedName>
    <definedName name="lo">[1]kn!$B$3</definedName>
    <definedName name="locu">[1]cleanedup!$H$3</definedName>
    <definedName name="loi">Analysis!$H$3</definedName>
    <definedName name="n">[1]Cstar!$I$15</definedName>
    <definedName name="ncu">[1]cleanedup!$D$2</definedName>
    <definedName name="ns">[1]kn!$B$4</definedName>
    <definedName name="nseg">Analysis!$D$2</definedName>
    <definedName name="parea">'Test data'!#REF!</definedName>
    <definedName name="pinc">[1]strandburn!$C$2</definedName>
    <definedName name="pmass" localSheetId="1">[1]Test!$D$7</definedName>
    <definedName name="pmass">'Test data'!$B$7</definedName>
    <definedName name="pmasslb" localSheetId="1">[1]Test!$D$8</definedName>
    <definedName name="pmasslb">'Test data'!$B$8</definedName>
    <definedName name="tarea" localSheetId="1">[1]Test!$D$10</definedName>
    <definedName name="tarea">'Test data'!#REF!</definedName>
    <definedName name="taream">[1]Cstar!$D$3</definedName>
    <definedName name="timinc" localSheetId="1">[1]Test!$C$4</definedName>
    <definedName name="timinc">'Test data'!$B$5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E114" i="4" l="1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H4" i="4" l="1"/>
  <c r="D120" i="2"/>
  <c r="R64" i="4" l="1"/>
  <c r="R63" i="4"/>
  <c r="C888" i="6" l="1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B10" i="2"/>
  <c r="F113" i="4"/>
  <c r="F112" i="4"/>
  <c r="F111" i="4"/>
  <c r="F109" i="4"/>
  <c r="F108" i="4"/>
  <c r="F107" i="4"/>
  <c r="F105" i="4"/>
  <c r="F104" i="4"/>
  <c r="F103" i="4"/>
  <c r="F101" i="4"/>
  <c r="F100" i="4"/>
  <c r="F99" i="4"/>
  <c r="F97" i="4"/>
  <c r="F96" i="4"/>
  <c r="F95" i="4"/>
  <c r="F93" i="4"/>
  <c r="F92" i="4"/>
  <c r="F91" i="4"/>
  <c r="F88" i="4"/>
  <c r="F87" i="4"/>
  <c r="F84" i="4"/>
  <c r="F83" i="4"/>
  <c r="F81" i="4"/>
  <c r="F80" i="4"/>
  <c r="F76" i="4"/>
  <c r="U76" i="4" s="1"/>
  <c r="F73" i="4"/>
  <c r="U72" i="4"/>
  <c r="F72" i="4"/>
  <c r="F71" i="4"/>
  <c r="F69" i="4"/>
  <c r="F68" i="4"/>
  <c r="F67" i="4"/>
  <c r="F65" i="4"/>
  <c r="F64" i="4"/>
  <c r="F61" i="4"/>
  <c r="F60" i="4"/>
  <c r="F57" i="4"/>
  <c r="F54" i="4"/>
  <c r="F53" i="4"/>
  <c r="F52" i="4"/>
  <c r="F50" i="4"/>
  <c r="F49" i="4"/>
  <c r="F48" i="4"/>
  <c r="F45" i="4"/>
  <c r="F42" i="4"/>
  <c r="F41" i="4"/>
  <c r="F38" i="4"/>
  <c r="F37" i="4"/>
  <c r="F36" i="4"/>
  <c r="F34" i="4"/>
  <c r="F33" i="4"/>
  <c r="F32" i="4"/>
  <c r="F30" i="4"/>
  <c r="F29" i="4"/>
  <c r="F28" i="4"/>
  <c r="F27" i="4"/>
  <c r="F26" i="4"/>
  <c r="F25" i="4"/>
  <c r="BU23" i="4"/>
  <c r="F23" i="4"/>
  <c r="CW22" i="4"/>
  <c r="CG22" i="4"/>
  <c r="BI22" i="4"/>
  <c r="F22" i="4"/>
  <c r="F21" i="4"/>
  <c r="CL20" i="4"/>
  <c r="F20" i="4"/>
  <c r="F19" i="4"/>
  <c r="F18" i="4"/>
  <c r="F17" i="4"/>
  <c r="F16" i="4"/>
  <c r="F15" i="4"/>
  <c r="F14" i="4"/>
  <c r="F13" i="4"/>
  <c r="F12" i="4"/>
  <c r="K11" i="4"/>
  <c r="F11" i="4"/>
  <c r="H5" i="4"/>
  <c r="F10" i="4"/>
  <c r="H6" i="4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5" i="2"/>
  <c r="K12" i="4" l="1"/>
  <c r="U112" i="4"/>
  <c r="U18" i="4"/>
  <c r="U92" i="4"/>
  <c r="U19" i="4"/>
  <c r="U27" i="4"/>
  <c r="U42" i="4"/>
  <c r="U60" i="4"/>
  <c r="U93" i="4"/>
  <c r="U108" i="4"/>
  <c r="U26" i="4"/>
  <c r="U107" i="4"/>
  <c r="U28" i="4"/>
  <c r="U61" i="4"/>
  <c r="U95" i="4"/>
  <c r="U109" i="4"/>
  <c r="U41" i="4"/>
  <c r="U73" i="4"/>
  <c r="U11" i="4"/>
  <c r="U20" i="4"/>
  <c r="U45" i="4"/>
  <c r="U64" i="4"/>
  <c r="U80" i="4"/>
  <c r="U96" i="4"/>
  <c r="U111" i="4"/>
  <c r="U57" i="4"/>
  <c r="U12" i="4"/>
  <c r="U21" i="4"/>
  <c r="U30" i="4"/>
  <c r="U48" i="4"/>
  <c r="U65" i="4"/>
  <c r="U81" i="4"/>
  <c r="U97" i="4"/>
  <c r="U49" i="4"/>
  <c r="U33" i="4"/>
  <c r="U50" i="4"/>
  <c r="U68" i="4"/>
  <c r="U100" i="4"/>
  <c r="U113" i="4"/>
  <c r="U14" i="4"/>
  <c r="U34" i="4"/>
  <c r="U69" i="4"/>
  <c r="U84" i="4"/>
  <c r="U101" i="4"/>
  <c r="U32" i="4"/>
  <c r="U99" i="4"/>
  <c r="U15" i="4"/>
  <c r="U36" i="4"/>
  <c r="U22" i="4"/>
  <c r="U83" i="4"/>
  <c r="U87" i="4"/>
  <c r="U16" i="4"/>
  <c r="U23" i="4"/>
  <c r="U37" i="4"/>
  <c r="U53" i="4"/>
  <c r="U71" i="4"/>
  <c r="U88" i="4"/>
  <c r="U103" i="4"/>
  <c r="U105" i="4"/>
  <c r="U67" i="4"/>
  <c r="U38" i="4"/>
  <c r="U54" i="4"/>
  <c r="U91" i="4"/>
  <c r="U104" i="4"/>
  <c r="U10" i="4"/>
  <c r="D4" i="4"/>
  <c r="B11" i="2"/>
  <c r="U17" i="4"/>
  <c r="U25" i="4"/>
  <c r="U13" i="4"/>
  <c r="U29" i="4"/>
  <c r="F55" i="4"/>
  <c r="F98" i="4"/>
  <c r="F24" i="4"/>
  <c r="F51" i="4"/>
  <c r="F56" i="4"/>
  <c r="F58" i="4"/>
  <c r="F62" i="4"/>
  <c r="F63" i="4"/>
  <c r="F78" i="4"/>
  <c r="F79" i="4"/>
  <c r="F89" i="4"/>
  <c r="F106" i="4"/>
  <c r="K13" i="4"/>
  <c r="F47" i="4"/>
  <c r="F86" i="4"/>
  <c r="F43" i="4"/>
  <c r="F77" i="4"/>
  <c r="F114" i="4"/>
  <c r="F39" i="4"/>
  <c r="F44" i="4"/>
  <c r="F46" i="4"/>
  <c r="F94" i="4"/>
  <c r="F40" i="4"/>
  <c r="F74" i="4"/>
  <c r="F75" i="4"/>
  <c r="F85" i="4"/>
  <c r="F35" i="4"/>
  <c r="F102" i="4"/>
  <c r="U52" i="4"/>
  <c r="F70" i="4"/>
  <c r="F82" i="4"/>
  <c r="F31" i="4"/>
  <c r="F110" i="4"/>
  <c r="F66" i="4"/>
  <c r="F90" i="4"/>
  <c r="F59" i="4"/>
  <c r="U47" i="4" l="1"/>
  <c r="U75" i="4"/>
  <c r="U106" i="4"/>
  <c r="U89" i="4"/>
  <c r="U66" i="4"/>
  <c r="U79" i="4"/>
  <c r="U40" i="4"/>
  <c r="U110" i="4"/>
  <c r="U46" i="4"/>
  <c r="U74" i="4"/>
  <c r="U63" i="4"/>
  <c r="U70" i="4"/>
  <c r="U58" i="4"/>
  <c r="U85" i="4"/>
  <c r="U39" i="4"/>
  <c r="U114" i="4"/>
  <c r="U77" i="4"/>
  <c r="U86" i="4"/>
  <c r="U82" i="4"/>
  <c r="U24" i="4"/>
  <c r="U102" i="4"/>
  <c r="U62" i="4"/>
  <c r="U43" i="4"/>
  <c r="U56" i="4"/>
  <c r="K14" i="4"/>
  <c r="U90" i="4"/>
  <c r="U98" i="4"/>
  <c r="U51" i="4"/>
  <c r="U44" i="4"/>
  <c r="U31" i="4"/>
  <c r="U55" i="4"/>
  <c r="U94" i="4"/>
  <c r="U59" i="4"/>
  <c r="U35" i="4"/>
  <c r="U78" i="4"/>
  <c r="K15" i="4" l="1"/>
  <c r="K16" i="4" l="1"/>
  <c r="K17" i="4" l="1"/>
  <c r="K18" i="4" l="1"/>
  <c r="K19" i="4" l="1"/>
  <c r="K20" i="4" l="1"/>
  <c r="K21" i="4" l="1"/>
  <c r="K22" i="4" l="1"/>
  <c r="K23" i="4" l="1"/>
  <c r="K24" i="4" l="1"/>
  <c r="K25" i="4" l="1"/>
  <c r="K26" i="4" l="1"/>
  <c r="K27" i="4" l="1"/>
  <c r="K28" i="4" l="1"/>
  <c r="K29" i="4" l="1"/>
  <c r="K30" i="4" l="1"/>
  <c r="K31" i="4" l="1"/>
  <c r="K32" i="4" l="1"/>
  <c r="K33" i="4" l="1"/>
  <c r="K34" i="4" l="1"/>
  <c r="K35" i="4" l="1"/>
  <c r="K36" i="4" l="1"/>
  <c r="K37" i="4" l="1"/>
  <c r="K38" i="4" l="1"/>
  <c r="K39" i="4" l="1"/>
  <c r="K40" i="4" l="1"/>
  <c r="K41" i="4" l="1"/>
  <c r="K42" i="4" l="1"/>
  <c r="K43" i="4" l="1"/>
  <c r="K44" i="4" l="1"/>
  <c r="K45" i="4" l="1"/>
  <c r="K46" i="4" l="1"/>
  <c r="K47" i="4" l="1"/>
  <c r="K48" i="4" l="1"/>
  <c r="K49" i="4" l="1"/>
  <c r="K50" i="4" l="1"/>
  <c r="K51" i="4" l="1"/>
  <c r="K52" i="4" l="1"/>
  <c r="K53" i="4" l="1"/>
  <c r="K54" i="4" l="1"/>
  <c r="K55" i="4" l="1"/>
  <c r="K56" i="4" l="1"/>
  <c r="K57" i="4" l="1"/>
  <c r="K58" i="4" l="1"/>
  <c r="K59" i="4" l="1"/>
  <c r="K60" i="4" l="1"/>
  <c r="K61" i="4" l="1"/>
  <c r="K62" i="4" l="1"/>
  <c r="K63" i="4" l="1"/>
  <c r="K64" i="4" l="1"/>
  <c r="K65" i="4" l="1"/>
  <c r="K66" i="4" l="1"/>
  <c r="K67" i="4" l="1"/>
  <c r="K68" i="4" l="1"/>
  <c r="K69" i="4" l="1"/>
  <c r="K70" i="4" l="1"/>
  <c r="K71" i="4" l="1"/>
  <c r="K72" i="4" l="1"/>
  <c r="K73" i="4" l="1"/>
  <c r="K74" i="4" l="1"/>
  <c r="K75" i="4" l="1"/>
  <c r="K76" i="4" l="1"/>
  <c r="K77" i="4" l="1"/>
  <c r="K78" i="4" l="1"/>
  <c r="K79" i="4" l="1"/>
  <c r="K80" i="4" l="1"/>
  <c r="K81" i="4" l="1"/>
  <c r="K82" i="4" l="1"/>
  <c r="K83" i="4" l="1"/>
  <c r="K84" i="4" l="1"/>
  <c r="K85" i="4" l="1"/>
  <c r="K86" i="4" l="1"/>
  <c r="K87" i="4" l="1"/>
  <c r="K88" i="4" l="1"/>
  <c r="K89" i="4" l="1"/>
  <c r="K90" i="4" l="1"/>
  <c r="K91" i="4" l="1"/>
  <c r="K92" i="4" l="1"/>
  <c r="K93" i="4" l="1"/>
  <c r="K94" i="4" l="1"/>
  <c r="K95" i="4" l="1"/>
  <c r="K96" i="4" l="1"/>
  <c r="K97" i="4" l="1"/>
  <c r="K98" i="4" l="1"/>
  <c r="K99" i="4" l="1"/>
  <c r="K100" i="4" l="1"/>
  <c r="K101" i="4" l="1"/>
  <c r="K102" i="4" l="1"/>
  <c r="K103" i="4" l="1"/>
  <c r="K104" i="4" l="1"/>
  <c r="K105" i="4" l="1"/>
  <c r="K106" i="4" l="1"/>
  <c r="K107" i="4" l="1"/>
  <c r="K108" i="4" l="1"/>
  <c r="K109" i="4" l="1"/>
  <c r="K110" i="4" l="1"/>
  <c r="K111" i="4" l="1"/>
  <c r="K112" i="4" l="1"/>
  <c r="K113" i="4" l="1"/>
  <c r="K114" i="4" l="1"/>
</calcChain>
</file>

<file path=xl/sharedStrings.xml><?xml version="1.0" encoding="utf-8"?>
<sst xmlns="http://schemas.openxmlformats.org/spreadsheetml/2006/main" count="80" uniqueCount="66">
  <si>
    <t>Test Data APM-C.2-ST1  Aug.2, 2020</t>
  </si>
  <si>
    <t>Time step:</t>
  </si>
  <si>
    <t>sec.</t>
  </si>
  <si>
    <t>Propellant mass:</t>
  </si>
  <si>
    <t>Throat area:</t>
  </si>
  <si>
    <r>
      <t>mm</t>
    </r>
    <r>
      <rPr>
        <vertAlign val="superscript"/>
        <sz val="10"/>
        <rFont val="Arial"/>
        <family val="2"/>
      </rPr>
      <t>2</t>
    </r>
  </si>
  <si>
    <t>Data</t>
  </si>
  <si>
    <t>Time</t>
  </si>
  <si>
    <t>Chamber</t>
  </si>
  <si>
    <t>point</t>
  </si>
  <si>
    <t>P predict</t>
  </si>
  <si>
    <t>time</t>
  </si>
  <si>
    <t>modied r</t>
  </si>
  <si>
    <t>orig.</t>
  </si>
  <si>
    <t>P</t>
  </si>
  <si>
    <t>r</t>
  </si>
  <si>
    <t>mm/s</t>
  </si>
  <si>
    <t>P (psig)</t>
  </si>
  <si>
    <t>a</t>
  </si>
  <si>
    <t>n</t>
  </si>
  <si>
    <t>N =</t>
  </si>
  <si>
    <t>do =</t>
  </si>
  <si>
    <t>mm</t>
  </si>
  <si>
    <t>D =</t>
  </si>
  <si>
    <t>Lo =</t>
  </si>
  <si>
    <t>Ato =</t>
  </si>
  <si>
    <t>c* =</t>
  </si>
  <si>
    <t>metres/s</t>
  </si>
  <si>
    <t>Po</t>
  </si>
  <si>
    <r>
      <t>D</t>
    </r>
    <r>
      <rPr>
        <sz val="10"/>
        <rFont val="Arial"/>
      </rPr>
      <t>s</t>
    </r>
  </si>
  <si>
    <r>
      <t>D</t>
    </r>
    <r>
      <rPr>
        <sz val="11"/>
        <color theme="1"/>
        <rFont val="Calibri"/>
        <family val="2"/>
        <scheme val="minor"/>
      </rPr>
      <t>s - At*P</t>
    </r>
    <r>
      <rPr>
        <sz val="8"/>
        <rFont val="Arial"/>
        <family val="2"/>
      </rPr>
      <t>o</t>
    </r>
    <r>
      <rPr>
        <sz val="10"/>
        <rFont val="symbol"/>
        <family val="1"/>
        <charset val="2"/>
      </rPr>
      <t>*D</t>
    </r>
    <r>
      <rPr>
        <sz val="11"/>
        <color theme="1"/>
        <rFont val="Calibri"/>
        <family val="2"/>
        <scheme val="minor"/>
      </rPr>
      <t>t/(Ab*</t>
    </r>
    <r>
      <rPr>
        <sz val="10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) </t>
    </r>
  </si>
  <si>
    <t>s</t>
  </si>
  <si>
    <r>
      <t>D</t>
    </r>
    <r>
      <rPr>
        <sz val="11"/>
        <color theme="1"/>
        <rFont val="Calibri"/>
        <family val="2"/>
        <scheme val="minor"/>
      </rPr>
      <t>s/</t>
    </r>
    <r>
      <rPr>
        <sz val="10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</si>
  <si>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(sec.)</t>
  </si>
  <si>
    <t>(psi)</t>
  </si>
  <si>
    <r>
      <t>(N/m</t>
    </r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</si>
  <si>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(mm)</t>
  </si>
  <si>
    <r>
      <t>(mm</t>
    </r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</si>
  <si>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Nozzle throat diameter:</t>
  </si>
  <si>
    <t>Pressure (psig)</t>
  </si>
  <si>
    <t>Propellant:</t>
  </si>
  <si>
    <t>KNPSB</t>
  </si>
  <si>
    <t>delivered c* :</t>
  </si>
  <si>
    <t>metres/sec.</t>
  </si>
  <si>
    <t>(mm/s.)</t>
  </si>
  <si>
    <t>(MPa.)</t>
  </si>
  <si>
    <t>graphing</t>
  </si>
  <si>
    <t>Time (offset)</t>
  </si>
  <si>
    <t>Results copied from SRM Pressure sheet</t>
  </si>
  <si>
    <t>time offset =</t>
  </si>
  <si>
    <t>Burn rate coefficient and exponent</t>
  </si>
  <si>
    <t>Mpa, mm/sec</t>
  </si>
  <si>
    <t>psi, in/sec</t>
  </si>
  <si>
    <t>Motor</t>
  </si>
  <si>
    <t>APM-C.2</t>
  </si>
  <si>
    <t xml:space="preserve">mm </t>
  </si>
  <si>
    <t>kg.</t>
  </si>
  <si>
    <t>Sum P =</t>
  </si>
  <si>
    <t>mm2</t>
  </si>
  <si>
    <r>
      <t>r</t>
    </r>
    <r>
      <rPr>
        <sz val="7"/>
        <rFont val="Arial"/>
        <family val="2"/>
      </rPr>
      <t xml:space="preserve"> </t>
    </r>
    <r>
      <rPr>
        <sz val="8"/>
        <rFont val="Arial"/>
        <family val="2"/>
      </rPr>
      <t>p</t>
    </r>
    <r>
      <rPr>
        <sz val="10"/>
        <rFont val="Arial"/>
        <family val="2"/>
      </rPr>
      <t xml:space="preserve"> =</t>
    </r>
  </si>
  <si>
    <t>g/cm3</t>
  </si>
  <si>
    <r>
      <t>D</t>
    </r>
    <r>
      <rPr>
        <sz val="10"/>
        <rFont val="Arial"/>
        <family val="2"/>
      </rPr>
      <t>t =</t>
    </r>
  </si>
  <si>
    <r>
      <t>w</t>
    </r>
    <r>
      <rPr>
        <sz val="6"/>
        <rFont val="Arial"/>
        <family val="2"/>
      </rPr>
      <t xml:space="preserve"> </t>
    </r>
    <r>
      <rPr>
        <sz val="8"/>
        <rFont val="Arial"/>
        <family val="2"/>
      </rPr>
      <t>o</t>
    </r>
    <r>
      <rPr>
        <sz val="10"/>
        <rFont val="Arial"/>
        <family val="2"/>
      </rPr>
      <t xml:space="preserve"> =</t>
    </r>
  </si>
  <si>
    <r>
      <t>a</t>
    </r>
    <r>
      <rPr>
        <sz val="10"/>
        <rFont val="Arial"/>
        <family val="2"/>
      </rPr>
      <t xml:space="preserve"> =</t>
    </r>
  </si>
  <si>
    <r>
      <t>A</t>
    </r>
    <r>
      <rPr>
        <sz val="9"/>
        <rFont val="Arial"/>
        <family val="2"/>
      </rPr>
      <t xml:space="preserve">t </t>
    </r>
  </si>
  <si>
    <r>
      <t>A</t>
    </r>
    <r>
      <rPr>
        <sz val="9"/>
        <rFont val="Arial"/>
        <family val="2"/>
      </rPr>
      <t>b</t>
    </r>
    <r>
      <rPr>
        <sz val="1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</si>
</sst>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"/>
    <numFmt numFmtId="167" formatCode="0.0000000"/>
    <numFmt numFmtId="168" formatCode="0.00000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vertAlign val="superscript"/>
      <sz val="10"/>
      <name val="Arial"/>
      <family val="2"/>
    </font>
    <font>
      <sz val="10"/>
      <color indexed="12"/>
      <name val="Arial"/>
    </font>
    <font>
      <sz val="10"/>
      <color indexed="10"/>
      <name val="Arial"/>
    </font>
    <font>
      <sz val="10"/>
      <name val="symbol"/>
      <family val="1"/>
      <charset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2"/>
      <name val="Symbol"/>
      <family val="1"/>
      <charset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1"/>
    <xf numFmtId="164" fontId="1" fillId="0" borderId="0" xfId="1" applyNumberFormat="1"/>
    <xf numFmtId="1" fontId="1" fillId="0" borderId="0" xfId="1" applyNumberFormat="1"/>
    <xf numFmtId="165" fontId="1" fillId="0" borderId="0" xfId="1" applyNumberFormat="1"/>
    <xf numFmtId="2" fontId="1" fillId="0" borderId="0" xfId="1" applyNumberFormat="1" applyBorder="1"/>
    <xf numFmtId="0" fontId="1" fillId="0" borderId="1" xfId="1" applyBorder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/>
    <xf numFmtId="1" fontId="1" fillId="0" borderId="4" xfId="1" applyNumberFormat="1" applyBorder="1"/>
    <xf numFmtId="164" fontId="1" fillId="0" borderId="0" xfId="1" applyNumberFormat="1" applyBorder="1"/>
    <xf numFmtId="165" fontId="1" fillId="0" borderId="4" xfId="1" applyNumberFormat="1" applyBorder="1"/>
    <xf numFmtId="2" fontId="1" fillId="0" borderId="0" xfId="1" applyNumberFormat="1"/>
    <xf numFmtId="0" fontId="1" fillId="0" borderId="0" xfId="1" applyAlignment="1">
      <alignment horizontal="right"/>
    </xf>
    <xf numFmtId="166" fontId="1" fillId="0" borderId="0" xfId="1" applyNumberFormat="1"/>
    <xf numFmtId="1" fontId="1" fillId="0" borderId="0" xfId="1" applyNumberFormat="1" applyBorder="1"/>
    <xf numFmtId="0" fontId="1" fillId="0" borderId="0" xfId="1" applyFill="1"/>
    <xf numFmtId="0" fontId="3" fillId="0" borderId="0" xfId="1" applyFont="1" applyAlignment="1">
      <alignment horizontal="left"/>
    </xf>
    <xf numFmtId="0" fontId="4" fillId="0" borderId="0" xfId="1" applyFont="1" applyFill="1"/>
    <xf numFmtId="0" fontId="3" fillId="0" borderId="0" xfId="1" applyFont="1"/>
    <xf numFmtId="0" fontId="4" fillId="0" borderId="0" xfId="1" applyFont="1"/>
    <xf numFmtId="0" fontId="1" fillId="0" borderId="1" xfId="1" applyFill="1" applyBorder="1" applyAlignment="1">
      <alignment horizontal="center"/>
    </xf>
    <xf numFmtId="165" fontId="1" fillId="0" borderId="1" xfId="1" applyNumberForma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5" fillId="0" borderId="1" xfId="1" quotePrefix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165" fontId="1" fillId="0" borderId="3" xfId="1" applyNumberFormat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165" fontId="1" fillId="0" borderId="4" xfId="1" applyNumberFormat="1" applyFill="1" applyBorder="1"/>
    <xf numFmtId="1" fontId="8" fillId="0" borderId="4" xfId="1" applyNumberFormat="1" applyFont="1" applyFill="1" applyBorder="1"/>
    <xf numFmtId="1" fontId="1" fillId="0" borderId="4" xfId="1" applyNumberFormat="1" applyFill="1" applyBorder="1"/>
    <xf numFmtId="164" fontId="3" fillId="0" borderId="4" xfId="1" applyNumberFormat="1" applyFont="1" applyFill="1" applyBorder="1"/>
    <xf numFmtId="2" fontId="1" fillId="0" borderId="4" xfId="1" applyNumberFormat="1" applyFill="1" applyBorder="1"/>
    <xf numFmtId="164" fontId="1" fillId="2" borderId="4" xfId="1" applyNumberFormat="1" applyFill="1" applyBorder="1"/>
    <xf numFmtId="2" fontId="9" fillId="0" borderId="4" xfId="1" applyNumberFormat="1" applyFont="1" applyFill="1" applyBorder="1"/>
    <xf numFmtId="165" fontId="1" fillId="0" borderId="0" xfId="1" applyNumberFormat="1" applyFill="1"/>
    <xf numFmtId="167" fontId="1" fillId="0" borderId="0" xfId="1" applyNumberFormat="1"/>
    <xf numFmtId="168" fontId="1" fillId="0" borderId="0" xfId="1" applyNumberFormat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2" xfId="1" applyBorder="1"/>
    <xf numFmtId="164" fontId="1" fillId="0" borderId="4" xfId="1" applyNumberFormat="1" applyBorder="1"/>
    <xf numFmtId="1" fontId="1" fillId="0" borderId="4" xfId="1" applyNumberFormat="1" applyBorder="1" applyAlignment="1">
      <alignment horizontal="center"/>
    </xf>
    <xf numFmtId="164" fontId="1" fillId="0" borderId="0" xfId="1" applyNumberFormat="1" applyAlignment="1">
      <alignment horizontal="right"/>
    </xf>
    <xf numFmtId="0" fontId="1" fillId="0" borderId="7" xfId="1" applyBorder="1" applyAlignment="1">
      <alignment horizontal="left"/>
    </xf>
    <xf numFmtId="0" fontId="8" fillId="0" borderId="4" xfId="1" applyFont="1" applyBorder="1" applyAlignment="1">
      <alignment horizontal="right"/>
    </xf>
    <xf numFmtId="0" fontId="1" fillId="2" borderId="4" xfId="1" applyFill="1" applyBorder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1" applyFill="1" applyBorder="1"/>
    <xf numFmtId="0" fontId="8" fillId="0" borderId="0" xfId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right"/>
    </xf>
    <xf numFmtId="0" fontId="1" fillId="0" borderId="0" xfId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0" fontId="1" fillId="2" borderId="4" xfId="1" applyFill="1" applyBorder="1" applyAlignment="1">
      <alignment horizontal="right"/>
    </xf>
    <xf numFmtId="0" fontId="10" fillId="2" borderId="4" xfId="1" applyFont="1" applyFill="1" applyBorder="1" applyAlignment="1">
      <alignment horizontal="right"/>
    </xf>
    <xf numFmtId="2" fontId="10" fillId="2" borderId="4" xfId="1" applyNumberFormat="1" applyFont="1" applyFill="1" applyBorder="1" applyAlignment="1">
      <alignment horizontal="right"/>
    </xf>
    <xf numFmtId="1" fontId="1" fillId="0" borderId="1" xfId="1" applyNumberFormat="1" applyBorder="1" applyAlignment="1">
      <alignment horizontal="center"/>
    </xf>
    <xf numFmtId="1" fontId="1" fillId="0" borderId="11" xfId="1" applyNumberFormat="1" applyBorder="1" applyAlignment="1">
      <alignment horizontal="center"/>
    </xf>
    <xf numFmtId="0" fontId="8" fillId="0" borderId="0" xfId="1" applyFont="1" applyFill="1" applyAlignment="1">
      <alignment horizontal="right"/>
    </xf>
    <xf numFmtId="0" fontId="8" fillId="0" borderId="4" xfId="1" applyFont="1" applyFill="1" applyBorder="1"/>
    <xf numFmtId="0" fontId="8" fillId="0" borderId="0" xfId="1" applyFont="1" applyFill="1"/>
    <xf numFmtId="0" fontId="8" fillId="0" borderId="0" xfId="1" applyFont="1" applyAlignment="1">
      <alignment horizontal="right"/>
    </xf>
    <xf numFmtId="0" fontId="11" fillId="0" borderId="0" xfId="1" applyFont="1" applyFill="1"/>
    <xf numFmtId="165" fontId="8" fillId="0" borderId="4" xfId="1" applyNumberFormat="1" applyFont="1" applyFill="1" applyBorder="1"/>
    <xf numFmtId="0" fontId="5" fillId="0" borderId="0" xfId="1" applyFont="1" applyFill="1" applyAlignment="1">
      <alignment horizontal="right"/>
    </xf>
    <xf numFmtId="165" fontId="8" fillId="0" borderId="0" xfId="1" applyNumberFormat="1" applyFont="1" applyFill="1"/>
    <xf numFmtId="1" fontId="8" fillId="0" borderId="4" xfId="1" applyNumberFormat="1" applyFont="1" applyBorder="1"/>
    <xf numFmtId="164" fontId="8" fillId="0" borderId="4" xfId="1" applyNumberFormat="1" applyFont="1" applyFill="1" applyBorder="1"/>
    <xf numFmtId="166" fontId="8" fillId="0" borderId="4" xfId="1" applyNumberFormat="1" applyFont="1" applyFill="1" applyBorder="1"/>
    <xf numFmtId="0" fontId="8" fillId="0" borderId="1" xfId="1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1" fillId="2" borderId="9" xfId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4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/>
              <a:t>APM-C.2-ST1  Static test Chamber Pressure</a:t>
            </a:r>
          </a:p>
        </c:rich>
      </c:tx>
      <c:layout>
        <c:manualLayout>
          <c:xMode val="edge"/>
          <c:yMode val="edge"/>
          <c:x val="0.16456240409329262"/>
          <c:y val="4.2577134695346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9022826090958"/>
          <c:y val="0.17745860500407928"/>
          <c:w val="0.59751837712105516"/>
          <c:h val="0.63549365305514871"/>
        </c:manualLayout>
      </c:layout>
      <c:scatterChart>
        <c:scatterStyle val="lineMarker"/>
        <c:varyColors val="0"/>
        <c:ser>
          <c:idx val="2"/>
          <c:order val="0"/>
          <c:tx>
            <c:v>Pressure 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'Test data'!$C$15:$C$119</c:f>
              <c:numCache>
                <c:formatCode>0.000</c:formatCode>
                <c:ptCount val="105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1.0300000000000007</c:v>
                </c:pt>
              </c:numCache>
            </c:numRef>
          </c:xVal>
          <c:yVal>
            <c:numRef>
              <c:f>'Test data'!$D$15:$D$119</c:f>
              <c:numCache>
                <c:formatCode>0</c:formatCode>
                <c:ptCount val="105"/>
                <c:pt idx="0">
                  <c:v>0</c:v>
                </c:pt>
                <c:pt idx="1">
                  <c:v>97.335099999999997</c:v>
                </c:pt>
                <c:pt idx="2">
                  <c:v>150.02809999999999</c:v>
                </c:pt>
                <c:pt idx="3">
                  <c:v>169.78809999999999</c:v>
                </c:pt>
                <c:pt idx="4">
                  <c:v>453.00810000000001</c:v>
                </c:pt>
                <c:pt idx="5">
                  <c:v>505.7081</c:v>
                </c:pt>
                <c:pt idx="6">
                  <c:v>524.73810000000003</c:v>
                </c:pt>
                <c:pt idx="7">
                  <c:v>538.63810000000001</c:v>
                </c:pt>
                <c:pt idx="8">
                  <c:v>554.73810000000003</c:v>
                </c:pt>
                <c:pt idx="9">
                  <c:v>569.00810000000001</c:v>
                </c:pt>
                <c:pt idx="10">
                  <c:v>585.47810000000004</c:v>
                </c:pt>
                <c:pt idx="11">
                  <c:v>595.71810000000005</c:v>
                </c:pt>
                <c:pt idx="12">
                  <c:v>602.30810000000008</c:v>
                </c:pt>
                <c:pt idx="13">
                  <c:v>611.82810000000006</c:v>
                </c:pt>
                <c:pt idx="14">
                  <c:v>619.50810000000001</c:v>
                </c:pt>
                <c:pt idx="15">
                  <c:v>624.99810000000002</c:v>
                </c:pt>
                <c:pt idx="16">
                  <c:v>630.11810000000003</c:v>
                </c:pt>
                <c:pt idx="17">
                  <c:v>636.33810000000005</c:v>
                </c:pt>
                <c:pt idx="18">
                  <c:v>647.68810000000008</c:v>
                </c:pt>
                <c:pt idx="19">
                  <c:v>668.53809999999999</c:v>
                </c:pt>
                <c:pt idx="20">
                  <c:v>682.07810000000006</c:v>
                </c:pt>
                <c:pt idx="21">
                  <c:v>686.83810000000005</c:v>
                </c:pt>
                <c:pt idx="22">
                  <c:v>694.5181</c:v>
                </c:pt>
                <c:pt idx="23">
                  <c:v>702.93810000000008</c:v>
                </c:pt>
                <c:pt idx="24">
                  <c:v>706.22810000000004</c:v>
                </c:pt>
                <c:pt idx="25">
                  <c:v>710.61810000000003</c:v>
                </c:pt>
                <c:pt idx="26">
                  <c:v>717.20810000000006</c:v>
                </c:pt>
                <c:pt idx="27">
                  <c:v>717.93810000000008</c:v>
                </c:pt>
                <c:pt idx="28">
                  <c:v>723.06810000000007</c:v>
                </c:pt>
                <c:pt idx="29">
                  <c:v>725.25810000000001</c:v>
                </c:pt>
                <c:pt idx="30">
                  <c:v>731.47810000000004</c:v>
                </c:pt>
                <c:pt idx="31">
                  <c:v>731.47810000000004</c:v>
                </c:pt>
                <c:pt idx="32">
                  <c:v>734.03809999999999</c:v>
                </c:pt>
                <c:pt idx="33">
                  <c:v>735.86810000000003</c:v>
                </c:pt>
                <c:pt idx="34">
                  <c:v>738.42809999999997</c:v>
                </c:pt>
                <c:pt idx="35">
                  <c:v>739.52809999999999</c:v>
                </c:pt>
                <c:pt idx="36">
                  <c:v>743.91809999999998</c:v>
                </c:pt>
                <c:pt idx="37">
                  <c:v>746.47810000000004</c:v>
                </c:pt>
                <c:pt idx="38">
                  <c:v>741.72810000000004</c:v>
                </c:pt>
                <c:pt idx="39">
                  <c:v>738.06810000000007</c:v>
                </c:pt>
                <c:pt idx="40">
                  <c:v>740.62810000000002</c:v>
                </c:pt>
                <c:pt idx="41">
                  <c:v>736.23810000000003</c:v>
                </c:pt>
                <c:pt idx="42">
                  <c:v>736.59810000000004</c:v>
                </c:pt>
                <c:pt idx="43">
                  <c:v>737.69810000000007</c:v>
                </c:pt>
                <c:pt idx="44">
                  <c:v>735.86810000000003</c:v>
                </c:pt>
                <c:pt idx="45">
                  <c:v>734.77809999999999</c:v>
                </c:pt>
                <c:pt idx="46">
                  <c:v>734.77809999999999</c:v>
                </c:pt>
                <c:pt idx="47">
                  <c:v>730.37810000000002</c:v>
                </c:pt>
                <c:pt idx="48">
                  <c:v>730.0181</c:v>
                </c:pt>
                <c:pt idx="49">
                  <c:v>727.08810000000005</c:v>
                </c:pt>
                <c:pt idx="50">
                  <c:v>721.59810000000004</c:v>
                </c:pt>
                <c:pt idx="51">
                  <c:v>721.96810000000005</c:v>
                </c:pt>
                <c:pt idx="52">
                  <c:v>722.69810000000007</c:v>
                </c:pt>
                <c:pt idx="53">
                  <c:v>717.57810000000006</c:v>
                </c:pt>
                <c:pt idx="54">
                  <c:v>714.27809999999999</c:v>
                </c:pt>
                <c:pt idx="55">
                  <c:v>709.52809999999999</c:v>
                </c:pt>
                <c:pt idx="56">
                  <c:v>699.27809999999999</c:v>
                </c:pt>
                <c:pt idx="57">
                  <c:v>692.68810000000008</c:v>
                </c:pt>
                <c:pt idx="58">
                  <c:v>681.71810000000005</c:v>
                </c:pt>
                <c:pt idx="59">
                  <c:v>676.95810000000006</c:v>
                </c:pt>
                <c:pt idx="60">
                  <c:v>674.02809999999999</c:v>
                </c:pt>
                <c:pt idx="61">
                  <c:v>667.44810000000007</c:v>
                </c:pt>
                <c:pt idx="62">
                  <c:v>661.21810000000005</c:v>
                </c:pt>
                <c:pt idx="63">
                  <c:v>652.80810000000008</c:v>
                </c:pt>
                <c:pt idx="64">
                  <c:v>645.48810000000003</c:v>
                </c:pt>
                <c:pt idx="65">
                  <c:v>640.36810000000003</c:v>
                </c:pt>
                <c:pt idx="66">
                  <c:v>634.50810000000001</c:v>
                </c:pt>
                <c:pt idx="67">
                  <c:v>627.18810000000008</c:v>
                </c:pt>
                <c:pt idx="68">
                  <c:v>619.87810000000002</c:v>
                </c:pt>
                <c:pt idx="69">
                  <c:v>610.35810000000004</c:v>
                </c:pt>
                <c:pt idx="70">
                  <c:v>601.20810000000006</c:v>
                </c:pt>
                <c:pt idx="71">
                  <c:v>591.69810000000007</c:v>
                </c:pt>
                <c:pt idx="72">
                  <c:v>581.81810000000007</c:v>
                </c:pt>
                <c:pt idx="73">
                  <c:v>573.3981</c:v>
                </c:pt>
                <c:pt idx="74">
                  <c:v>566.07810000000006</c:v>
                </c:pt>
                <c:pt idx="75">
                  <c:v>559.12810000000002</c:v>
                </c:pt>
                <c:pt idx="76">
                  <c:v>553.63810000000001</c:v>
                </c:pt>
                <c:pt idx="77">
                  <c:v>547.05810000000008</c:v>
                </c:pt>
                <c:pt idx="78">
                  <c:v>537.17809999999997</c:v>
                </c:pt>
                <c:pt idx="79">
                  <c:v>523.99810000000002</c:v>
                </c:pt>
                <c:pt idx="80">
                  <c:v>508.99810000000002</c:v>
                </c:pt>
                <c:pt idx="81">
                  <c:v>495.09810000000004</c:v>
                </c:pt>
                <c:pt idx="82">
                  <c:v>479.72810000000004</c:v>
                </c:pt>
                <c:pt idx="83">
                  <c:v>471.67810000000003</c:v>
                </c:pt>
                <c:pt idx="84">
                  <c:v>460.69810000000001</c:v>
                </c:pt>
                <c:pt idx="85">
                  <c:v>448.25810000000001</c:v>
                </c:pt>
                <c:pt idx="86">
                  <c:v>417.5181</c:v>
                </c:pt>
                <c:pt idx="87">
                  <c:v>349.81810000000002</c:v>
                </c:pt>
                <c:pt idx="88">
                  <c:v>315.78810000000004</c:v>
                </c:pt>
                <c:pt idx="89">
                  <c:v>286.1481</c:v>
                </c:pt>
                <c:pt idx="90">
                  <c:v>256.1481</c:v>
                </c:pt>
                <c:pt idx="91">
                  <c:v>228.69810000000001</c:v>
                </c:pt>
                <c:pt idx="92">
                  <c:v>197.96809999999999</c:v>
                </c:pt>
                <c:pt idx="93">
                  <c:v>170.5181</c:v>
                </c:pt>
                <c:pt idx="94">
                  <c:v>144.53809999999999</c:v>
                </c:pt>
                <c:pt idx="95">
                  <c:v>118.5581</c:v>
                </c:pt>
                <c:pt idx="96">
                  <c:v>94.774100000000004</c:v>
                </c:pt>
                <c:pt idx="97">
                  <c:v>72.453100000000006</c:v>
                </c:pt>
                <c:pt idx="98">
                  <c:v>53.4251</c:v>
                </c:pt>
                <c:pt idx="99">
                  <c:v>38.7881</c:v>
                </c:pt>
                <c:pt idx="100">
                  <c:v>27.444099999999999</c:v>
                </c:pt>
                <c:pt idx="101">
                  <c:v>19.760100000000001</c:v>
                </c:pt>
                <c:pt idx="102">
                  <c:v>15.3688</c:v>
                </c:pt>
                <c:pt idx="103">
                  <c:v>13.173200000000001</c:v>
                </c:pt>
                <c:pt idx="10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7080"/>
        <c:axId val="685267864"/>
      </c:scatterChart>
      <c:valAx>
        <c:axId val="6852670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(sec.)</a:t>
                </a:r>
              </a:p>
            </c:rich>
          </c:tx>
          <c:layout>
            <c:manualLayout>
              <c:xMode val="edge"/>
              <c:yMode val="edge"/>
              <c:x val="0.37411404784593011"/>
              <c:y val="0.896885389326334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67864"/>
        <c:crosses val="autoZero"/>
        <c:crossBetween val="midCat"/>
        <c:majorUnit val="0.2"/>
      </c:valAx>
      <c:valAx>
        <c:axId val="685267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Chamber pressure (psig)</a:t>
                </a:r>
              </a:p>
            </c:rich>
          </c:tx>
          <c:layout>
            <c:manualLayout>
              <c:xMode val="edge"/>
              <c:yMode val="edge"/>
              <c:x val="1.454125970311417E-2"/>
              <c:y val="0.409984728583867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670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1231966139446"/>
          <c:y val="6.7326846594583017E-2"/>
          <c:w val="0.58780549057951159"/>
          <c:h val="0.7425755139108422"/>
        </c:manualLayout>
      </c:layout>
      <c:scatterChart>
        <c:scatterStyle val="lineMarker"/>
        <c:varyColors val="0"/>
        <c:ser>
          <c:idx val="2"/>
          <c:order val="0"/>
          <c:spPr>
            <a:ln w="3175">
              <a:solidFill>
                <a:srgbClr val="FF00FF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8.5365942615281687E-3"/>
                  <c:y val="-3.150234904091014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Analysis!$E$92:$E$103</c:f>
              <c:numCache>
                <c:formatCode>0</c:formatCode>
                <c:ptCount val="12"/>
                <c:pt idx="0">
                  <c:v>479.72810000000004</c:v>
                </c:pt>
                <c:pt idx="1">
                  <c:v>471.67810000000003</c:v>
                </c:pt>
                <c:pt idx="2">
                  <c:v>460.69810000000001</c:v>
                </c:pt>
                <c:pt idx="3">
                  <c:v>448.25810000000001</c:v>
                </c:pt>
                <c:pt idx="4">
                  <c:v>417.5181</c:v>
                </c:pt>
                <c:pt idx="5">
                  <c:v>349.81810000000002</c:v>
                </c:pt>
                <c:pt idx="6">
                  <c:v>315.78810000000004</c:v>
                </c:pt>
                <c:pt idx="7">
                  <c:v>286.1481</c:v>
                </c:pt>
                <c:pt idx="8">
                  <c:v>256.1481</c:v>
                </c:pt>
                <c:pt idx="9">
                  <c:v>228.69810000000001</c:v>
                </c:pt>
                <c:pt idx="10">
                  <c:v>197.96809999999999</c:v>
                </c:pt>
                <c:pt idx="11">
                  <c:v>170.5181</c:v>
                </c:pt>
              </c:numCache>
            </c:numRef>
          </c:xVal>
          <c:yVal>
            <c:numRef>
              <c:f>Analysis!$L$92:$L$103</c:f>
              <c:numCache>
                <c:formatCode>0.00</c:formatCode>
                <c:ptCount val="12"/>
                <c:pt idx="0">
                  <c:v>13.716106851632262</c:v>
                </c:pt>
                <c:pt idx="1">
                  <c:v>13.579914330926432</c:v>
                </c:pt>
                <c:pt idx="2">
                  <c:v>13.357730681906965</c:v>
                </c:pt>
                <c:pt idx="3">
                  <c:v>13.089939792604198</c:v>
                </c:pt>
                <c:pt idx="4">
                  <c:v>12.279847860143594</c:v>
                </c:pt>
                <c:pt idx="5">
                  <c:v>10.359680369502419</c:v>
                </c:pt>
                <c:pt idx="6">
                  <c:v>9.407481335028864</c:v>
                </c:pt>
                <c:pt idx="7">
                  <c:v>8.5713466598900698</c:v>
                </c:pt>
                <c:pt idx="8">
                  <c:v>7.7117866915434652</c:v>
                </c:pt>
                <c:pt idx="9">
                  <c:v>6.9173731480170275</c:v>
                </c:pt>
                <c:pt idx="10">
                  <c:v>6.0132022270502716</c:v>
                </c:pt>
                <c:pt idx="11">
                  <c:v>5.198676330414707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5904"/>
        <c:axId val="685267472"/>
      </c:scatterChart>
      <c:valAx>
        <c:axId val="685265904"/>
        <c:scaling>
          <c:orientation val="minMax"/>
          <c:min val="6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Chamber pressure (psi)</a:t>
                </a:r>
              </a:p>
            </c:rich>
          </c:tx>
          <c:layout>
            <c:manualLayout>
              <c:xMode val="edge"/>
              <c:yMode val="edge"/>
              <c:x val="0.28292712143233617"/>
              <c:y val="0.899011495514280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67472"/>
        <c:crosses val="autoZero"/>
        <c:crossBetween val="midCat"/>
      </c:valAx>
      <c:valAx>
        <c:axId val="685267472"/>
        <c:scaling>
          <c:orientation val="minMax"/>
          <c:min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Burn rate (mm/s)</a:t>
                </a:r>
              </a:p>
            </c:rich>
          </c:tx>
          <c:layout>
            <c:manualLayout>
              <c:xMode val="edge"/>
              <c:yMode val="edge"/>
              <c:x val="2.3170688856590693E-2"/>
              <c:y val="0.285149112458503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659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5081375477151"/>
          <c:y val="0.37282367143131495"/>
          <c:w val="0.23326603951382341"/>
          <c:h val="0.120209333589398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46236162554481E-2"/>
          <c:y val="7.7465099499165857E-2"/>
          <c:w val="0.75152961308534993"/>
          <c:h val="0.70657560452269452"/>
        </c:manualLayout>
      </c:layout>
      <c:scatterChart>
        <c:scatterStyle val="lineMarker"/>
        <c:varyColors val="0"/>
        <c:ser>
          <c:idx val="2"/>
          <c:order val="0"/>
          <c:spPr>
            <a:ln w="3175">
              <a:solidFill>
                <a:srgbClr val="FF00FF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2.8335631334223121E-3"/>
                  <c:y val="-0.29598393746743468"/>
                </c:manualLayout>
              </c:layout>
              <c:numFmt formatCode="0.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Analysis!$E$65:$E$80</c:f>
              <c:numCache>
                <c:formatCode>0</c:formatCode>
                <c:ptCount val="16"/>
                <c:pt idx="0">
                  <c:v>709.52809999999999</c:v>
                </c:pt>
                <c:pt idx="1">
                  <c:v>699.27809999999999</c:v>
                </c:pt>
                <c:pt idx="2">
                  <c:v>692.68810000000008</c:v>
                </c:pt>
                <c:pt idx="3">
                  <c:v>681.71810000000005</c:v>
                </c:pt>
                <c:pt idx="4">
                  <c:v>676.95810000000006</c:v>
                </c:pt>
                <c:pt idx="5">
                  <c:v>674.02809999999999</c:v>
                </c:pt>
                <c:pt idx="6">
                  <c:v>667.44810000000007</c:v>
                </c:pt>
                <c:pt idx="7">
                  <c:v>661.21810000000005</c:v>
                </c:pt>
                <c:pt idx="8">
                  <c:v>652.80810000000008</c:v>
                </c:pt>
                <c:pt idx="9">
                  <c:v>645.48810000000003</c:v>
                </c:pt>
                <c:pt idx="10">
                  <c:v>640.36810000000003</c:v>
                </c:pt>
                <c:pt idx="11">
                  <c:v>634.50810000000001</c:v>
                </c:pt>
                <c:pt idx="12">
                  <c:v>627.18810000000008</c:v>
                </c:pt>
                <c:pt idx="13">
                  <c:v>619.87810000000002</c:v>
                </c:pt>
                <c:pt idx="14">
                  <c:v>610.35810000000004</c:v>
                </c:pt>
                <c:pt idx="15">
                  <c:v>601.20810000000006</c:v>
                </c:pt>
              </c:numCache>
            </c:numRef>
          </c:xVal>
          <c:yVal>
            <c:numRef>
              <c:f>Analysis!$L$65:$L$80</c:f>
              <c:numCache>
                <c:formatCode>0.00</c:formatCode>
                <c:ptCount val="16"/>
                <c:pt idx="0">
                  <c:v>17.650261049001902</c:v>
                </c:pt>
                <c:pt idx="1">
                  <c:v>17.447448947016621</c:v>
                </c:pt>
                <c:pt idx="2">
                  <c:v>17.337741798472926</c:v>
                </c:pt>
                <c:pt idx="3">
                  <c:v>17.120267283926889</c:v>
                </c:pt>
                <c:pt idx="4">
                  <c:v>17.060270321197237</c:v>
                </c:pt>
                <c:pt idx="5">
                  <c:v>17.049073562969376</c:v>
                </c:pt>
                <c:pt idx="6">
                  <c:v>16.948223015436227</c:v>
                </c:pt>
                <c:pt idx="7">
                  <c:v>16.858222545229122</c:v>
                </c:pt>
                <c:pt idx="8">
                  <c:v>16.714375162076973</c:v>
                </c:pt>
                <c:pt idx="9">
                  <c:v>16.599728569218051</c:v>
                </c:pt>
                <c:pt idx="10">
                  <c:v>16.543354491408461</c:v>
                </c:pt>
                <c:pt idx="11">
                  <c:v>16.469938043846398</c:v>
                </c:pt>
                <c:pt idx="12">
                  <c:v>16.360302342396089</c:v>
                </c:pt>
                <c:pt idx="13">
                  <c:v>16.252172346322563</c:v>
                </c:pt>
                <c:pt idx="14">
                  <c:v>16.086963421328825</c:v>
                </c:pt>
                <c:pt idx="15">
                  <c:v>15.931700394607448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8256"/>
        <c:axId val="685268648"/>
      </c:scatterChart>
      <c:valAx>
        <c:axId val="685268256"/>
        <c:scaling>
          <c:logBase val="10"/>
          <c:orientation val="minMax"/>
          <c:max val="1000"/>
          <c:min val="1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Chamber pressure (psi)</a:t>
                </a:r>
              </a:p>
            </c:rich>
          </c:tx>
          <c:layout>
            <c:manualLayout>
              <c:xMode val="edge"/>
              <c:yMode val="edge"/>
              <c:x val="0.37996974614814372"/>
              <c:y val="0.88498031496062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68648"/>
        <c:crosses val="autoZero"/>
        <c:crossBetween val="midCat"/>
      </c:valAx>
      <c:valAx>
        <c:axId val="685268648"/>
        <c:scaling>
          <c:logBase val="10"/>
          <c:orientation val="minMax"/>
          <c:min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Burn rate (mm/s)</a:t>
                </a:r>
              </a:p>
            </c:rich>
          </c:tx>
          <c:layout>
            <c:manualLayout>
              <c:xMode val="edge"/>
              <c:yMode val="edge"/>
              <c:x val="1.4525956202039629E-2"/>
              <c:y val="0.267606492835936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682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77952755905507"/>
          <c:y val="0.36270556344391375"/>
          <c:w val="0.1348601510689027"/>
          <c:h val="0.12909868336130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5843651012081"/>
          <c:y val="7.7465099499165857E-2"/>
          <c:w val="0.65872182148552083"/>
          <c:h val="0.70657560452269452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triangl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1.480462492000012E-3"/>
                  <c:y val="-9.3385197746252424E-2"/>
                </c:manualLayout>
              </c:layout>
              <c:numFmt formatCode="0.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Analysis!$E$29:$E$65</c:f>
              <c:numCache>
                <c:formatCode>0</c:formatCode>
                <c:ptCount val="37"/>
                <c:pt idx="0">
                  <c:v>668.53809999999999</c:v>
                </c:pt>
                <c:pt idx="1">
                  <c:v>682.07810000000006</c:v>
                </c:pt>
                <c:pt idx="2">
                  <c:v>686.83810000000005</c:v>
                </c:pt>
                <c:pt idx="3">
                  <c:v>694.5181</c:v>
                </c:pt>
                <c:pt idx="4">
                  <c:v>702.93810000000008</c:v>
                </c:pt>
                <c:pt idx="5">
                  <c:v>706.22810000000004</c:v>
                </c:pt>
                <c:pt idx="6">
                  <c:v>710.61810000000003</c:v>
                </c:pt>
                <c:pt idx="7">
                  <c:v>717.20810000000006</c:v>
                </c:pt>
                <c:pt idx="8">
                  <c:v>717.93810000000008</c:v>
                </c:pt>
                <c:pt idx="9">
                  <c:v>723.06810000000007</c:v>
                </c:pt>
                <c:pt idx="10">
                  <c:v>725.25810000000001</c:v>
                </c:pt>
                <c:pt idx="11">
                  <c:v>731.47810000000004</c:v>
                </c:pt>
                <c:pt idx="12">
                  <c:v>731.47810000000004</c:v>
                </c:pt>
                <c:pt idx="13">
                  <c:v>734.03809999999999</c:v>
                </c:pt>
                <c:pt idx="14">
                  <c:v>735.86810000000003</c:v>
                </c:pt>
                <c:pt idx="15">
                  <c:v>738.42809999999997</c:v>
                </c:pt>
                <c:pt idx="16">
                  <c:v>739.52809999999999</c:v>
                </c:pt>
                <c:pt idx="17">
                  <c:v>743.91809999999998</c:v>
                </c:pt>
                <c:pt idx="18">
                  <c:v>746.47810000000004</c:v>
                </c:pt>
                <c:pt idx="19">
                  <c:v>741.72810000000004</c:v>
                </c:pt>
                <c:pt idx="20">
                  <c:v>738.06810000000007</c:v>
                </c:pt>
                <c:pt idx="21">
                  <c:v>740.62810000000002</c:v>
                </c:pt>
                <c:pt idx="22">
                  <c:v>736.23810000000003</c:v>
                </c:pt>
                <c:pt idx="23">
                  <c:v>736.59810000000004</c:v>
                </c:pt>
                <c:pt idx="24">
                  <c:v>737.69810000000007</c:v>
                </c:pt>
                <c:pt idx="25">
                  <c:v>735.86810000000003</c:v>
                </c:pt>
                <c:pt idx="26">
                  <c:v>734.77809999999999</c:v>
                </c:pt>
                <c:pt idx="27">
                  <c:v>734.77809999999999</c:v>
                </c:pt>
                <c:pt idx="28">
                  <c:v>730.37810000000002</c:v>
                </c:pt>
                <c:pt idx="29">
                  <c:v>730.0181</c:v>
                </c:pt>
                <c:pt idx="30">
                  <c:v>727.08810000000005</c:v>
                </c:pt>
                <c:pt idx="31">
                  <c:v>721.59810000000004</c:v>
                </c:pt>
                <c:pt idx="32">
                  <c:v>721.96810000000005</c:v>
                </c:pt>
                <c:pt idx="33">
                  <c:v>722.69810000000007</c:v>
                </c:pt>
                <c:pt idx="34">
                  <c:v>717.57810000000006</c:v>
                </c:pt>
                <c:pt idx="35">
                  <c:v>714.27809999999999</c:v>
                </c:pt>
                <c:pt idx="36">
                  <c:v>709.52809999999999</c:v>
                </c:pt>
              </c:numCache>
            </c:numRef>
          </c:xVal>
          <c:yVal>
            <c:numRef>
              <c:f>Analysis!$L$29:$L$65</c:f>
              <c:numCache>
                <c:formatCode>0.00</c:formatCode>
                <c:ptCount val="37"/>
                <c:pt idx="0">
                  <c:v>17.02781233123838</c:v>
                </c:pt>
                <c:pt idx="1">
                  <c:v>17.302920942382269</c:v>
                </c:pt>
                <c:pt idx="2">
                  <c:v>17.356132781242394</c:v>
                </c:pt>
                <c:pt idx="3">
                  <c:v>17.485546953295806</c:v>
                </c:pt>
                <c:pt idx="4">
                  <c:v>17.63546854429713</c:v>
                </c:pt>
                <c:pt idx="5">
                  <c:v>17.658987624925633</c:v>
                </c:pt>
                <c:pt idx="6">
                  <c:v>17.713134373371258</c:v>
                </c:pt>
                <c:pt idx="7">
                  <c:v>17.824917820836756</c:v>
                </c:pt>
                <c:pt idx="8">
                  <c:v>17.794005674859136</c:v>
                </c:pt>
                <c:pt idx="9">
                  <c:v>17.875612359038012</c:v>
                </c:pt>
                <c:pt idx="10">
                  <c:v>17.887624394871676</c:v>
                </c:pt>
                <c:pt idx="11">
                  <c:v>18.00226562136762</c:v>
                </c:pt>
                <c:pt idx="12">
                  <c:v>17.966990468534981</c:v>
                </c:pt>
                <c:pt idx="13">
                  <c:v>17.99825340166953</c:v>
                </c:pt>
                <c:pt idx="14">
                  <c:v>18.015061620670171</c:v>
                </c:pt>
                <c:pt idx="15">
                  <c:v>18.053223471817709</c:v>
                </c:pt>
                <c:pt idx="16">
                  <c:v>18.059182645840153</c:v>
                </c:pt>
                <c:pt idx="17">
                  <c:v>18.148988088937962</c:v>
                </c:pt>
                <c:pt idx="18">
                  <c:v>18.197585389396927</c:v>
                </c:pt>
                <c:pt idx="19">
                  <c:v>18.071654295109461</c:v>
                </c:pt>
                <c:pt idx="20">
                  <c:v>17.976072190645393</c:v>
                </c:pt>
                <c:pt idx="21">
                  <c:v>18.035596266939326</c:v>
                </c:pt>
                <c:pt idx="22">
                  <c:v>17.929427920008912</c:v>
                </c:pt>
                <c:pt idx="23">
                  <c:v>17.942458512369409</c:v>
                </c:pt>
                <c:pt idx="24">
                  <c:v>17.97706140650163</c:v>
                </c:pt>
                <c:pt idx="25">
                  <c:v>17.943817422773176</c:v>
                </c:pt>
                <c:pt idx="26">
                  <c:v>17.932101123170717</c:v>
                </c:pt>
                <c:pt idx="27">
                  <c:v>17.950514258189131</c:v>
                </c:pt>
                <c:pt idx="28">
                  <c:v>17.86490934448263</c:v>
                </c:pt>
                <c:pt idx="29">
                  <c:v>17.881440324583792</c:v>
                </c:pt>
                <c:pt idx="30">
                  <c:v>17.838506966405141</c:v>
                </c:pt>
                <c:pt idx="31">
                  <c:v>17.735936765795213</c:v>
                </c:pt>
                <c:pt idx="32">
                  <c:v>17.780563096546022</c:v>
                </c:pt>
                <c:pt idx="33">
                  <c:v>17.837826548480397</c:v>
                </c:pt>
                <c:pt idx="34">
                  <c:v>17.754256569900242</c:v>
                </c:pt>
                <c:pt idx="35">
                  <c:v>17.718700559552644</c:v>
                </c:pt>
                <c:pt idx="36">
                  <c:v>17.650261049001902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0608"/>
        <c:axId val="617159040"/>
      </c:scatterChart>
      <c:valAx>
        <c:axId val="61716060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Chamber pressure (psi)</a:t>
                </a:r>
              </a:p>
            </c:rich>
          </c:tx>
          <c:layout>
            <c:manualLayout>
              <c:xMode val="edge"/>
              <c:yMode val="edge"/>
              <c:x val="0.32502716890118466"/>
              <c:y val="0.88498031496062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159040"/>
        <c:crosses val="autoZero"/>
        <c:crossBetween val="midCat"/>
      </c:valAx>
      <c:valAx>
        <c:axId val="617159040"/>
        <c:scaling>
          <c:orientation val="minMax"/>
          <c:min val="0.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Burn rate (mm/s)</a:t>
                </a:r>
              </a:p>
            </c:rich>
          </c:tx>
          <c:layout>
            <c:manualLayout>
              <c:xMode val="edge"/>
              <c:yMode val="edge"/>
              <c:x val="2.0585089026033909E-2"/>
              <c:y val="0.267606492835936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160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09980846988726"/>
          <c:y val="0.36270556344391375"/>
          <c:w val="0.19099113286514857"/>
          <c:h val="0.12909868336130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9849131363969E-2"/>
          <c:y val="7.7283394459035398E-2"/>
          <c:w val="0.72573854614536903"/>
          <c:h val="0.70726015535238451"/>
        </c:manualLayout>
      </c:layout>
      <c:scatterChart>
        <c:scatterStyle val="lineMarker"/>
        <c:varyColors val="0"/>
        <c:ser>
          <c:idx val="2"/>
          <c:order val="0"/>
          <c:spPr>
            <a:ln w="3175">
              <a:solidFill>
                <a:srgbClr val="FF00FF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power"/>
            <c:dispRSqr val="0"/>
            <c:dispEq val="1"/>
            <c:trendlineLbl>
              <c:layout>
                <c:manualLayout>
                  <c:x val="-2.0558203605278158E-3"/>
                  <c:y val="-0.29902668772589691"/>
                </c:manualLayout>
              </c:layout>
              <c:numFmt formatCode="0.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Analysis!$E$80:$E$90</c:f>
              <c:numCache>
                <c:formatCode>0</c:formatCode>
                <c:ptCount val="11"/>
                <c:pt idx="0">
                  <c:v>601.20810000000006</c:v>
                </c:pt>
                <c:pt idx="1">
                  <c:v>591.69810000000007</c:v>
                </c:pt>
                <c:pt idx="2">
                  <c:v>581.81810000000007</c:v>
                </c:pt>
                <c:pt idx="3">
                  <c:v>573.3981</c:v>
                </c:pt>
                <c:pt idx="4">
                  <c:v>566.07810000000006</c:v>
                </c:pt>
                <c:pt idx="5">
                  <c:v>559.12810000000002</c:v>
                </c:pt>
                <c:pt idx="6">
                  <c:v>553.63810000000001</c:v>
                </c:pt>
                <c:pt idx="7">
                  <c:v>547.05810000000008</c:v>
                </c:pt>
                <c:pt idx="8">
                  <c:v>537.17809999999997</c:v>
                </c:pt>
                <c:pt idx="9">
                  <c:v>523.99810000000002</c:v>
                </c:pt>
                <c:pt idx="10">
                  <c:v>508.99810000000002</c:v>
                </c:pt>
              </c:numCache>
            </c:numRef>
          </c:xVal>
          <c:yVal>
            <c:numRef>
              <c:f>Analysis!$L$80:$L$90</c:f>
              <c:numCache>
                <c:formatCode>0.00</c:formatCode>
                <c:ptCount val="11"/>
                <c:pt idx="0">
                  <c:v>15.931700394607448</c:v>
                </c:pt>
                <c:pt idx="1">
                  <c:v>15.767009523104408</c:v>
                </c:pt>
                <c:pt idx="2">
                  <c:v>15.592274133454191</c:v>
                </c:pt>
                <c:pt idx="3">
                  <c:v>15.456452472429554</c:v>
                </c:pt>
                <c:pt idx="4">
                  <c:v>15.350576686607061</c:v>
                </c:pt>
                <c:pt idx="5">
                  <c:v>15.255355084287947</c:v>
                </c:pt>
                <c:pt idx="6">
                  <c:v>15.200895104478548</c:v>
                </c:pt>
                <c:pt idx="7">
                  <c:v>15.117706952969581</c:v>
                </c:pt>
                <c:pt idx="8">
                  <c:v>14.943496016684451</c:v>
                </c:pt>
                <c:pt idx="9">
                  <c:v>14.675714589215477</c:v>
                </c:pt>
                <c:pt idx="10">
                  <c:v>14.353403494613797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4136"/>
        <c:axId val="617161000"/>
      </c:scatterChart>
      <c:valAx>
        <c:axId val="617164136"/>
        <c:scaling>
          <c:logBase val="10"/>
          <c:orientation val="minMax"/>
          <c:max val="1000"/>
          <c:min val="1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Chamber pressure (psi)</a:t>
                </a:r>
              </a:p>
            </c:rich>
          </c:tx>
          <c:layout>
            <c:manualLayout>
              <c:xMode val="edge"/>
              <c:yMode val="edge"/>
              <c:x val="0.36793260019712726"/>
              <c:y val="0.885246123375682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161000"/>
        <c:crosses val="autoZero"/>
        <c:crossBetween val="midCat"/>
      </c:valAx>
      <c:valAx>
        <c:axId val="617161000"/>
        <c:scaling>
          <c:logBase val="10"/>
          <c:orientation val="minMax"/>
          <c:min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Burn rate (mm/s)</a:t>
                </a:r>
              </a:p>
            </c:rich>
          </c:tx>
          <c:layout>
            <c:manualLayout>
              <c:xMode val="edge"/>
              <c:yMode val="edge"/>
              <c:x val="1.6033755274261603E-2"/>
              <c:y val="0.269320966780992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1641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17873240528485"/>
          <c:y val="0.36400882405036789"/>
          <c:w val="0.14908579465541494"/>
          <c:h val="0.12883467787385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full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Analysis!$U$10:$U$114</c:f>
              <c:numCache>
                <c:formatCode>0.000</c:formatCode>
                <c:ptCount val="105"/>
                <c:pt idx="0">
                  <c:v>0</c:v>
                </c:pt>
                <c:pt idx="1">
                  <c:v>0.67112551449999991</c:v>
                </c:pt>
                <c:pt idx="2">
                  <c:v>1.0344437494999998</c:v>
                </c:pt>
                <c:pt idx="3">
                  <c:v>1.1706889494999999</c:v>
                </c:pt>
                <c:pt idx="4">
                  <c:v>3.1234908495</c:v>
                </c:pt>
                <c:pt idx="5">
                  <c:v>3.4868573495000001</c:v>
                </c:pt>
                <c:pt idx="6">
                  <c:v>3.6180691995000003</c:v>
                </c:pt>
                <c:pt idx="7">
                  <c:v>3.7139096995000003</c:v>
                </c:pt>
                <c:pt idx="8">
                  <c:v>3.8249191995</c:v>
                </c:pt>
                <c:pt idx="9">
                  <c:v>3.9233108495</c:v>
                </c:pt>
                <c:pt idx="10">
                  <c:v>4.0368714995000001</c:v>
                </c:pt>
                <c:pt idx="11">
                  <c:v>4.1074762995</c:v>
                </c:pt>
                <c:pt idx="12">
                  <c:v>4.1529143495000005</c:v>
                </c:pt>
                <c:pt idx="13">
                  <c:v>4.2185547495000009</c:v>
                </c:pt>
                <c:pt idx="14">
                  <c:v>4.2715083495000004</c:v>
                </c:pt>
                <c:pt idx="15">
                  <c:v>4.3093618995000007</c:v>
                </c:pt>
                <c:pt idx="16">
                  <c:v>4.3446642994999998</c:v>
                </c:pt>
                <c:pt idx="17">
                  <c:v>4.3875511994999998</c:v>
                </c:pt>
                <c:pt idx="18">
                  <c:v>4.4658094495</c:v>
                </c:pt>
                <c:pt idx="19">
                  <c:v>4.6095701995000002</c:v>
                </c:pt>
                <c:pt idx="20">
                  <c:v>4.7029284995000005</c:v>
                </c:pt>
                <c:pt idx="21">
                  <c:v>4.7357486995000002</c:v>
                </c:pt>
                <c:pt idx="22">
                  <c:v>4.7887022994999997</c:v>
                </c:pt>
                <c:pt idx="23">
                  <c:v>4.8467581995</c:v>
                </c:pt>
                <c:pt idx="24">
                  <c:v>4.8694427495000001</c:v>
                </c:pt>
                <c:pt idx="25">
                  <c:v>4.8997117994999995</c:v>
                </c:pt>
                <c:pt idx="26">
                  <c:v>4.9451498495000008</c:v>
                </c:pt>
                <c:pt idx="27">
                  <c:v>4.9501831995000005</c:v>
                </c:pt>
                <c:pt idx="28">
                  <c:v>4.9855545495000007</c:v>
                </c:pt>
                <c:pt idx="29">
                  <c:v>5.0006545995000007</c:v>
                </c:pt>
                <c:pt idx="30">
                  <c:v>5.0435414994999999</c:v>
                </c:pt>
                <c:pt idx="31">
                  <c:v>5.0435414994999999</c:v>
                </c:pt>
                <c:pt idx="32">
                  <c:v>5.0611926995000003</c:v>
                </c:pt>
                <c:pt idx="33">
                  <c:v>5.0738105495000001</c:v>
                </c:pt>
                <c:pt idx="34">
                  <c:v>5.0914617494999996</c:v>
                </c:pt>
                <c:pt idx="35">
                  <c:v>5.0990462494999997</c:v>
                </c:pt>
                <c:pt idx="36">
                  <c:v>5.1293152995</c:v>
                </c:pt>
                <c:pt idx="37">
                  <c:v>5.1469664994999995</c:v>
                </c:pt>
                <c:pt idx="38">
                  <c:v>5.1142152494999999</c:v>
                </c:pt>
                <c:pt idx="39">
                  <c:v>5.0889795495000003</c:v>
                </c:pt>
                <c:pt idx="40">
                  <c:v>5.1066307494999998</c:v>
                </c:pt>
                <c:pt idx="41">
                  <c:v>5.0763616995000005</c:v>
                </c:pt>
                <c:pt idx="42">
                  <c:v>5.0788438995000007</c:v>
                </c:pt>
                <c:pt idx="43">
                  <c:v>5.0864283994999999</c:v>
                </c:pt>
                <c:pt idx="44">
                  <c:v>5.0738105495000001</c:v>
                </c:pt>
                <c:pt idx="45">
                  <c:v>5.0662949995000002</c:v>
                </c:pt>
                <c:pt idx="46">
                  <c:v>5.0662949995000002</c:v>
                </c:pt>
                <c:pt idx="47">
                  <c:v>5.0359569994999998</c:v>
                </c:pt>
                <c:pt idx="48">
                  <c:v>5.0334747994999995</c:v>
                </c:pt>
                <c:pt idx="49">
                  <c:v>5.0132724495000005</c:v>
                </c:pt>
                <c:pt idx="50">
                  <c:v>4.9754188995000002</c:v>
                </c:pt>
                <c:pt idx="51">
                  <c:v>4.9779700495000005</c:v>
                </c:pt>
                <c:pt idx="52">
                  <c:v>4.9830033995000003</c:v>
                </c:pt>
                <c:pt idx="53">
                  <c:v>4.9477009995000012</c:v>
                </c:pt>
                <c:pt idx="54">
                  <c:v>4.9249474995</c:v>
                </c:pt>
                <c:pt idx="55">
                  <c:v>4.8921962494999995</c:v>
                </c:pt>
                <c:pt idx="56">
                  <c:v>4.8215224995000003</c:v>
                </c:pt>
                <c:pt idx="57">
                  <c:v>4.7760844494999999</c:v>
                </c:pt>
                <c:pt idx="58">
                  <c:v>4.7004462995000003</c:v>
                </c:pt>
                <c:pt idx="59">
                  <c:v>4.6676260995000005</c:v>
                </c:pt>
                <c:pt idx="60">
                  <c:v>4.6474237494999997</c:v>
                </c:pt>
                <c:pt idx="61">
                  <c:v>4.6020546495000003</c:v>
                </c:pt>
                <c:pt idx="62">
                  <c:v>4.559098799500001</c:v>
                </c:pt>
                <c:pt idx="63">
                  <c:v>4.5011118495000009</c:v>
                </c:pt>
                <c:pt idx="64">
                  <c:v>4.4506404494999998</c:v>
                </c:pt>
                <c:pt idx="65">
                  <c:v>4.4153380494999999</c:v>
                </c:pt>
                <c:pt idx="66">
                  <c:v>4.3749333495000009</c:v>
                </c:pt>
                <c:pt idx="67">
                  <c:v>4.3244619494999998</c:v>
                </c:pt>
                <c:pt idx="68">
                  <c:v>4.2740594994999999</c:v>
                </c:pt>
                <c:pt idx="69">
                  <c:v>4.2084190995000004</c:v>
                </c:pt>
                <c:pt idx="70">
                  <c:v>4.1453298495000004</c:v>
                </c:pt>
                <c:pt idx="71">
                  <c:v>4.0797583995000002</c:v>
                </c:pt>
                <c:pt idx="72">
                  <c:v>4.0116357995000005</c:v>
                </c:pt>
                <c:pt idx="73">
                  <c:v>3.9535798994999998</c:v>
                </c:pt>
                <c:pt idx="74">
                  <c:v>3.9031084995000005</c:v>
                </c:pt>
                <c:pt idx="75">
                  <c:v>3.8551882494999998</c:v>
                </c:pt>
                <c:pt idx="76">
                  <c:v>3.8173346994999999</c:v>
                </c:pt>
                <c:pt idx="77">
                  <c:v>3.7719655995000005</c:v>
                </c:pt>
                <c:pt idx="78">
                  <c:v>3.7038429995</c:v>
                </c:pt>
                <c:pt idx="79">
                  <c:v>3.6129668995000004</c:v>
                </c:pt>
                <c:pt idx="80">
                  <c:v>3.5095418995000003</c:v>
                </c:pt>
                <c:pt idx="81">
                  <c:v>3.4137013995000003</c:v>
                </c:pt>
                <c:pt idx="82">
                  <c:v>3.3077252495000002</c:v>
                </c:pt>
                <c:pt idx="83">
                  <c:v>3.2522204995000004</c:v>
                </c:pt>
                <c:pt idx="84">
                  <c:v>3.1765133995000001</c:v>
                </c:pt>
                <c:pt idx="85">
                  <c:v>3.0907395995</c:v>
                </c:pt>
                <c:pt idx="86">
                  <c:v>2.8787872995000003</c:v>
                </c:pt>
                <c:pt idx="87">
                  <c:v>2.4119957995000001</c:v>
                </c:pt>
                <c:pt idx="88">
                  <c:v>2.1773589495000003</c:v>
                </c:pt>
                <c:pt idx="89">
                  <c:v>1.9729911495000001</c:v>
                </c:pt>
                <c:pt idx="90">
                  <c:v>1.7661411495000001</c:v>
                </c:pt>
                <c:pt idx="91">
                  <c:v>1.5768733995000002</c:v>
                </c:pt>
                <c:pt idx="92">
                  <c:v>1.3649900495</c:v>
                </c:pt>
                <c:pt idx="93">
                  <c:v>1.1757222995000001</c:v>
                </c:pt>
                <c:pt idx="94">
                  <c:v>0.99659019949999983</c:v>
                </c:pt>
                <c:pt idx="95">
                  <c:v>0.81745809950000003</c:v>
                </c:pt>
                <c:pt idx="96">
                  <c:v>0.65346741950000009</c:v>
                </c:pt>
                <c:pt idx="97">
                  <c:v>0.49956412450000004</c:v>
                </c:pt>
                <c:pt idx="98">
                  <c:v>0.36836606449999998</c:v>
                </c:pt>
                <c:pt idx="99">
                  <c:v>0.2674439495</c:v>
                </c:pt>
                <c:pt idx="100">
                  <c:v>0.18922706949999998</c:v>
                </c:pt>
                <c:pt idx="101">
                  <c:v>0.13624588950000002</c:v>
                </c:pt>
                <c:pt idx="102">
                  <c:v>0.105967876</c:v>
                </c:pt>
                <c:pt idx="103">
                  <c:v>9.0829214000000005E-2</c:v>
                </c:pt>
                <c:pt idx="104">
                  <c:v>0</c:v>
                </c:pt>
              </c:numCache>
            </c:numRef>
          </c:xVal>
          <c:yVal>
            <c:numRef>
              <c:f>Analysis!$V$10:$V$114</c:f>
              <c:numCache>
                <c:formatCode>0.0</c:formatCode>
                <c:ptCount val="105"/>
                <c:pt idx="0">
                  <c:v>0</c:v>
                </c:pt>
                <c:pt idx="1">
                  <c:v>2.6860847264800798</c:v>
                </c:pt>
                <c:pt idx="2">
                  <c:v>4.1354553732907098</c:v>
                </c:pt>
                <c:pt idx="3">
                  <c:v>4.6719082352086065</c:v>
                </c:pt>
                <c:pt idx="4">
                  <c:v>12.440506089762842</c:v>
                </c:pt>
                <c:pt idx="5">
                  <c:v>13.816408644989036</c:v>
                </c:pt>
                <c:pt idx="6">
                  <c:v>14.256756265938</c:v>
                </c:pt>
                <c:pt idx="7">
                  <c:v>14.55304615123783</c:v>
                </c:pt>
                <c:pt idx="8">
                  <c:v>14.905563024756468</c:v>
                </c:pt>
                <c:pt idx="9">
                  <c:v>15.205539813364997</c:v>
                </c:pt>
                <c:pt idx="10">
                  <c:v>15.561404182868522</c:v>
                </c:pt>
                <c:pt idx="11">
                  <c:v>15.749280082261427</c:v>
                </c:pt>
                <c:pt idx="12">
                  <c:v>15.840742360667626</c:v>
                </c:pt>
                <c:pt idx="13">
                  <c:v>16.010066121546245</c:v>
                </c:pt>
                <c:pt idx="14">
                  <c:v>16.131605810999474</c:v>
                </c:pt>
                <c:pt idx="15">
                  <c:v>16.197340195095219</c:v>
                </c:pt>
                <c:pt idx="16">
                  <c:v>16.255349167498895</c:v>
                </c:pt>
                <c:pt idx="17">
                  <c:v>16.343586417784135</c:v>
                </c:pt>
                <c:pt idx="18">
                  <c:v>16.5646661926578</c:v>
                </c:pt>
                <c:pt idx="19">
                  <c:v>17.02781233123838</c:v>
                </c:pt>
                <c:pt idx="20">
                  <c:v>17.302920942382269</c:v>
                </c:pt>
                <c:pt idx="21">
                  <c:v>17.356132781242394</c:v>
                </c:pt>
                <c:pt idx="22">
                  <c:v>17.485546953295806</c:v>
                </c:pt>
                <c:pt idx="23">
                  <c:v>17.63546854429713</c:v>
                </c:pt>
                <c:pt idx="24">
                  <c:v>17.658987624925633</c:v>
                </c:pt>
                <c:pt idx="25">
                  <c:v>17.713134373371258</c:v>
                </c:pt>
                <c:pt idx="26">
                  <c:v>17.824917820836756</c:v>
                </c:pt>
                <c:pt idx="27">
                  <c:v>17.794005674859136</c:v>
                </c:pt>
                <c:pt idx="28">
                  <c:v>17.875612359038012</c:v>
                </c:pt>
                <c:pt idx="29">
                  <c:v>17.887624394871676</c:v>
                </c:pt>
                <c:pt idx="30">
                  <c:v>18.00226562136762</c:v>
                </c:pt>
                <c:pt idx="31">
                  <c:v>17.966990468534981</c:v>
                </c:pt>
                <c:pt idx="32">
                  <c:v>17.99825340166953</c:v>
                </c:pt>
                <c:pt idx="33">
                  <c:v>18.015061620670171</c:v>
                </c:pt>
                <c:pt idx="34">
                  <c:v>18.053223471817709</c:v>
                </c:pt>
                <c:pt idx="35">
                  <c:v>18.059182645840153</c:v>
                </c:pt>
                <c:pt idx="36">
                  <c:v>18.148988088937962</c:v>
                </c:pt>
                <c:pt idx="37">
                  <c:v>18.197585389396927</c:v>
                </c:pt>
                <c:pt idx="38">
                  <c:v>18.071654295109461</c:v>
                </c:pt>
                <c:pt idx="39">
                  <c:v>17.976072190645393</c:v>
                </c:pt>
                <c:pt idx="40">
                  <c:v>18.035596266939326</c:v>
                </c:pt>
                <c:pt idx="41">
                  <c:v>17.929427920008912</c:v>
                </c:pt>
                <c:pt idx="42">
                  <c:v>17.942458512369409</c:v>
                </c:pt>
                <c:pt idx="43">
                  <c:v>17.97706140650163</c:v>
                </c:pt>
                <c:pt idx="44">
                  <c:v>17.943817422773176</c:v>
                </c:pt>
                <c:pt idx="45">
                  <c:v>17.932101123170717</c:v>
                </c:pt>
                <c:pt idx="46">
                  <c:v>17.950514258189131</c:v>
                </c:pt>
                <c:pt idx="47">
                  <c:v>17.86490934448263</c:v>
                </c:pt>
                <c:pt idx="48">
                  <c:v>17.881440324583792</c:v>
                </c:pt>
                <c:pt idx="49">
                  <c:v>17.838506966405141</c:v>
                </c:pt>
                <c:pt idx="50">
                  <c:v>17.735936765795213</c:v>
                </c:pt>
                <c:pt idx="51">
                  <c:v>17.780563096546022</c:v>
                </c:pt>
                <c:pt idx="52">
                  <c:v>17.837826548480397</c:v>
                </c:pt>
                <c:pt idx="53">
                  <c:v>17.754256569900242</c:v>
                </c:pt>
                <c:pt idx="54">
                  <c:v>17.718700559552644</c:v>
                </c:pt>
                <c:pt idx="55">
                  <c:v>17.650261049001902</c:v>
                </c:pt>
                <c:pt idx="56">
                  <c:v>17.447448947016621</c:v>
                </c:pt>
                <c:pt idx="57">
                  <c:v>17.337741798472926</c:v>
                </c:pt>
                <c:pt idx="58">
                  <c:v>17.120267283926889</c:v>
                </c:pt>
                <c:pt idx="59">
                  <c:v>17.060270321197237</c:v>
                </c:pt>
                <c:pt idx="60">
                  <c:v>17.049073562969376</c:v>
                </c:pt>
                <c:pt idx="61">
                  <c:v>16.948223015436227</c:v>
                </c:pt>
                <c:pt idx="62">
                  <c:v>16.858222545229122</c:v>
                </c:pt>
                <c:pt idx="63">
                  <c:v>16.714375162076973</c:v>
                </c:pt>
                <c:pt idx="64">
                  <c:v>16.599728569218051</c:v>
                </c:pt>
                <c:pt idx="65">
                  <c:v>16.543354491408461</c:v>
                </c:pt>
                <c:pt idx="66">
                  <c:v>16.469938043846398</c:v>
                </c:pt>
                <c:pt idx="67">
                  <c:v>16.360302342396089</c:v>
                </c:pt>
                <c:pt idx="68">
                  <c:v>16.252172346322563</c:v>
                </c:pt>
                <c:pt idx="69">
                  <c:v>16.086963421328825</c:v>
                </c:pt>
                <c:pt idx="70">
                  <c:v>15.931700394607448</c:v>
                </c:pt>
                <c:pt idx="71">
                  <c:v>15.767009523104408</c:v>
                </c:pt>
                <c:pt idx="72">
                  <c:v>15.592274133454191</c:v>
                </c:pt>
                <c:pt idx="73">
                  <c:v>15.456452472429554</c:v>
                </c:pt>
                <c:pt idx="74">
                  <c:v>15.350576686607061</c:v>
                </c:pt>
                <c:pt idx="75">
                  <c:v>15.255355084287947</c:v>
                </c:pt>
                <c:pt idx="76">
                  <c:v>15.200895104478548</c:v>
                </c:pt>
                <c:pt idx="77">
                  <c:v>15.117706952969581</c:v>
                </c:pt>
                <c:pt idx="78">
                  <c:v>14.943496016684451</c:v>
                </c:pt>
                <c:pt idx="79">
                  <c:v>14.675714589215477</c:v>
                </c:pt>
                <c:pt idx="80">
                  <c:v>14.353403494613797</c:v>
                </c:pt>
                <c:pt idx="81">
                  <c:v>14.057825033523285</c:v>
                </c:pt>
                <c:pt idx="82">
                  <c:v>13.716106851632262</c:v>
                </c:pt>
                <c:pt idx="83">
                  <c:v>13.579914330926432</c:v>
                </c:pt>
                <c:pt idx="84">
                  <c:v>13.357730681906965</c:v>
                </c:pt>
                <c:pt idx="85">
                  <c:v>13.089939792604198</c:v>
                </c:pt>
                <c:pt idx="86">
                  <c:v>12.279847860143594</c:v>
                </c:pt>
                <c:pt idx="87">
                  <c:v>10.359680369502419</c:v>
                </c:pt>
                <c:pt idx="88">
                  <c:v>9.407481335028864</c:v>
                </c:pt>
                <c:pt idx="89">
                  <c:v>8.5713466598900698</c:v>
                </c:pt>
                <c:pt idx="90">
                  <c:v>7.7117866915434652</c:v>
                </c:pt>
                <c:pt idx="91">
                  <c:v>6.9173731480170275</c:v>
                </c:pt>
                <c:pt idx="92">
                  <c:v>6.0132022270502716</c:v>
                </c:pt>
                <c:pt idx="93">
                  <c:v>5.198676330414707</c:v>
                </c:pt>
                <c:pt idx="94">
                  <c:v>4.420919040375817</c:v>
                </c:pt>
                <c:pt idx="95">
                  <c:v>3.6363815338853147</c:v>
                </c:pt>
                <c:pt idx="96">
                  <c:v>2.9135933119554287</c:v>
                </c:pt>
                <c:pt idx="97">
                  <c:v>2.2315323020805726</c:v>
                </c:pt>
                <c:pt idx="98">
                  <c:v>1.64783048644941</c:v>
                </c:pt>
                <c:pt idx="99">
                  <c:v>1.1976389023944558</c:v>
                </c:pt>
                <c:pt idx="100">
                  <c:v>0.84803100616727412</c:v>
                </c:pt>
                <c:pt idx="101">
                  <c:v>0.61092765076315725</c:v>
                </c:pt>
                <c:pt idx="102">
                  <c:v>0.47534860358256215</c:v>
                </c:pt>
                <c:pt idx="103">
                  <c:v>0.40756531396890228</c:v>
                </c:pt>
                <c:pt idx="10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1392"/>
        <c:axId val="617168840"/>
      </c:scatterChart>
      <c:valAx>
        <c:axId val="6171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pressure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8840"/>
        <c:crosses val="autoZero"/>
        <c:crossBetween val="midCat"/>
      </c:valAx>
      <c:valAx>
        <c:axId val="6171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Burn rate (mm/sec.)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Analysis selected results - pressure</a:t>
            </a:r>
            <a:r>
              <a:rPr lang="en-US" sz="1200" baseline="0"/>
              <a:t> </a:t>
            </a:r>
            <a:r>
              <a:rPr lang="en-US" sz="1200"/>
              <a:t>&gt;3.5MPa</a:t>
            </a:r>
          </a:p>
        </c:rich>
      </c:tx>
      <c:layout>
        <c:manualLayout>
          <c:xMode val="edge"/>
          <c:yMode val="edge"/>
          <c:x val="0.25426342540515767"/>
          <c:y val="2.782071097372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2095581802274716E-2"/>
                  <c:y val="-1.6304932517129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rgbClr val="FF0000"/>
                        </a:solidFill>
                      </a:rPr>
                      <a:t>y = 6.4995x</a:t>
                    </a:r>
                    <a:r>
                      <a:rPr lang="en-US" sz="1050" baseline="30000">
                        <a:solidFill>
                          <a:srgbClr val="FF0000"/>
                        </a:solidFill>
                      </a:rPr>
                      <a:t>0.6279</a:t>
                    </a:r>
                    <a:endParaRPr lang="en-US" sz="105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Analysis!$U$16:$U$90</c:f>
              <c:numCache>
                <c:formatCode>0.000</c:formatCode>
                <c:ptCount val="75"/>
                <c:pt idx="0">
                  <c:v>3.6180691995000003</c:v>
                </c:pt>
                <c:pt idx="1">
                  <c:v>3.7139096995000003</c:v>
                </c:pt>
                <c:pt idx="2">
                  <c:v>3.8249191995</c:v>
                </c:pt>
                <c:pt idx="3">
                  <c:v>3.9233108495</c:v>
                </c:pt>
                <c:pt idx="4">
                  <c:v>4.0368714995000001</c:v>
                </c:pt>
                <c:pt idx="5">
                  <c:v>4.1074762995</c:v>
                </c:pt>
                <c:pt idx="6">
                  <c:v>4.1529143495000005</c:v>
                </c:pt>
                <c:pt idx="7">
                  <c:v>4.2185547495000009</c:v>
                </c:pt>
                <c:pt idx="8">
                  <c:v>4.2715083495000004</c:v>
                </c:pt>
                <c:pt idx="9">
                  <c:v>4.3093618995000007</c:v>
                </c:pt>
                <c:pt idx="10">
                  <c:v>4.3446642994999998</c:v>
                </c:pt>
                <c:pt idx="11">
                  <c:v>4.3875511994999998</c:v>
                </c:pt>
                <c:pt idx="12">
                  <c:v>4.4658094495</c:v>
                </c:pt>
                <c:pt idx="13">
                  <c:v>4.6095701995000002</c:v>
                </c:pt>
                <c:pt idx="14">
                  <c:v>4.7029284995000005</c:v>
                </c:pt>
                <c:pt idx="15">
                  <c:v>4.7357486995000002</c:v>
                </c:pt>
                <c:pt idx="16">
                  <c:v>4.7887022994999997</c:v>
                </c:pt>
                <c:pt idx="17">
                  <c:v>4.8467581995</c:v>
                </c:pt>
                <c:pt idx="18">
                  <c:v>4.8694427495000001</c:v>
                </c:pt>
                <c:pt idx="19">
                  <c:v>4.8997117994999995</c:v>
                </c:pt>
                <c:pt idx="20">
                  <c:v>4.9451498495000008</c:v>
                </c:pt>
                <c:pt idx="21">
                  <c:v>4.9501831995000005</c:v>
                </c:pt>
                <c:pt idx="22">
                  <c:v>4.9855545495000007</c:v>
                </c:pt>
                <c:pt idx="23">
                  <c:v>5.0006545995000007</c:v>
                </c:pt>
                <c:pt idx="24">
                  <c:v>5.0435414994999999</c:v>
                </c:pt>
                <c:pt idx="25">
                  <c:v>5.0435414994999999</c:v>
                </c:pt>
                <c:pt idx="26">
                  <c:v>5.0611926995000003</c:v>
                </c:pt>
                <c:pt idx="27">
                  <c:v>5.0738105495000001</c:v>
                </c:pt>
                <c:pt idx="28">
                  <c:v>5.0914617494999996</c:v>
                </c:pt>
                <c:pt idx="29">
                  <c:v>5.0990462494999997</c:v>
                </c:pt>
                <c:pt idx="30">
                  <c:v>5.1293152995</c:v>
                </c:pt>
                <c:pt idx="31">
                  <c:v>5.1469664994999995</c:v>
                </c:pt>
                <c:pt idx="32">
                  <c:v>5.1142152494999999</c:v>
                </c:pt>
                <c:pt idx="33">
                  <c:v>5.0889795495000003</c:v>
                </c:pt>
                <c:pt idx="34">
                  <c:v>5.1066307494999998</c:v>
                </c:pt>
                <c:pt idx="35">
                  <c:v>5.0763616995000005</c:v>
                </c:pt>
                <c:pt idx="36">
                  <c:v>5.0788438995000007</c:v>
                </c:pt>
                <c:pt idx="37">
                  <c:v>5.0864283994999999</c:v>
                </c:pt>
                <c:pt idx="38">
                  <c:v>5.0738105495000001</c:v>
                </c:pt>
                <c:pt idx="39">
                  <c:v>5.0662949995000002</c:v>
                </c:pt>
                <c:pt idx="40">
                  <c:v>5.0662949995000002</c:v>
                </c:pt>
                <c:pt idx="41">
                  <c:v>5.0359569994999998</c:v>
                </c:pt>
                <c:pt idx="42">
                  <c:v>5.0334747994999995</c:v>
                </c:pt>
                <c:pt idx="43">
                  <c:v>5.0132724495000005</c:v>
                </c:pt>
                <c:pt idx="44">
                  <c:v>4.9754188995000002</c:v>
                </c:pt>
                <c:pt idx="45">
                  <c:v>4.9779700495000005</c:v>
                </c:pt>
                <c:pt idx="46">
                  <c:v>4.9830033995000003</c:v>
                </c:pt>
                <c:pt idx="47">
                  <c:v>4.9477009995000012</c:v>
                </c:pt>
                <c:pt idx="48">
                  <c:v>4.9249474995</c:v>
                </c:pt>
                <c:pt idx="49">
                  <c:v>4.8921962494999995</c:v>
                </c:pt>
                <c:pt idx="50">
                  <c:v>4.8215224995000003</c:v>
                </c:pt>
                <c:pt idx="51">
                  <c:v>4.7760844494999999</c:v>
                </c:pt>
                <c:pt idx="52">
                  <c:v>4.7004462995000003</c:v>
                </c:pt>
                <c:pt idx="53">
                  <c:v>4.6676260995000005</c:v>
                </c:pt>
                <c:pt idx="54">
                  <c:v>4.6474237494999997</c:v>
                </c:pt>
                <c:pt idx="55">
                  <c:v>4.6020546495000003</c:v>
                </c:pt>
                <c:pt idx="56">
                  <c:v>4.559098799500001</c:v>
                </c:pt>
                <c:pt idx="57">
                  <c:v>4.5011118495000009</c:v>
                </c:pt>
                <c:pt idx="58">
                  <c:v>4.4506404494999998</c:v>
                </c:pt>
                <c:pt idx="59">
                  <c:v>4.4153380494999999</c:v>
                </c:pt>
                <c:pt idx="60">
                  <c:v>4.3749333495000009</c:v>
                </c:pt>
                <c:pt idx="61">
                  <c:v>4.3244619494999998</c:v>
                </c:pt>
                <c:pt idx="62">
                  <c:v>4.2740594994999999</c:v>
                </c:pt>
                <c:pt idx="63">
                  <c:v>4.2084190995000004</c:v>
                </c:pt>
                <c:pt idx="64">
                  <c:v>4.1453298495000004</c:v>
                </c:pt>
                <c:pt idx="65">
                  <c:v>4.0797583995000002</c:v>
                </c:pt>
                <c:pt idx="66">
                  <c:v>4.0116357995000005</c:v>
                </c:pt>
                <c:pt idx="67">
                  <c:v>3.9535798994999998</c:v>
                </c:pt>
                <c:pt idx="68">
                  <c:v>3.9031084995000005</c:v>
                </c:pt>
                <c:pt idx="69">
                  <c:v>3.8551882494999998</c:v>
                </c:pt>
                <c:pt idx="70">
                  <c:v>3.8173346994999999</c:v>
                </c:pt>
                <c:pt idx="71">
                  <c:v>3.7719655995000005</c:v>
                </c:pt>
                <c:pt idx="72">
                  <c:v>3.7038429995</c:v>
                </c:pt>
                <c:pt idx="73">
                  <c:v>3.6129668995000004</c:v>
                </c:pt>
                <c:pt idx="74">
                  <c:v>3.5095418995000003</c:v>
                </c:pt>
              </c:numCache>
            </c:numRef>
          </c:xVal>
          <c:yVal>
            <c:numRef>
              <c:f>Analysis!$V$16:$V$90</c:f>
              <c:numCache>
                <c:formatCode>0.0</c:formatCode>
                <c:ptCount val="75"/>
                <c:pt idx="0">
                  <c:v>14.256756265938</c:v>
                </c:pt>
                <c:pt idx="1">
                  <c:v>14.55304615123783</c:v>
                </c:pt>
                <c:pt idx="2">
                  <c:v>14.905563024756468</c:v>
                </c:pt>
                <c:pt idx="3">
                  <c:v>15.205539813364997</c:v>
                </c:pt>
                <c:pt idx="4">
                  <c:v>15.561404182868522</c:v>
                </c:pt>
                <c:pt idx="5">
                  <c:v>15.749280082261427</c:v>
                </c:pt>
                <c:pt idx="6">
                  <c:v>15.840742360667626</c:v>
                </c:pt>
                <c:pt idx="7">
                  <c:v>16.010066121546245</c:v>
                </c:pt>
                <c:pt idx="8">
                  <c:v>16.131605810999474</c:v>
                </c:pt>
                <c:pt idx="9">
                  <c:v>16.197340195095219</c:v>
                </c:pt>
                <c:pt idx="10">
                  <c:v>16.255349167498895</c:v>
                </c:pt>
                <c:pt idx="11">
                  <c:v>16.343586417784135</c:v>
                </c:pt>
                <c:pt idx="12">
                  <c:v>16.5646661926578</c:v>
                </c:pt>
                <c:pt idx="13">
                  <c:v>17.02781233123838</c:v>
                </c:pt>
                <c:pt idx="14">
                  <c:v>17.302920942382269</c:v>
                </c:pt>
                <c:pt idx="15">
                  <c:v>17.356132781242394</c:v>
                </c:pt>
                <c:pt idx="16">
                  <c:v>17.485546953295806</c:v>
                </c:pt>
                <c:pt idx="17">
                  <c:v>17.63546854429713</c:v>
                </c:pt>
                <c:pt idx="18">
                  <c:v>17.658987624925633</c:v>
                </c:pt>
                <c:pt idx="19">
                  <c:v>17.713134373371258</c:v>
                </c:pt>
                <c:pt idx="20">
                  <c:v>17.824917820836756</c:v>
                </c:pt>
                <c:pt idx="21">
                  <c:v>17.794005674859136</c:v>
                </c:pt>
                <c:pt idx="22">
                  <c:v>17.875612359038012</c:v>
                </c:pt>
                <c:pt idx="23">
                  <c:v>17.887624394871676</c:v>
                </c:pt>
                <c:pt idx="24">
                  <c:v>18.00226562136762</c:v>
                </c:pt>
                <c:pt idx="25">
                  <c:v>17.966990468534981</c:v>
                </c:pt>
                <c:pt idx="26">
                  <c:v>17.99825340166953</c:v>
                </c:pt>
                <c:pt idx="27">
                  <c:v>18.015061620670171</c:v>
                </c:pt>
                <c:pt idx="28">
                  <c:v>18.053223471817709</c:v>
                </c:pt>
                <c:pt idx="29">
                  <c:v>18.059182645840153</c:v>
                </c:pt>
                <c:pt idx="30">
                  <c:v>18.148988088937962</c:v>
                </c:pt>
                <c:pt idx="31">
                  <c:v>18.197585389396927</c:v>
                </c:pt>
                <c:pt idx="32">
                  <c:v>18.071654295109461</c:v>
                </c:pt>
                <c:pt idx="33">
                  <c:v>17.976072190645393</c:v>
                </c:pt>
                <c:pt idx="34">
                  <c:v>18.035596266939326</c:v>
                </c:pt>
                <c:pt idx="35">
                  <c:v>17.929427920008912</c:v>
                </c:pt>
                <c:pt idx="36">
                  <c:v>17.942458512369409</c:v>
                </c:pt>
                <c:pt idx="37">
                  <c:v>17.97706140650163</c:v>
                </c:pt>
                <c:pt idx="38">
                  <c:v>17.943817422773176</c:v>
                </c:pt>
                <c:pt idx="39">
                  <c:v>17.932101123170717</c:v>
                </c:pt>
                <c:pt idx="40">
                  <c:v>17.950514258189131</c:v>
                </c:pt>
                <c:pt idx="41">
                  <c:v>17.86490934448263</c:v>
                </c:pt>
                <c:pt idx="42">
                  <c:v>17.881440324583792</c:v>
                </c:pt>
                <c:pt idx="43">
                  <c:v>17.838506966405141</c:v>
                </c:pt>
                <c:pt idx="44">
                  <c:v>17.735936765795213</c:v>
                </c:pt>
                <c:pt idx="45">
                  <c:v>17.780563096546022</c:v>
                </c:pt>
                <c:pt idx="46">
                  <c:v>17.837826548480397</c:v>
                </c:pt>
                <c:pt idx="47">
                  <c:v>17.754256569900242</c:v>
                </c:pt>
                <c:pt idx="48">
                  <c:v>17.718700559552644</c:v>
                </c:pt>
                <c:pt idx="49">
                  <c:v>17.650261049001902</c:v>
                </c:pt>
                <c:pt idx="50">
                  <c:v>17.447448947016621</c:v>
                </c:pt>
                <c:pt idx="51">
                  <c:v>17.337741798472926</c:v>
                </c:pt>
                <c:pt idx="52">
                  <c:v>17.120267283926889</c:v>
                </c:pt>
                <c:pt idx="53">
                  <c:v>17.060270321197237</c:v>
                </c:pt>
                <c:pt idx="54">
                  <c:v>17.049073562969376</c:v>
                </c:pt>
                <c:pt idx="55">
                  <c:v>16.948223015436227</c:v>
                </c:pt>
                <c:pt idx="56">
                  <c:v>16.858222545229122</c:v>
                </c:pt>
                <c:pt idx="57">
                  <c:v>16.714375162076973</c:v>
                </c:pt>
                <c:pt idx="58">
                  <c:v>16.599728569218051</c:v>
                </c:pt>
                <c:pt idx="59">
                  <c:v>16.543354491408461</c:v>
                </c:pt>
                <c:pt idx="60">
                  <c:v>16.469938043846398</c:v>
                </c:pt>
                <c:pt idx="61">
                  <c:v>16.360302342396089</c:v>
                </c:pt>
                <c:pt idx="62">
                  <c:v>16.252172346322563</c:v>
                </c:pt>
                <c:pt idx="63">
                  <c:v>16.086963421328825</c:v>
                </c:pt>
                <c:pt idx="64">
                  <c:v>15.931700394607448</c:v>
                </c:pt>
                <c:pt idx="65">
                  <c:v>15.767009523104408</c:v>
                </c:pt>
                <c:pt idx="66">
                  <c:v>15.592274133454191</c:v>
                </c:pt>
                <c:pt idx="67">
                  <c:v>15.456452472429554</c:v>
                </c:pt>
                <c:pt idx="68">
                  <c:v>15.350576686607061</c:v>
                </c:pt>
                <c:pt idx="69">
                  <c:v>15.255355084287947</c:v>
                </c:pt>
                <c:pt idx="70">
                  <c:v>15.200895104478548</c:v>
                </c:pt>
                <c:pt idx="71">
                  <c:v>15.117706952969581</c:v>
                </c:pt>
                <c:pt idx="72">
                  <c:v>14.943496016684451</c:v>
                </c:pt>
                <c:pt idx="73">
                  <c:v>14.675714589215477</c:v>
                </c:pt>
                <c:pt idx="74">
                  <c:v>14.353403494613797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6880"/>
        <c:axId val="617168056"/>
      </c:scatterChart>
      <c:valAx>
        <c:axId val="617166880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pressure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8056"/>
        <c:crosses val="autoZero"/>
        <c:crossBetween val="midCat"/>
      </c:valAx>
      <c:valAx>
        <c:axId val="617168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Burn rate (mm/sec.)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Static test result </a:t>
            </a:r>
            <a:r>
              <a:rPr lang="en-US" i="1"/>
              <a:t>versus</a:t>
            </a:r>
            <a:r>
              <a:rPr lang="en-US" baseline="0"/>
              <a:t> SRM sim with derived a,n values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6456240409329262"/>
          <c:y val="4.2577134695346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9022826090958"/>
          <c:y val="0.17745860500407928"/>
          <c:w val="0.59751837712105516"/>
          <c:h val="0.63549365305514871"/>
        </c:manualLayout>
      </c:layout>
      <c:scatterChart>
        <c:scatterStyle val="lineMarker"/>
        <c:varyColors val="0"/>
        <c:ser>
          <c:idx val="2"/>
          <c:order val="0"/>
          <c:tx>
            <c:v>Static Test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'Test data'!$C$15:$C$119</c:f>
              <c:numCache>
                <c:formatCode>0.000</c:formatCode>
                <c:ptCount val="105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1.0300000000000007</c:v>
                </c:pt>
              </c:numCache>
            </c:numRef>
          </c:xVal>
          <c:yVal>
            <c:numRef>
              <c:f>'Test data'!$D$15:$D$119</c:f>
              <c:numCache>
                <c:formatCode>0</c:formatCode>
                <c:ptCount val="105"/>
                <c:pt idx="0">
                  <c:v>0</c:v>
                </c:pt>
                <c:pt idx="1">
                  <c:v>97.335099999999997</c:v>
                </c:pt>
                <c:pt idx="2">
                  <c:v>150.02809999999999</c:v>
                </c:pt>
                <c:pt idx="3">
                  <c:v>169.78809999999999</c:v>
                </c:pt>
                <c:pt idx="4">
                  <c:v>453.00810000000001</c:v>
                </c:pt>
                <c:pt idx="5">
                  <c:v>505.7081</c:v>
                </c:pt>
                <c:pt idx="6">
                  <c:v>524.73810000000003</c:v>
                </c:pt>
                <c:pt idx="7">
                  <c:v>538.63810000000001</c:v>
                </c:pt>
                <c:pt idx="8">
                  <c:v>554.73810000000003</c:v>
                </c:pt>
                <c:pt idx="9">
                  <c:v>569.00810000000001</c:v>
                </c:pt>
                <c:pt idx="10">
                  <c:v>585.47810000000004</c:v>
                </c:pt>
                <c:pt idx="11">
                  <c:v>595.71810000000005</c:v>
                </c:pt>
                <c:pt idx="12">
                  <c:v>602.30810000000008</c:v>
                </c:pt>
                <c:pt idx="13">
                  <c:v>611.82810000000006</c:v>
                </c:pt>
                <c:pt idx="14">
                  <c:v>619.50810000000001</c:v>
                </c:pt>
                <c:pt idx="15">
                  <c:v>624.99810000000002</c:v>
                </c:pt>
                <c:pt idx="16">
                  <c:v>630.11810000000003</c:v>
                </c:pt>
                <c:pt idx="17">
                  <c:v>636.33810000000005</c:v>
                </c:pt>
                <c:pt idx="18">
                  <c:v>647.68810000000008</c:v>
                </c:pt>
                <c:pt idx="19">
                  <c:v>668.53809999999999</c:v>
                </c:pt>
                <c:pt idx="20">
                  <c:v>682.07810000000006</c:v>
                </c:pt>
                <c:pt idx="21">
                  <c:v>686.83810000000005</c:v>
                </c:pt>
                <c:pt idx="22">
                  <c:v>694.5181</c:v>
                </c:pt>
                <c:pt idx="23">
                  <c:v>702.93810000000008</c:v>
                </c:pt>
                <c:pt idx="24">
                  <c:v>706.22810000000004</c:v>
                </c:pt>
                <c:pt idx="25">
                  <c:v>710.61810000000003</c:v>
                </c:pt>
                <c:pt idx="26">
                  <c:v>717.20810000000006</c:v>
                </c:pt>
                <c:pt idx="27">
                  <c:v>717.93810000000008</c:v>
                </c:pt>
                <c:pt idx="28">
                  <c:v>723.06810000000007</c:v>
                </c:pt>
                <c:pt idx="29">
                  <c:v>725.25810000000001</c:v>
                </c:pt>
                <c:pt idx="30">
                  <c:v>731.47810000000004</c:v>
                </c:pt>
                <c:pt idx="31">
                  <c:v>731.47810000000004</c:v>
                </c:pt>
                <c:pt idx="32">
                  <c:v>734.03809999999999</c:v>
                </c:pt>
                <c:pt idx="33">
                  <c:v>735.86810000000003</c:v>
                </c:pt>
                <c:pt idx="34">
                  <c:v>738.42809999999997</c:v>
                </c:pt>
                <c:pt idx="35">
                  <c:v>739.52809999999999</c:v>
                </c:pt>
                <c:pt idx="36">
                  <c:v>743.91809999999998</c:v>
                </c:pt>
                <c:pt idx="37">
                  <c:v>746.47810000000004</c:v>
                </c:pt>
                <c:pt idx="38">
                  <c:v>741.72810000000004</c:v>
                </c:pt>
                <c:pt idx="39">
                  <c:v>738.06810000000007</c:v>
                </c:pt>
                <c:pt idx="40">
                  <c:v>740.62810000000002</c:v>
                </c:pt>
                <c:pt idx="41">
                  <c:v>736.23810000000003</c:v>
                </c:pt>
                <c:pt idx="42">
                  <c:v>736.59810000000004</c:v>
                </c:pt>
                <c:pt idx="43">
                  <c:v>737.69810000000007</c:v>
                </c:pt>
                <c:pt idx="44">
                  <c:v>735.86810000000003</c:v>
                </c:pt>
                <c:pt idx="45">
                  <c:v>734.77809999999999</c:v>
                </c:pt>
                <c:pt idx="46">
                  <c:v>734.77809999999999</c:v>
                </c:pt>
                <c:pt idx="47">
                  <c:v>730.37810000000002</c:v>
                </c:pt>
                <c:pt idx="48">
                  <c:v>730.0181</c:v>
                </c:pt>
                <c:pt idx="49">
                  <c:v>727.08810000000005</c:v>
                </c:pt>
                <c:pt idx="50">
                  <c:v>721.59810000000004</c:v>
                </c:pt>
                <c:pt idx="51">
                  <c:v>721.96810000000005</c:v>
                </c:pt>
                <c:pt idx="52">
                  <c:v>722.69810000000007</c:v>
                </c:pt>
                <c:pt idx="53">
                  <c:v>717.57810000000006</c:v>
                </c:pt>
                <c:pt idx="54">
                  <c:v>714.27809999999999</c:v>
                </c:pt>
                <c:pt idx="55">
                  <c:v>709.52809999999999</c:v>
                </c:pt>
                <c:pt idx="56">
                  <c:v>699.27809999999999</c:v>
                </c:pt>
                <c:pt idx="57">
                  <c:v>692.68810000000008</c:v>
                </c:pt>
                <c:pt idx="58">
                  <c:v>681.71810000000005</c:v>
                </c:pt>
                <c:pt idx="59">
                  <c:v>676.95810000000006</c:v>
                </c:pt>
                <c:pt idx="60">
                  <c:v>674.02809999999999</c:v>
                </c:pt>
                <c:pt idx="61">
                  <c:v>667.44810000000007</c:v>
                </c:pt>
                <c:pt idx="62">
                  <c:v>661.21810000000005</c:v>
                </c:pt>
                <c:pt idx="63">
                  <c:v>652.80810000000008</c:v>
                </c:pt>
                <c:pt idx="64">
                  <c:v>645.48810000000003</c:v>
                </c:pt>
                <c:pt idx="65">
                  <c:v>640.36810000000003</c:v>
                </c:pt>
                <c:pt idx="66">
                  <c:v>634.50810000000001</c:v>
                </c:pt>
                <c:pt idx="67">
                  <c:v>627.18810000000008</c:v>
                </c:pt>
                <c:pt idx="68">
                  <c:v>619.87810000000002</c:v>
                </c:pt>
                <c:pt idx="69">
                  <c:v>610.35810000000004</c:v>
                </c:pt>
                <c:pt idx="70">
                  <c:v>601.20810000000006</c:v>
                </c:pt>
                <c:pt idx="71">
                  <c:v>591.69810000000007</c:v>
                </c:pt>
                <c:pt idx="72">
                  <c:v>581.81810000000007</c:v>
                </c:pt>
                <c:pt idx="73">
                  <c:v>573.3981</c:v>
                </c:pt>
                <c:pt idx="74">
                  <c:v>566.07810000000006</c:v>
                </c:pt>
                <c:pt idx="75">
                  <c:v>559.12810000000002</c:v>
                </c:pt>
                <c:pt idx="76">
                  <c:v>553.63810000000001</c:v>
                </c:pt>
                <c:pt idx="77">
                  <c:v>547.05810000000008</c:v>
                </c:pt>
                <c:pt idx="78">
                  <c:v>537.17809999999997</c:v>
                </c:pt>
                <c:pt idx="79">
                  <c:v>523.99810000000002</c:v>
                </c:pt>
                <c:pt idx="80">
                  <c:v>508.99810000000002</c:v>
                </c:pt>
                <c:pt idx="81">
                  <c:v>495.09810000000004</c:v>
                </c:pt>
                <c:pt idx="82">
                  <c:v>479.72810000000004</c:v>
                </c:pt>
                <c:pt idx="83">
                  <c:v>471.67810000000003</c:v>
                </c:pt>
                <c:pt idx="84">
                  <c:v>460.69810000000001</c:v>
                </c:pt>
                <c:pt idx="85">
                  <c:v>448.25810000000001</c:v>
                </c:pt>
                <c:pt idx="86">
                  <c:v>417.5181</c:v>
                </c:pt>
                <c:pt idx="87">
                  <c:v>349.81810000000002</c:v>
                </c:pt>
                <c:pt idx="88">
                  <c:v>315.78810000000004</c:v>
                </c:pt>
                <c:pt idx="89">
                  <c:v>286.1481</c:v>
                </c:pt>
                <c:pt idx="90">
                  <c:v>256.1481</c:v>
                </c:pt>
                <c:pt idx="91">
                  <c:v>228.69810000000001</c:v>
                </c:pt>
                <c:pt idx="92">
                  <c:v>197.96809999999999</c:v>
                </c:pt>
                <c:pt idx="93">
                  <c:v>170.5181</c:v>
                </c:pt>
                <c:pt idx="94">
                  <c:v>144.53809999999999</c:v>
                </c:pt>
                <c:pt idx="95">
                  <c:v>118.5581</c:v>
                </c:pt>
                <c:pt idx="96">
                  <c:v>94.774100000000004</c:v>
                </c:pt>
                <c:pt idx="97">
                  <c:v>72.453100000000006</c:v>
                </c:pt>
                <c:pt idx="98">
                  <c:v>53.4251</c:v>
                </c:pt>
                <c:pt idx="99">
                  <c:v>38.7881</c:v>
                </c:pt>
                <c:pt idx="100">
                  <c:v>27.444099999999999</c:v>
                </c:pt>
                <c:pt idx="101">
                  <c:v>19.760100000000001</c:v>
                </c:pt>
                <c:pt idx="102">
                  <c:v>15.3688</c:v>
                </c:pt>
                <c:pt idx="103">
                  <c:v>13.173200000000001</c:v>
                </c:pt>
                <c:pt idx="10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SRM with a=6.5 n=0.628</c:v>
          </c:tx>
          <c:marker>
            <c:symbol val="none"/>
          </c:marker>
          <c:xVal>
            <c:numRef>
              <c:f>SRM!$C$6:$C$888</c:f>
              <c:numCache>
                <c:formatCode>0.000</c:formatCode>
                <c:ptCount val="883"/>
                <c:pt idx="0" formatCode="General">
                  <c:v>2.5000000000000001E-2</c:v>
                </c:pt>
                <c:pt idx="1">
                  <c:v>3.6366903472312945E-2</c:v>
                </c:pt>
                <c:pt idx="2">
                  <c:v>3.8025562490187487E-2</c:v>
                </c:pt>
                <c:pt idx="3">
                  <c:v>3.9502408171631406E-2</c:v>
                </c:pt>
                <c:pt idx="4">
                  <c:v>4.0878602190459495E-2</c:v>
                </c:pt>
                <c:pt idx="5">
                  <c:v>4.219125614876619E-2</c:v>
                </c:pt>
                <c:pt idx="6">
                  <c:v>4.3460748843684754E-2</c:v>
                </c:pt>
                <c:pt idx="7">
                  <c:v>4.4699513025485416E-2</c:v>
                </c:pt>
                <c:pt idx="8">
                  <c:v>4.5915666205526846E-2</c:v>
                </c:pt>
                <c:pt idx="9">
                  <c:v>4.7114761669215258E-2</c:v>
                </c:pt>
                <c:pt idx="10">
                  <c:v>4.8300727901244053E-2</c:v>
                </c:pt>
                <c:pt idx="11">
                  <c:v>4.9476413679789472E-2</c:v>
                </c:pt>
                <c:pt idx="12">
                  <c:v>5.064392391649826E-2</c:v>
                </c:pt>
                <c:pt idx="13">
                  <c:v>5.1804836550482208E-2</c:v>
                </c:pt>
                <c:pt idx="14">
                  <c:v>5.2960347986829068E-2</c:v>
                </c:pt>
                <c:pt idx="15">
                  <c:v>5.4111373616522573E-2</c:v>
                </c:pt>
                <c:pt idx="16">
                  <c:v>5.5258619014134841E-2</c:v>
                </c:pt>
                <c:pt idx="17">
                  <c:v>5.6402631380472551E-2</c:v>
                </c:pt>
                <c:pt idx="18">
                  <c:v>5.7543837318527642E-2</c:v>
                </c:pt>
                <c:pt idx="19">
                  <c:v>5.8682570942281069E-2</c:v>
                </c:pt>
                <c:pt idx="20">
                  <c:v>5.9819095019075688E-2</c:v>
                </c:pt>
                <c:pt idx="21">
                  <c:v>6.0953617013213487E-2</c:v>
                </c:pt>
                <c:pt idx="22">
                  <c:v>6.2086301349152669E-2</c:v>
                </c:pt>
                <c:pt idx="23">
                  <c:v>6.3217278841489755E-2</c:v>
                </c:pt>
                <c:pt idx="24">
                  <c:v>6.4346653982534696E-2</c:v>
                </c:pt>
                <c:pt idx="25">
                  <c:v>6.547451059777043E-2</c:v>
                </c:pt>
                <c:pt idx="26">
                  <c:v>6.6600916250217593E-2</c:v>
                </c:pt>
                <c:pt idx="27">
                  <c:v>6.7725925680794247E-2</c:v>
                </c:pt>
                <c:pt idx="28">
                  <c:v>6.8849583502638562E-2</c:v>
                </c:pt>
                <c:pt idx="29">
                  <c:v>6.9971926315943594E-2</c:v>
                </c:pt>
                <c:pt idx="30">
                  <c:v>7.1092984371252749E-2</c:v>
                </c:pt>
                <c:pt idx="31">
                  <c:v>7.2212782879956916E-2</c:v>
                </c:pt>
                <c:pt idx="32">
                  <c:v>7.3331343048492717E-2</c:v>
                </c:pt>
                <c:pt idx="33">
                  <c:v>7.4448682895698823E-2</c:v>
                </c:pt>
                <c:pt idx="34">
                  <c:v>7.556481789968289E-2</c:v>
                </c:pt>
                <c:pt idx="35">
                  <c:v>7.667976151041335E-2</c:v>
                </c:pt>
                <c:pt idx="36">
                  <c:v>7.779352555640337E-2</c:v>
                </c:pt>
                <c:pt idx="37">
                  <c:v>7.8906120567738963E-2</c:v>
                </c:pt>
                <c:pt idx="38">
                  <c:v>8.0017556032946136E-2</c:v>
                </c:pt>
                <c:pt idx="39">
                  <c:v>8.1127840603465978E-2</c:v>
                </c:pt>
                <c:pt idx="40">
                  <c:v>8.2236982256594982E-2</c:v>
                </c:pt>
                <c:pt idx="41">
                  <c:v>8.3344988425461231E-2</c:v>
                </c:pt>
                <c:pt idx="42">
                  <c:v>8.4451866102809581E-2</c:v>
                </c:pt>
                <c:pt idx="43">
                  <c:v>8.5557621923957855E-2</c:v>
                </c:pt>
                <c:pt idx="44">
                  <c:v>8.6662262233169085E-2</c:v>
                </c:pt>
                <c:pt idx="45">
                  <c:v>8.7765793136810238E-2</c:v>
                </c:pt>
                <c:pt idx="46">
                  <c:v>8.8868220545969795E-2</c:v>
                </c:pt>
                <c:pt idx="47">
                  <c:v>8.996955021065986E-2</c:v>
                </c:pt>
                <c:pt idx="48">
                  <c:v>9.1069787747293296E-2</c:v>
                </c:pt>
                <c:pt idx="49">
                  <c:v>9.2168938660781907E-2</c:v>
                </c:pt>
                <c:pt idx="50">
                  <c:v>9.3267008362328374E-2</c:v>
                </c:pt>
                <c:pt idx="51">
                  <c:v>9.4364002183767531E-2</c:v>
                </c:pt>
                <c:pt idx="52">
                  <c:v>9.5459925389140887E-2</c:v>
                </c:pt>
                <c:pt idx="53">
                  <c:v>9.6554783184049475E-2</c:v>
                </c:pt>
                <c:pt idx="54">
                  <c:v>9.7648580723222661E-2</c:v>
                </c:pt>
                <c:pt idx="55">
                  <c:v>9.8741323116652041E-2</c:v>
                </c:pt>
                <c:pt idx="56">
                  <c:v>9.9833015434570765E-2</c:v>
                </c:pt>
                <c:pt idx="57">
                  <c:v>0.10092366271150266</c:v>
                </c:pt>
                <c:pt idx="58">
                  <c:v>0.10201326994956203</c:v>
                </c:pt>
                <c:pt idx="59">
                  <c:v>0.10310184212114828</c:v>
                </c:pt>
                <c:pt idx="60">
                  <c:v>0.10418938417115223</c:v>
                </c:pt>
                <c:pt idx="61">
                  <c:v>0.10527590101876755</c:v>
                </c:pt>
                <c:pt idx="62">
                  <c:v>0.10636139755898288</c:v>
                </c:pt>
                <c:pt idx="63">
                  <c:v>0.10744587866381547</c:v>
                </c:pt>
                <c:pt idx="64">
                  <c:v>0.10852934918333532</c:v>
                </c:pt>
                <c:pt idx="65">
                  <c:v>0.10961181394651948</c:v>
                </c:pt>
                <c:pt idx="66">
                  <c:v>0.11069327776196761</c:v>
                </c:pt>
                <c:pt idx="67">
                  <c:v>0.11177374541850668</c:v>
                </c:pt>
                <c:pt idx="68">
                  <c:v>0.11285322168570339</c:v>
                </c:pt>
                <c:pt idx="69">
                  <c:v>0.11393171131430252</c:v>
                </c:pt>
                <c:pt idx="70">
                  <c:v>0.11500921903660527</c:v>
                </c:pt>
                <c:pt idx="71">
                  <c:v>0.11608574956679765</c:v>
                </c:pt>
                <c:pt idx="72">
                  <c:v>0.11716130760123838</c:v>
                </c:pt>
                <c:pt idx="73">
                  <c:v>0.11823589781871396</c:v>
                </c:pt>
                <c:pt idx="74">
                  <c:v>0.11930952488066676</c:v>
                </c:pt>
                <c:pt idx="75">
                  <c:v>0.12038219343140061</c:v>
                </c:pt>
                <c:pt idx="76">
                  <c:v>0.12145390809826812</c:v>
                </c:pt>
                <c:pt idx="77">
                  <c:v>0.12252467349184298</c:v>
                </c:pt>
                <c:pt idx="78">
                  <c:v>0.12359449420607993</c:v>
                </c:pt>
                <c:pt idx="79">
                  <c:v>0.12466337481846404</c:v>
                </c:pt>
                <c:pt idx="80">
                  <c:v>0.12573131989015199</c:v>
                </c:pt>
                <c:pt idx="81">
                  <c:v>0.12679833396610557</c:v>
                </c:pt>
                <c:pt idx="82">
                  <c:v>0.12786442157521966</c:v>
                </c:pt>
                <c:pt idx="83">
                  <c:v>0.12892958723044526</c:v>
                </c:pt>
                <c:pt idx="84">
                  <c:v>0.12999383542890783</c:v>
                </c:pt>
                <c:pt idx="85">
                  <c:v>0.13105717065202246</c:v>
                </c:pt>
                <c:pt idx="86">
                  <c:v>0.13211959736560602</c:v>
                </c:pt>
                <c:pt idx="87">
                  <c:v>0.1331811200199865</c:v>
                </c:pt>
                <c:pt idx="88">
                  <c:v>0.1342417430501098</c:v>
                </c:pt>
                <c:pt idx="89">
                  <c:v>0.13530147087564545</c:v>
                </c:pt>
                <c:pt idx="90">
                  <c:v>0.13636030790108986</c:v>
                </c:pt>
                <c:pt idx="91">
                  <c:v>0.1374182585158682</c:v>
                </c:pt>
                <c:pt idx="92">
                  <c:v>0.138475327094435</c:v>
                </c:pt>
                <c:pt idx="93">
                  <c:v>0.13953151799637362</c:v>
                </c:pt>
                <c:pt idx="94">
                  <c:v>0.14058683556649462</c:v>
                </c:pt>
                <c:pt idx="95">
                  <c:v>0.14164128413493282</c:v>
                </c:pt>
                <c:pt idx="96">
                  <c:v>0.14269486801724393</c:v>
                </c:pt>
                <c:pt idx="97">
                  <c:v>0.14374759151449992</c:v>
                </c:pt>
                <c:pt idx="98">
                  <c:v>0.14479945891338372</c:v>
                </c:pt>
                <c:pt idx="99">
                  <c:v>0.14585047448628322</c:v>
                </c:pt>
                <c:pt idx="100">
                  <c:v>0.14690064249138449</c:v>
                </c:pt>
                <c:pt idx="101">
                  <c:v>0.1479499671727644</c:v>
                </c:pt>
                <c:pt idx="102">
                  <c:v>0.14899845276048243</c:v>
                </c:pt>
                <c:pt idx="103">
                  <c:v>0.1500461034706719</c:v>
                </c:pt>
                <c:pt idx="104">
                  <c:v>0.15109292350563092</c:v>
                </c:pt>
                <c:pt idx="105">
                  <c:v>0.15213891705391208</c:v>
                </c:pt>
                <c:pt idx="106">
                  <c:v>0.15318408829041219</c:v>
                </c:pt>
                <c:pt idx="107">
                  <c:v>0.15422844137646119</c:v>
                </c:pt>
                <c:pt idx="108">
                  <c:v>0.15527198045991047</c:v>
                </c:pt>
                <c:pt idx="109">
                  <c:v>0.15631470967522071</c:v>
                </c:pt>
                <c:pt idx="110">
                  <c:v>0.15735663314354931</c:v>
                </c:pt>
                <c:pt idx="111">
                  <c:v>0.15839775497283698</c:v>
                </c:pt>
                <c:pt idx="112">
                  <c:v>0.15943807925789413</c:v>
                </c:pt>
                <c:pt idx="113">
                  <c:v>0.16047761008048675</c:v>
                </c:pt>
                <c:pt idx="114">
                  <c:v>0.16151635150942156</c:v>
                </c:pt>
                <c:pt idx="115">
                  <c:v>0.1625543076006308</c:v>
                </c:pt>
                <c:pt idx="116">
                  <c:v>0.16359148239725635</c:v>
                </c:pt>
                <c:pt idx="117">
                  <c:v>0.16462787992973396</c:v>
                </c:pt>
                <c:pt idx="118">
                  <c:v>0.16566350421587617</c:v>
                </c:pt>
                <c:pt idx="119">
                  <c:v>0.16669835926095533</c:v>
                </c:pt>
                <c:pt idx="120">
                  <c:v>0.16773244905778606</c:v>
                </c:pt>
                <c:pt idx="121">
                  <c:v>0.16876577758680705</c:v>
                </c:pt>
                <c:pt idx="122">
                  <c:v>0.16979834881616249</c:v>
                </c:pt>
                <c:pt idx="123">
                  <c:v>0.17083016670178328</c:v>
                </c:pt>
                <c:pt idx="124">
                  <c:v>0.17186123518746735</c:v>
                </c:pt>
                <c:pt idx="125">
                  <c:v>0.17289155820495997</c:v>
                </c:pt>
                <c:pt idx="126">
                  <c:v>0.17392113967403325</c:v>
                </c:pt>
                <c:pt idx="127">
                  <c:v>0.17494998350256538</c:v>
                </c:pt>
                <c:pt idx="128">
                  <c:v>0.1759780935866197</c:v>
                </c:pt>
                <c:pt idx="129">
                  <c:v>0.17700547381052262</c:v>
                </c:pt>
                <c:pt idx="130">
                  <c:v>0.17803212804694193</c:v>
                </c:pt>
                <c:pt idx="131">
                  <c:v>0.1790580601569641</c:v>
                </c:pt>
                <c:pt idx="132">
                  <c:v>0.18008327399017132</c:v>
                </c:pt>
                <c:pt idx="133">
                  <c:v>0.18110777338471845</c:v>
                </c:pt>
                <c:pt idx="134">
                  <c:v>0.18213156216740892</c:v>
                </c:pt>
                <c:pt idx="135">
                  <c:v>0.18315464415377081</c:v>
                </c:pt>
                <c:pt idx="136">
                  <c:v>0.1841770231481322</c:v>
                </c:pt>
                <c:pt idx="137">
                  <c:v>0.18519870294369634</c:v>
                </c:pt>
                <c:pt idx="138">
                  <c:v>0.18621968732261601</c:v>
                </c:pt>
                <c:pt idx="139">
                  <c:v>0.1872399800560679</c:v>
                </c:pt>
                <c:pt idx="140">
                  <c:v>0.18825958490432654</c:v>
                </c:pt>
                <c:pt idx="141">
                  <c:v>0.18927850561683768</c:v>
                </c:pt>
                <c:pt idx="142">
                  <c:v>0.19029674593229123</c:v>
                </c:pt>
                <c:pt idx="143">
                  <c:v>0.19131430957869414</c:v>
                </c:pt>
                <c:pt idx="144">
                  <c:v>0.19233120027344247</c:v>
                </c:pt>
                <c:pt idx="145">
                  <c:v>0.19334742172339359</c:v>
                </c:pt>
                <c:pt idx="146">
                  <c:v>0.1943629776249374</c:v>
                </c:pt>
                <c:pt idx="147">
                  <c:v>0.19537787166406784</c:v>
                </c:pt>
                <c:pt idx="148">
                  <c:v>0.19639210751645342</c:v>
                </c:pt>
                <c:pt idx="149">
                  <c:v>0.19740568884750764</c:v>
                </c:pt>
                <c:pt idx="150">
                  <c:v>0.19841861931245944</c:v>
                </c:pt>
                <c:pt idx="151">
                  <c:v>0.1994309025564224</c:v>
                </c:pt>
                <c:pt idx="152">
                  <c:v>0.20044254221446448</c:v>
                </c:pt>
                <c:pt idx="153">
                  <c:v>0.20145354191167683</c:v>
                </c:pt>
                <c:pt idx="154">
                  <c:v>0.20246390526324251</c:v>
                </c:pt>
                <c:pt idx="155">
                  <c:v>0.20347363587450476</c:v>
                </c:pt>
                <c:pt idx="156">
                  <c:v>0.20448273734103495</c:v>
                </c:pt>
                <c:pt idx="157">
                  <c:v>0.20549121324870029</c:v>
                </c:pt>
                <c:pt idx="158">
                  <c:v>0.20649906717373093</c:v>
                </c:pt>
                <c:pt idx="159">
                  <c:v>0.20750630268278708</c:v>
                </c:pt>
                <c:pt idx="160">
                  <c:v>0.20851292333302548</c:v>
                </c:pt>
                <c:pt idx="161">
                  <c:v>0.20951893267216576</c:v>
                </c:pt>
                <c:pt idx="162">
                  <c:v>0.21052433423855632</c:v>
                </c:pt>
                <c:pt idx="163">
                  <c:v>0.21152913156123995</c:v>
                </c:pt>
                <c:pt idx="164">
                  <c:v>0.21253332816001919</c:v>
                </c:pt>
                <c:pt idx="165">
                  <c:v>0.21353692754552128</c:v>
                </c:pt>
                <c:pt idx="166">
                  <c:v>0.21453993321926276</c:v>
                </c:pt>
                <c:pt idx="167">
                  <c:v>0.21554234867371386</c:v>
                </c:pt>
                <c:pt idx="168">
                  <c:v>0.21654417739236254</c:v>
                </c:pt>
                <c:pt idx="169">
                  <c:v>0.21754542284977815</c:v>
                </c:pt>
                <c:pt idx="170">
                  <c:v>0.21854608851167495</c:v>
                </c:pt>
                <c:pt idx="171">
                  <c:v>0.2195461778349751</c:v>
                </c:pt>
                <c:pt idx="172">
                  <c:v>0.22054569426787152</c:v>
                </c:pt>
                <c:pt idx="173">
                  <c:v>0.2215446412498904</c:v>
                </c:pt>
                <c:pt idx="174">
                  <c:v>0.22254302221195343</c:v>
                </c:pt>
                <c:pt idx="175">
                  <c:v>0.22354084057643969</c:v>
                </c:pt>
                <c:pt idx="176">
                  <c:v>0.2245380997572472</c:v>
                </c:pt>
                <c:pt idx="177">
                  <c:v>0.22553480315985439</c:v>
                </c:pt>
                <c:pt idx="178">
                  <c:v>0.22653095418138103</c:v>
                </c:pt>
                <c:pt idx="179">
                  <c:v>0.22752655621064902</c:v>
                </c:pt>
                <c:pt idx="180">
                  <c:v>0.228521612628243</c:v>
                </c:pt>
                <c:pt idx="181">
                  <c:v>0.22951612680657041</c:v>
                </c:pt>
                <c:pt idx="182">
                  <c:v>0.23051010210992132</c:v>
                </c:pt>
                <c:pt idx="183">
                  <c:v>0.23150354189452835</c:v>
                </c:pt>
                <c:pt idx="184">
                  <c:v>0.23249644950862577</c:v>
                </c:pt>
                <c:pt idx="185">
                  <c:v>0.23348882829250883</c:v>
                </c:pt>
                <c:pt idx="186">
                  <c:v>0.23448068157859245</c:v>
                </c:pt>
                <c:pt idx="187">
                  <c:v>0.23547201269146983</c:v>
                </c:pt>
                <c:pt idx="188">
                  <c:v>0.23646282494797077</c:v>
                </c:pt>
                <c:pt idx="189">
                  <c:v>0.23745312165721974</c:v>
                </c:pt>
                <c:pt idx="190">
                  <c:v>0.23844290612069355</c:v>
                </c:pt>
                <c:pt idx="191">
                  <c:v>0.23943218163227903</c:v>
                </c:pt>
                <c:pt idx="192">
                  <c:v>0.24042095147833026</c:v>
                </c:pt>
                <c:pt idx="193">
                  <c:v>0.24140921893772552</c:v>
                </c:pt>
                <c:pt idx="194">
                  <c:v>0.24239698728192419</c:v>
                </c:pt>
                <c:pt idx="195">
                  <c:v>0.24338425977502315</c:v>
                </c:pt>
                <c:pt idx="196">
                  <c:v>0.24437103967381316</c:v>
                </c:pt>
                <c:pt idx="197">
                  <c:v>0.24535733022783482</c:v>
                </c:pt>
                <c:pt idx="198">
                  <c:v>0.24634313467943442</c:v>
                </c:pt>
                <c:pt idx="199">
                  <c:v>0.24732845626381952</c:v>
                </c:pt>
                <c:pt idx="200">
                  <c:v>0.24831329820911419</c:v>
                </c:pt>
                <c:pt idx="201">
                  <c:v>0.24929766373641415</c:v>
                </c:pt>
                <c:pt idx="202">
                  <c:v>0.2502815560598417</c:v>
                </c:pt>
                <c:pt idx="203">
                  <c:v>0.25126497838660006</c:v>
                </c:pt>
                <c:pt idx="204">
                  <c:v>0.25224793391702816</c:v>
                </c:pt>
                <c:pt idx="205">
                  <c:v>0.25323042584465444</c:v>
                </c:pt>
                <c:pt idx="206">
                  <c:v>0.2542124573562512</c:v>
                </c:pt>
                <c:pt idx="207">
                  <c:v>0.25519403163188781</c:v>
                </c:pt>
                <c:pt idx="208">
                  <c:v>0.25617515184498463</c:v>
                </c:pt>
                <c:pt idx="209">
                  <c:v>0.25715582116236613</c:v>
                </c:pt>
                <c:pt idx="210">
                  <c:v>0.2581360427443139</c:v>
                </c:pt>
                <c:pt idx="211">
                  <c:v>0.25911581974461972</c:v>
                </c:pt>
                <c:pt idx="212">
                  <c:v>0.26009515531063798</c:v>
                </c:pt>
                <c:pt idx="213">
                  <c:v>0.26107405258333805</c:v>
                </c:pt>
                <c:pt idx="214">
                  <c:v>0.2620525146973568</c:v>
                </c:pt>
                <c:pt idx="215">
                  <c:v>0.26303054478105031</c:v>
                </c:pt>
                <c:pt idx="216">
                  <c:v>0.26400814595654598</c:v>
                </c:pt>
                <c:pt idx="217">
                  <c:v>0.2649853213397938</c:v>
                </c:pt>
                <c:pt idx="218">
                  <c:v>0.265962074040618</c:v>
                </c:pt>
                <c:pt idx="219">
                  <c:v>0.26693840716276818</c:v>
                </c:pt>
                <c:pt idx="220">
                  <c:v>0.26791432380397018</c:v>
                </c:pt>
                <c:pt idx="221">
                  <c:v>0.26888982705597725</c:v>
                </c:pt>
                <c:pt idx="222">
                  <c:v>0.26986492000462031</c:v>
                </c:pt>
                <c:pt idx="223">
                  <c:v>0.27083960572985849</c:v>
                </c:pt>
                <c:pt idx="224">
                  <c:v>0.27181388730582956</c:v>
                </c:pt>
                <c:pt idx="225">
                  <c:v>0.27278776780089958</c:v>
                </c:pt>
                <c:pt idx="226">
                  <c:v>0.27376125027771314</c:v>
                </c:pt>
                <c:pt idx="227">
                  <c:v>0.27473433779324291</c:v>
                </c:pt>
                <c:pt idx="228">
                  <c:v>0.27570703339883912</c:v>
                </c:pt>
                <c:pt idx="229">
                  <c:v>0.27667934014027884</c:v>
                </c:pt>
                <c:pt idx="230">
                  <c:v>0.27765126105781524</c:v>
                </c:pt>
                <c:pt idx="231">
                  <c:v>0.27862279918622634</c:v>
                </c:pt>
                <c:pt idx="232">
                  <c:v>0.2795939575548641</c:v>
                </c:pt>
                <c:pt idx="233">
                  <c:v>0.28056473918770281</c:v>
                </c:pt>
                <c:pt idx="234">
                  <c:v>0.28153514710338751</c:v>
                </c:pt>
                <c:pt idx="235">
                  <c:v>0.28250518431528238</c:v>
                </c:pt>
                <c:pt idx="236">
                  <c:v>0.28347485383151882</c:v>
                </c:pt>
                <c:pt idx="237">
                  <c:v>0.28444415865504341</c:v>
                </c:pt>
                <c:pt idx="238">
                  <c:v>0.28541310178366558</c:v>
                </c:pt>
                <c:pt idx="239">
                  <c:v>0.28638168621010518</c:v>
                </c:pt>
                <c:pt idx="240">
                  <c:v>0.28734991492204021</c:v>
                </c:pt>
                <c:pt idx="241">
                  <c:v>0.28831779090215376</c:v>
                </c:pt>
                <c:pt idx="242">
                  <c:v>0.28928531712818129</c:v>
                </c:pt>
                <c:pt idx="243">
                  <c:v>0.29025249657295771</c:v>
                </c:pt>
                <c:pt idx="244">
                  <c:v>0.29121933220446394</c:v>
                </c:pt>
                <c:pt idx="245">
                  <c:v>0.29218582698587386</c:v>
                </c:pt>
                <c:pt idx="246">
                  <c:v>0.2931519838756006</c:v>
                </c:pt>
                <c:pt idx="247">
                  <c:v>0.29411780582734298</c:v>
                </c:pt>
                <c:pt idx="248">
                  <c:v>0.29508329579013165</c:v>
                </c:pt>
                <c:pt idx="249">
                  <c:v>0.29604845670837537</c:v>
                </c:pt>
                <c:pt idx="250">
                  <c:v>0.29701329152190664</c:v>
                </c:pt>
                <c:pt idx="251">
                  <c:v>0.29797780316602768</c:v>
                </c:pt>
                <c:pt idx="252">
                  <c:v>0.29894199457155596</c:v>
                </c:pt>
                <c:pt idx="253">
                  <c:v>0.29990586866486973</c:v>
                </c:pt>
                <c:pt idx="254">
                  <c:v>0.30086942836795344</c:v>
                </c:pt>
                <c:pt idx="255">
                  <c:v>0.30183267659844282</c:v>
                </c:pt>
                <c:pt idx="256">
                  <c:v>0.30279561626967</c:v>
                </c:pt>
                <c:pt idx="257">
                  <c:v>0.30375825029070858</c:v>
                </c:pt>
                <c:pt idx="258">
                  <c:v>0.30472058156641829</c:v>
                </c:pt>
                <c:pt idx="259">
                  <c:v>0.30568261299748972</c:v>
                </c:pt>
                <c:pt idx="260">
                  <c:v>0.30664434748048885</c:v>
                </c:pt>
                <c:pt idx="261">
                  <c:v>0.30760578790790161</c:v>
                </c:pt>
                <c:pt idx="262">
                  <c:v>0.3085669371681779</c:v>
                </c:pt>
                <c:pt idx="263">
                  <c:v>0.30952779814577608</c:v>
                </c:pt>
                <c:pt idx="264">
                  <c:v>0.3104883737212068</c:v>
                </c:pt>
                <c:pt idx="265">
                  <c:v>0.31144866677107697</c:v>
                </c:pt>
                <c:pt idx="266">
                  <c:v>0.31240868016813361</c:v>
                </c:pt>
                <c:pt idx="267">
                  <c:v>0.31336841678130761</c:v>
                </c:pt>
                <c:pt idx="268">
                  <c:v>0.31432787947575702</c:v>
                </c:pt>
                <c:pt idx="269">
                  <c:v>0.31528707111291077</c:v>
                </c:pt>
                <c:pt idx="270">
                  <c:v>0.31624599455051189</c:v>
                </c:pt>
                <c:pt idx="271">
                  <c:v>0.31720465264266073</c:v>
                </c:pt>
                <c:pt idx="272">
                  <c:v>0.31816304823985819</c:v>
                </c:pt>
                <c:pt idx="273">
                  <c:v>0.31912118418904856</c:v>
                </c:pt>
                <c:pt idx="274">
                  <c:v>0.32007906333366248</c:v>
                </c:pt>
                <c:pt idx="275">
                  <c:v>0.32103668851365968</c:v>
                </c:pt>
                <c:pt idx="276">
                  <c:v>0.32199406256557178</c:v>
                </c:pt>
                <c:pt idx="277">
                  <c:v>0.32295118832254471</c:v>
                </c:pt>
                <c:pt idx="278">
                  <c:v>0.32390806861438126</c:v>
                </c:pt>
                <c:pt idx="279">
                  <c:v>0.32486470626758346</c:v>
                </c:pt>
                <c:pt idx="280">
                  <c:v>0.32582110410539472</c:v>
                </c:pt>
                <c:pt idx="281">
                  <c:v>0.32677726494784221</c:v>
                </c:pt>
                <c:pt idx="282">
                  <c:v>0.32773319161177866</c:v>
                </c:pt>
                <c:pt idx="283">
                  <c:v>0.32868888691092463</c:v>
                </c:pt>
                <c:pt idx="284">
                  <c:v>0.32964435365591016</c:v>
                </c:pt>
                <c:pt idx="285">
                  <c:v>0.3305995946543166</c:v>
                </c:pt>
                <c:pt idx="286">
                  <c:v>0.3315546127107184</c:v>
                </c:pt>
                <c:pt idx="287">
                  <c:v>0.33250941062672451</c:v>
                </c:pt>
                <c:pt idx="288">
                  <c:v>0.33346399120102016</c:v>
                </c:pt>
                <c:pt idx="289">
                  <c:v>0.33441835722940805</c:v>
                </c:pt>
                <c:pt idx="290">
                  <c:v>0.33537251150484976</c:v>
                </c:pt>
                <c:pt idx="291">
                  <c:v>0.336326456817507</c:v>
                </c:pt>
                <c:pt idx="292">
                  <c:v>0.33728019595478281</c:v>
                </c:pt>
                <c:pt idx="293">
                  <c:v>0.33823373170136262</c:v>
                </c:pt>
                <c:pt idx="294">
                  <c:v>0.3391870668392552</c:v>
                </c:pt>
                <c:pt idx="295">
                  <c:v>0.34014020414783364</c:v>
                </c:pt>
                <c:pt idx="296">
                  <c:v>0.34109314640387617</c:v>
                </c:pt>
                <c:pt idx="297">
                  <c:v>0.34204589638160687</c:v>
                </c:pt>
                <c:pt idx="298">
                  <c:v>0.34299845685273644</c:v>
                </c:pt>
                <c:pt idx="299">
                  <c:v>0.34395083058650278</c:v>
                </c:pt>
                <c:pt idx="300">
                  <c:v>0.34490302034971149</c:v>
                </c:pt>
                <c:pt idx="301">
                  <c:v>0.34585502890677638</c:v>
                </c:pt>
                <c:pt idx="302">
                  <c:v>0.34680685901975983</c:v>
                </c:pt>
                <c:pt idx="303">
                  <c:v>0.34775851344841313</c:v>
                </c:pt>
                <c:pt idx="304">
                  <c:v>0.34870999495021676</c:v>
                </c:pt>
                <c:pt idx="305">
                  <c:v>0.34966130628042058</c:v>
                </c:pt>
                <c:pt idx="306">
                  <c:v>0.35061245019208381</c:v>
                </c:pt>
                <c:pt idx="307">
                  <c:v>0.35156342943611535</c:v>
                </c:pt>
                <c:pt idx="308">
                  <c:v>0.35251424676131349</c:v>
                </c:pt>
                <c:pt idx="309">
                  <c:v>0.35346490491440602</c:v>
                </c:pt>
                <c:pt idx="310">
                  <c:v>0.35441540664009008</c:v>
                </c:pt>
                <c:pt idx="311">
                  <c:v>0.3553657546810719</c:v>
                </c:pt>
                <c:pt idx="312">
                  <c:v>0.35631595177810665</c:v>
                </c:pt>
                <c:pt idx="313">
                  <c:v>0.357266000670038</c:v>
                </c:pt>
                <c:pt idx="314">
                  <c:v>0.35821590409383791</c:v>
                </c:pt>
                <c:pt idx="315">
                  <c:v>0.35916566478464618</c:v>
                </c:pt>
                <c:pt idx="316">
                  <c:v>0.36011528547580984</c:v>
                </c:pt>
                <c:pt idx="317">
                  <c:v>0.36106476889892281</c:v>
                </c:pt>
                <c:pt idx="318">
                  <c:v>0.36201411778386522</c:v>
                </c:pt>
                <c:pt idx="319">
                  <c:v>0.36296333485884286</c:v>
                </c:pt>
                <c:pt idx="320">
                  <c:v>0.36391242285042641</c:v>
                </c:pt>
                <c:pt idx="321">
                  <c:v>0.36486138448359084</c:v>
                </c:pt>
                <c:pt idx="322">
                  <c:v>0.3658102224817546</c:v>
                </c:pt>
                <c:pt idx="323">
                  <c:v>0.36675893956681876</c:v>
                </c:pt>
                <c:pt idx="324">
                  <c:v>0.36770753845920628</c:v>
                </c:pt>
                <c:pt idx="325">
                  <c:v>0.36865602187790097</c:v>
                </c:pt>
                <c:pt idx="326">
                  <c:v>0.36960439254048671</c:v>
                </c:pt>
                <c:pt idx="327">
                  <c:v>0.37055265316318631</c:v>
                </c:pt>
                <c:pt idx="328">
                  <c:v>0.37150080646090061</c:v>
                </c:pt>
                <c:pt idx="329">
                  <c:v>0.37244885514724752</c:v>
                </c:pt>
                <c:pt idx="330">
                  <c:v>0.37339680193460062</c:v>
                </c:pt>
                <c:pt idx="331">
                  <c:v>0.37434464953412844</c:v>
                </c:pt>
                <c:pt idx="332">
                  <c:v>0.37529240065583302</c:v>
                </c:pt>
                <c:pt idx="333">
                  <c:v>0.37624005800858884</c:v>
                </c:pt>
                <c:pt idx="334">
                  <c:v>0.37718762430018149</c:v>
                </c:pt>
                <c:pt idx="335">
                  <c:v>0.3781351022373467</c:v>
                </c:pt>
                <c:pt idx="336">
                  <c:v>0.37908249452580867</c:v>
                </c:pt>
                <c:pt idx="337">
                  <c:v>0.38002980387031909</c:v>
                </c:pt>
                <c:pt idx="338">
                  <c:v>0.38097703297469571</c:v>
                </c:pt>
                <c:pt idx="339">
                  <c:v>0.38192418454186089</c:v>
                </c:pt>
                <c:pt idx="340">
                  <c:v>0.38287126127388038</c:v>
                </c:pt>
                <c:pt idx="341">
                  <c:v>0.3838182658720018</c:v>
                </c:pt>
                <c:pt idx="342">
                  <c:v>0.38476520103669326</c:v>
                </c:pt>
                <c:pt idx="343">
                  <c:v>0.38571206946768194</c:v>
                </c:pt>
                <c:pt idx="344">
                  <c:v>0.38665887386399256</c:v>
                </c:pt>
                <c:pt idx="345">
                  <c:v>0.38760561692398604</c:v>
                </c:pt>
                <c:pt idx="346">
                  <c:v>0.38855230134539781</c:v>
                </c:pt>
                <c:pt idx="347">
                  <c:v>0.38949892982537648</c:v>
                </c:pt>
                <c:pt idx="348">
                  <c:v>0.39044550506052217</c:v>
                </c:pt>
                <c:pt idx="349">
                  <c:v>0.39139202974692505</c:v>
                </c:pt>
                <c:pt idx="350">
                  <c:v>0.39233850658020386</c:v>
                </c:pt>
                <c:pt idx="351">
                  <c:v>0.39328493825554411</c:v>
                </c:pt>
                <c:pt idx="352">
                  <c:v>0.39423132746773676</c:v>
                </c:pt>
                <c:pt idx="353">
                  <c:v>0.39517767691121652</c:v>
                </c:pt>
                <c:pt idx="354">
                  <c:v>0.39612398928010034</c:v>
                </c:pt>
                <c:pt idx="355">
                  <c:v>0.3970702672682257</c:v>
                </c:pt>
                <c:pt idx="356">
                  <c:v>0.3980165135691891</c:v>
                </c:pt>
                <c:pt idx="357">
                  <c:v>0.39896273087638445</c:v>
                </c:pt>
                <c:pt idx="358">
                  <c:v>0.39990892188304139</c:v>
                </c:pt>
                <c:pt idx="359">
                  <c:v>0.40085508928226388</c:v>
                </c:pt>
                <c:pt idx="360">
                  <c:v>0.40180123576706833</c:v>
                </c:pt>
                <c:pt idx="361">
                  <c:v>0.40274736403042227</c:v>
                </c:pt>
                <c:pt idx="362">
                  <c:v>0.4036934767652825</c:v>
                </c:pt>
                <c:pt idx="363">
                  <c:v>0.40463957666463374</c:v>
                </c:pt>
                <c:pt idx="364">
                  <c:v>0.40558566642152677</c:v>
                </c:pt>
                <c:pt idx="365">
                  <c:v>0.40653174872911713</c:v>
                </c:pt>
                <c:pt idx="366">
                  <c:v>0.40747782628070328</c:v>
                </c:pt>
                <c:pt idx="367">
                  <c:v>0.40842390176976517</c:v>
                </c:pt>
                <c:pt idx="368">
                  <c:v>0.40936997789000279</c:v>
                </c:pt>
                <c:pt idx="369">
                  <c:v>0.4103160573353743</c:v>
                </c:pt>
                <c:pt idx="370">
                  <c:v>0.41126214280013479</c:v>
                </c:pt>
                <c:pt idx="371">
                  <c:v>0.41220823697887471</c:v>
                </c:pt>
                <c:pt idx="372">
                  <c:v>0.41315434256655814</c:v>
                </c:pt>
                <c:pt idx="373">
                  <c:v>0.41410046225856167</c:v>
                </c:pt>
                <c:pt idx="374">
                  <c:v>0.41504659875071254</c:v>
                </c:pt>
                <c:pt idx="375">
                  <c:v>0.41599275473932745</c:v>
                </c:pt>
                <c:pt idx="376">
                  <c:v>0.416938932921251</c:v>
                </c:pt>
                <c:pt idx="377">
                  <c:v>0.41788513599389432</c:v>
                </c:pt>
                <c:pt idx="378">
                  <c:v>0.41883136665527365</c:v>
                </c:pt>
                <c:pt idx="379">
                  <c:v>0.41977762760404896</c:v>
                </c:pt>
                <c:pt idx="380">
                  <c:v>0.42072392153956267</c:v>
                </c:pt>
                <c:pt idx="381">
                  <c:v>0.42167025116187817</c:v>
                </c:pt>
                <c:pt idx="382">
                  <c:v>0.42261661917181875</c:v>
                </c:pt>
                <c:pt idx="383">
                  <c:v>0.42356302827100606</c:v>
                </c:pt>
                <c:pt idx="384">
                  <c:v>0.42450948116189913</c:v>
                </c:pt>
                <c:pt idx="385">
                  <c:v>0.42545598054783296</c:v>
                </c:pt>
                <c:pt idx="386">
                  <c:v>0.42640252913305748</c:v>
                </c:pt>
                <c:pt idx="387">
                  <c:v>0.42734912962277638</c:v>
                </c:pt>
                <c:pt idx="388">
                  <c:v>0.42829578472318586</c:v>
                </c:pt>
                <c:pt idx="389">
                  <c:v>0.42924249714151375</c:v>
                </c:pt>
                <c:pt idx="390">
                  <c:v>0.43018926958605835</c:v>
                </c:pt>
                <c:pt idx="391">
                  <c:v>0.43113610476622743</c:v>
                </c:pt>
                <c:pt idx="392">
                  <c:v>0.43208300539257732</c:v>
                </c:pt>
                <c:pt idx="393">
                  <c:v>0.43302997417685202</c:v>
                </c:pt>
                <c:pt idx="394">
                  <c:v>0.43397701383202208</c:v>
                </c:pt>
                <c:pt idx="395">
                  <c:v>0.43492412707232414</c:v>
                </c:pt>
                <c:pt idx="396">
                  <c:v>0.43587131661329975</c:v>
                </c:pt>
                <c:pt idx="397">
                  <c:v>0.43681858517183492</c:v>
                </c:pt>
                <c:pt idx="398">
                  <c:v>0.43776593546619924</c:v>
                </c:pt>
                <c:pt idx="399">
                  <c:v>0.43871337021608531</c:v>
                </c:pt>
                <c:pt idx="400">
                  <c:v>0.43966089214264797</c:v>
                </c:pt>
                <c:pt idx="401">
                  <c:v>0.44060850396854406</c:v>
                </c:pt>
                <c:pt idx="402">
                  <c:v>0.44155620841797155</c:v>
                </c:pt>
                <c:pt idx="403">
                  <c:v>0.44250400821670932</c:v>
                </c:pt>
                <c:pt idx="404">
                  <c:v>0.44345190609215668</c:v>
                </c:pt>
                <c:pt idx="405">
                  <c:v>0.44439990477337304</c:v>
                </c:pt>
                <c:pt idx="406">
                  <c:v>0.44534800699111765</c:v>
                </c:pt>
                <c:pt idx="407">
                  <c:v>0.44629621547788922</c:v>
                </c:pt>
                <c:pt idx="408">
                  <c:v>0.44724453296796596</c:v>
                </c:pt>
                <c:pt idx="409">
                  <c:v>0.44819296219744531</c:v>
                </c:pt>
                <c:pt idx="410">
                  <c:v>0.44914150590428392</c:v>
                </c:pt>
                <c:pt idx="411">
                  <c:v>0.4500901668283378</c:v>
                </c:pt>
                <c:pt idx="412">
                  <c:v>0.45103894771140213</c:v>
                </c:pt>
                <c:pt idx="413">
                  <c:v>0.45198785129725161</c:v>
                </c:pt>
                <c:pt idx="414">
                  <c:v>0.45293688033168056</c:v>
                </c:pt>
                <c:pt idx="415">
                  <c:v>0.45388603756254331</c:v>
                </c:pt>
                <c:pt idx="416">
                  <c:v>0.4548353257397944</c:v>
                </c:pt>
                <c:pt idx="417">
                  <c:v>0.45578474761552912</c:v>
                </c:pt>
                <c:pt idx="418">
                  <c:v>0.45673430594402387</c:v>
                </c:pt>
                <c:pt idx="419">
                  <c:v>0.45768400348177685</c:v>
                </c:pt>
                <c:pt idx="420">
                  <c:v>0.45863384298754856</c:v>
                </c:pt>
                <c:pt idx="421">
                  <c:v>0.45958382722240265</c:v>
                </c:pt>
                <c:pt idx="422">
                  <c:v>0.46053395894974658</c:v>
                </c:pt>
                <c:pt idx="423">
                  <c:v>0.4614842409353726</c:v>
                </c:pt>
                <c:pt idx="424">
                  <c:v>0.46243467594749854</c:v>
                </c:pt>
                <c:pt idx="425">
                  <c:v>0.46338526675680902</c:v>
                </c:pt>
                <c:pt idx="426">
                  <c:v>0.46433601613649639</c:v>
                </c:pt>
                <c:pt idx="427">
                  <c:v>0.46528692686230205</c:v>
                </c:pt>
                <c:pt idx="428">
                  <c:v>0.46623800171255769</c:v>
                </c:pt>
                <c:pt idx="429">
                  <c:v>0.46718924346822654</c:v>
                </c:pt>
                <c:pt idx="430">
                  <c:v>0.46814065491294499</c:v>
                </c:pt>
                <c:pt idx="431">
                  <c:v>0.46909223883306406</c:v>
                </c:pt>
                <c:pt idx="432">
                  <c:v>0.47004399801769098</c:v>
                </c:pt>
                <c:pt idx="433">
                  <c:v>0.47099593525873101</c:v>
                </c:pt>
                <c:pt idx="434">
                  <c:v>0.47194805335092915</c:v>
                </c:pt>
                <c:pt idx="435">
                  <c:v>0.47290035509191214</c:v>
                </c:pt>
                <c:pt idx="436">
                  <c:v>0.47385284328223048</c:v>
                </c:pt>
                <c:pt idx="437">
                  <c:v>0.47480552072540039</c:v>
                </c:pt>
                <c:pt idx="438">
                  <c:v>0.47575839022794614</c:v>
                </c:pt>
                <c:pt idx="439">
                  <c:v>0.47671145459944236</c:v>
                </c:pt>
                <c:pt idx="440">
                  <c:v>0.47766471665255644</c:v>
                </c:pt>
                <c:pt idx="441">
                  <c:v>0.47861817920309085</c:v>
                </c:pt>
                <c:pt idx="442">
                  <c:v>0.47957184507002609</c:v>
                </c:pt>
                <c:pt idx="443">
                  <c:v>0.48052571707556313</c:v>
                </c:pt>
                <c:pt idx="444">
                  <c:v>0.48147979804516633</c:v>
                </c:pt>
                <c:pt idx="445">
                  <c:v>0.48243409080760646</c:v>
                </c:pt>
                <c:pt idx="446">
                  <c:v>0.48338859819500357</c:v>
                </c:pt>
                <c:pt idx="447">
                  <c:v>0.48434332304287031</c:v>
                </c:pt>
                <c:pt idx="448">
                  <c:v>0.48529826819015509</c:v>
                </c:pt>
                <c:pt idx="449">
                  <c:v>0.48625343647928554</c:v>
                </c:pt>
                <c:pt idx="450">
                  <c:v>0.48720883075621196</c:v>
                </c:pt>
                <c:pt idx="451">
                  <c:v>0.48816445387045093</c:v>
                </c:pt>
                <c:pt idx="452">
                  <c:v>0.48912030867512918</c:v>
                </c:pt>
                <c:pt idx="453">
                  <c:v>0.49007639802702729</c:v>
                </c:pt>
                <c:pt idx="454">
                  <c:v>0.49103272478662369</c:v>
                </c:pt>
                <c:pt idx="455">
                  <c:v>0.49198929181813883</c:v>
                </c:pt>
                <c:pt idx="456">
                  <c:v>0.49294610198957944</c:v>
                </c:pt>
                <c:pt idx="457">
                  <c:v>0.4939031581727828</c:v>
                </c:pt>
                <c:pt idx="458">
                  <c:v>0.49486046324346122</c:v>
                </c:pt>
                <c:pt idx="459">
                  <c:v>0.4958180200812467</c:v>
                </c:pt>
                <c:pt idx="460">
                  <c:v>0.4967758315697357</c:v>
                </c:pt>
                <c:pt idx="461">
                  <c:v>0.497733900596534</c:v>
                </c:pt>
                <c:pt idx="462">
                  <c:v>0.49869223005330165</c:v>
                </c:pt>
                <c:pt idx="463">
                  <c:v>0.49965082283579826</c:v>
                </c:pt>
                <c:pt idx="464">
                  <c:v>0.50060968184392807</c:v>
                </c:pt>
                <c:pt idx="465">
                  <c:v>0.50156880998178555</c:v>
                </c:pt>
                <c:pt idx="466">
                  <c:v>0.50252821015770099</c:v>
                </c:pt>
                <c:pt idx="467">
                  <c:v>0.50348788528428612</c:v>
                </c:pt>
                <c:pt idx="468">
                  <c:v>0.50444783827847983</c:v>
                </c:pt>
                <c:pt idx="469">
                  <c:v>0.50540807206159466</c:v>
                </c:pt>
                <c:pt idx="470">
                  <c:v>0.50636858955936226</c:v>
                </c:pt>
                <c:pt idx="471">
                  <c:v>0.50732939370198016</c:v>
                </c:pt>
                <c:pt idx="472">
                  <c:v>0.50829048742415817</c:v>
                </c:pt>
                <c:pt idx="473">
                  <c:v>0.50925187366516478</c:v>
                </c:pt>
                <c:pt idx="474">
                  <c:v>0.51021355536887414</c:v>
                </c:pt>
                <c:pt idx="475">
                  <c:v>0.51117553548381267</c:v>
                </c:pt>
                <c:pt idx="476">
                  <c:v>0.51213781696320659</c:v>
                </c:pt>
                <c:pt idx="477">
                  <c:v>0.51310040276502866</c:v>
                </c:pt>
                <c:pt idx="478">
                  <c:v>0.5140632958520458</c:v>
                </c:pt>
                <c:pt idx="479">
                  <c:v>0.5150264991918666</c:v>
                </c:pt>
                <c:pt idx="480">
                  <c:v>0.515990015756989</c:v>
                </c:pt>
                <c:pt idx="481">
                  <c:v>0.51695384852484816</c:v>
                </c:pt>
                <c:pt idx="482">
                  <c:v>0.51791800047786474</c:v>
                </c:pt>
                <c:pt idx="483">
                  <c:v>0.51888247460349279</c:v>
                </c:pt>
                <c:pt idx="484">
                  <c:v>0.51984727389426799</c:v>
                </c:pt>
                <c:pt idx="485">
                  <c:v>0.52081240134785689</c:v>
                </c:pt>
                <c:pt idx="486">
                  <c:v>0.52177785996710502</c:v>
                </c:pt>
                <c:pt idx="487">
                  <c:v>0.52274365276008583</c:v>
                </c:pt>
                <c:pt idx="488">
                  <c:v>0.52370978274015012</c:v>
                </c:pt>
                <c:pt idx="489">
                  <c:v>0.52467625292597497</c:v>
                </c:pt>
                <c:pt idx="490">
                  <c:v>0.52564306634161362</c:v>
                </c:pt>
                <c:pt idx="491">
                  <c:v>0.52661022601654439</c:v>
                </c:pt>
                <c:pt idx="492">
                  <c:v>0.52757773498572103</c:v>
                </c:pt>
                <c:pt idx="493">
                  <c:v>0.52854559628962272</c:v>
                </c:pt>
                <c:pt idx="494">
                  <c:v>0.529513812974304</c:v>
                </c:pt>
                <c:pt idx="495">
                  <c:v>0.53048238809144543</c:v>
                </c:pt>
                <c:pt idx="496">
                  <c:v>0.53145132469840373</c:v>
                </c:pt>
                <c:pt idx="497">
                  <c:v>0.532420625858263</c:v>
                </c:pt>
                <c:pt idx="498">
                  <c:v>0.53339029463988552</c:v>
                </c:pt>
                <c:pt idx="499">
                  <c:v>0.5343603341179628</c:v>
                </c:pt>
                <c:pt idx="500">
                  <c:v>0.53533074737306707</c:v>
                </c:pt>
                <c:pt idx="501">
                  <c:v>0.53630153749170284</c:v>
                </c:pt>
                <c:pt idx="502">
                  <c:v>0.53727270756635848</c:v>
                </c:pt>
                <c:pt idx="503">
                  <c:v>0.53824426069555853</c:v>
                </c:pt>
                <c:pt idx="504">
                  <c:v>0.53921619998391546</c:v>
                </c:pt>
                <c:pt idx="505">
                  <c:v>0.54018852854218247</c:v>
                </c:pt>
                <c:pt idx="506">
                  <c:v>0.54116124948730593</c:v>
                </c:pt>
                <c:pt idx="507">
                  <c:v>0.54213436594247799</c:v>
                </c:pt>
                <c:pt idx="508">
                  <c:v>0.54310788103718988</c:v>
                </c:pt>
                <c:pt idx="509">
                  <c:v>0.54408179790728517</c:v>
                </c:pt>
                <c:pt idx="510">
                  <c:v>0.54505611969501289</c:v>
                </c:pt>
                <c:pt idx="511">
                  <c:v>0.54603084954908176</c:v>
                </c:pt>
                <c:pt idx="512">
                  <c:v>0.54700599062471367</c:v>
                </c:pt>
                <c:pt idx="513">
                  <c:v>0.54798154608369787</c:v>
                </c:pt>
                <c:pt idx="514">
                  <c:v>0.54895751909444557</c:v>
                </c:pt>
                <c:pt idx="515">
                  <c:v>0.5499339128320444</c:v>
                </c:pt>
                <c:pt idx="516">
                  <c:v>0.55091073047831318</c:v>
                </c:pt>
                <c:pt idx="517">
                  <c:v>0.55188797522185706</c:v>
                </c:pt>
                <c:pt idx="518">
                  <c:v>0.55286565025812284</c:v>
                </c:pt>
                <c:pt idx="519">
                  <c:v>0.55384375878945447</c:v>
                </c:pt>
                <c:pt idx="520">
                  <c:v>0.55482230402514876</c:v>
                </c:pt>
                <c:pt idx="521">
                  <c:v>0.55580128918151173</c:v>
                </c:pt>
                <c:pt idx="522">
                  <c:v>0.55678071748191438</c:v>
                </c:pt>
                <c:pt idx="523">
                  <c:v>0.55776059215684959</c:v>
                </c:pt>
                <c:pt idx="524">
                  <c:v>0.55874091644398882</c:v>
                </c:pt>
                <c:pt idx="525">
                  <c:v>0.55972169358823887</c:v>
                </c:pt>
                <c:pt idx="526">
                  <c:v>0.56070292684179956</c:v>
                </c:pt>
                <c:pt idx="527">
                  <c:v>0.5616846194642211</c:v>
                </c:pt>
                <c:pt idx="528">
                  <c:v>0.56266677472246174</c:v>
                </c:pt>
                <c:pt idx="529">
                  <c:v>0.56364939589094587</c:v>
                </c:pt>
                <c:pt idx="530">
                  <c:v>0.56463248625162243</c:v>
                </c:pt>
                <c:pt idx="531">
                  <c:v>0.56561604909402363</c:v>
                </c:pt>
                <c:pt idx="532">
                  <c:v>0.56660008771532344</c:v>
                </c:pt>
                <c:pt idx="533">
                  <c:v>0.5675846054203969</c:v>
                </c:pt>
                <c:pt idx="534">
                  <c:v>0.56856960552187952</c:v>
                </c:pt>
                <c:pt idx="535">
                  <c:v>0.56955509134022697</c:v>
                </c:pt>
                <c:pt idx="536">
                  <c:v>0.57054106620377498</c:v>
                </c:pt>
                <c:pt idx="537">
                  <c:v>0.57152753344879959</c:v>
                </c:pt>
                <c:pt idx="538">
                  <c:v>0.57251449641957752</c:v>
                </c:pt>
                <c:pt idx="539">
                  <c:v>0.5735019584684472</c:v>
                </c:pt>
                <c:pt idx="540">
                  <c:v>0.57448992295586976</c:v>
                </c:pt>
                <c:pt idx="541">
                  <c:v>0.57547839325049033</c:v>
                </c:pt>
                <c:pt idx="542">
                  <c:v>0.57646737272919979</c:v>
                </c:pt>
                <c:pt idx="543">
                  <c:v>0.5774568647771966</c:v>
                </c:pt>
                <c:pt idx="544">
                  <c:v>0.57844687278804918</c:v>
                </c:pt>
                <c:pt idx="545">
                  <c:v>0.57943740016375855</c:v>
                </c:pt>
                <c:pt idx="546">
                  <c:v>0.58042845031482093</c:v>
                </c:pt>
                <c:pt idx="547">
                  <c:v>0.58142002666029113</c:v>
                </c:pt>
                <c:pt idx="548">
                  <c:v>0.58241213262784597</c:v>
                </c:pt>
                <c:pt idx="549">
                  <c:v>0.58340477165384785</c:v>
                </c:pt>
                <c:pt idx="550">
                  <c:v>0.58439794718340932</c:v>
                </c:pt>
                <c:pt idx="551">
                  <c:v>0.58539166267045695</c:v>
                </c:pt>
                <c:pt idx="552">
                  <c:v>0.58638592157779656</c:v>
                </c:pt>
                <c:pt idx="553">
                  <c:v>0.58738072737717784</c:v>
                </c:pt>
                <c:pt idx="554">
                  <c:v>0.58837608354936</c:v>
                </c:pt>
                <c:pt idx="555">
                  <c:v>0.58937199358417736</c:v>
                </c:pt>
                <c:pt idx="556">
                  <c:v>0.59036846098060547</c:v>
                </c:pt>
                <c:pt idx="557">
                  <c:v>0.59136548924682741</c:v>
                </c:pt>
                <c:pt idx="558">
                  <c:v>0.59236308190030063</c:v>
                </c:pt>
                <c:pt idx="559">
                  <c:v>0.59336124246782362</c:v>
                </c:pt>
                <c:pt idx="560">
                  <c:v>0.59435997448560385</c:v>
                </c:pt>
                <c:pt idx="561">
                  <c:v>0.59535928149932493</c:v>
                </c:pt>
                <c:pt idx="562">
                  <c:v>0.59635916706421521</c:v>
                </c:pt>
                <c:pt idx="563">
                  <c:v>0.59735963474511566</c:v>
                </c:pt>
                <c:pt idx="564">
                  <c:v>0.59836068811654919</c:v>
                </c:pt>
                <c:pt idx="565">
                  <c:v>0.59936233076278933</c:v>
                </c:pt>
                <c:pt idx="566">
                  <c:v>0.60036456627793</c:v>
                </c:pt>
                <c:pt idx="567">
                  <c:v>0.60136739826595531</c:v>
                </c:pt>
                <c:pt idx="568">
                  <c:v>0.60237083034080963</c:v>
                </c:pt>
                <c:pt idx="569">
                  <c:v>0.6033748661264684</c:v>
                </c:pt>
                <c:pt idx="570">
                  <c:v>0.60437950925700901</c:v>
                </c:pt>
                <c:pt idx="571">
                  <c:v>0.6053847633766819</c:v>
                </c:pt>
                <c:pt idx="572">
                  <c:v>0.60639063213998268</c:v>
                </c:pt>
                <c:pt idx="573">
                  <c:v>0.6073971192117239</c:v>
                </c:pt>
                <c:pt idx="574">
                  <c:v>0.60840422826710761</c:v>
                </c:pt>
                <c:pt idx="575">
                  <c:v>0.60941196299179823</c:v>
                </c:pt>
                <c:pt idx="576">
                  <c:v>0.61042032708199589</c:v>
                </c:pt>
                <c:pt idx="577">
                  <c:v>0.61142932424450991</c:v>
                </c:pt>
                <c:pt idx="578">
                  <c:v>0.61243895819683281</c:v>
                </c:pt>
                <c:pt idx="579">
                  <c:v>0.61344923266721507</c:v>
                </c:pt>
                <c:pt idx="580">
                  <c:v>0.61446015139473964</c:v>
                </c:pt>
                <c:pt idx="581">
                  <c:v>0.61547171812939727</c:v>
                </c:pt>
                <c:pt idx="582">
                  <c:v>0.61648393663216228</c:v>
                </c:pt>
                <c:pt idx="583">
                  <c:v>0.61749681067506845</c:v>
                </c:pt>
                <c:pt idx="584">
                  <c:v>0.61851034404128569</c:v>
                </c:pt>
                <c:pt idx="585">
                  <c:v>0.6195245405251969</c:v>
                </c:pt>
                <c:pt idx="586">
                  <c:v>0.62053940393247509</c:v>
                </c:pt>
                <c:pt idx="587">
                  <c:v>0.62155493808016149</c:v>
                </c:pt>
                <c:pt idx="588">
                  <c:v>0.62257114679674352</c:v>
                </c:pt>
                <c:pt idx="589">
                  <c:v>0.62358803392223339</c:v>
                </c:pt>
                <c:pt idx="590">
                  <c:v>0.62460560330824733</c:v>
                </c:pt>
                <c:pt idx="591">
                  <c:v>0.62562385881808491</c:v>
                </c:pt>
                <c:pt idx="592">
                  <c:v>0.62664280432680919</c:v>
                </c:pt>
                <c:pt idx="593">
                  <c:v>0.62766244372132685</c:v>
                </c:pt>
                <c:pt idx="594">
                  <c:v>0.62868278090046936</c:v>
                </c:pt>
                <c:pt idx="595">
                  <c:v>0.62970381977507395</c:v>
                </c:pt>
                <c:pt idx="596">
                  <c:v>0.6307255642680657</c:v>
                </c:pt>
                <c:pt idx="597">
                  <c:v>0.63174801831453953</c:v>
                </c:pt>
                <c:pt idx="598">
                  <c:v>0.632771185861843</c:v>
                </c:pt>
                <c:pt idx="599">
                  <c:v>0.63379507086965947</c:v>
                </c:pt>
                <c:pt idx="600">
                  <c:v>0.6348196773100917</c:v>
                </c:pt>
                <c:pt idx="601">
                  <c:v>0.63584500916774611</c:v>
                </c:pt>
                <c:pt idx="602">
                  <c:v>0.63687107043981728</c:v>
                </c:pt>
                <c:pt idx="603">
                  <c:v>0.63789786513617297</c:v>
                </c:pt>
                <c:pt idx="604">
                  <c:v>0.63892539727943987</c:v>
                </c:pt>
                <c:pt idx="605">
                  <c:v>0.63995367090508959</c:v>
                </c:pt>
                <c:pt idx="606">
                  <c:v>0.64098269006152531</c:v>
                </c:pt>
                <c:pt idx="607">
                  <c:v>0.64201245881016866</c:v>
                </c:pt>
                <c:pt idx="608">
                  <c:v>0.64304298122554771</c:v>
                </c:pt>
                <c:pt idx="609">
                  <c:v>0.6440742613953846</c:v>
                </c:pt>
                <c:pt idx="610">
                  <c:v>0.64510630342068465</c:v>
                </c:pt>
                <c:pt idx="611">
                  <c:v>0.64613911141582492</c:v>
                </c:pt>
                <c:pt idx="612">
                  <c:v>0.64717268950864448</c:v>
                </c:pt>
                <c:pt idx="613">
                  <c:v>0.64820704184053424</c:v>
                </c:pt>
                <c:pt idx="614">
                  <c:v>0.64924217256652783</c:v>
                </c:pt>
                <c:pt idx="615">
                  <c:v>0.65027808585539271</c:v>
                </c:pt>
                <c:pt idx="616">
                  <c:v>0.65131478588972203</c:v>
                </c:pt>
                <c:pt idx="617">
                  <c:v>0.65235227686602715</c:v>
                </c:pt>
                <c:pt idx="618">
                  <c:v>0.65339056299483045</c:v>
                </c:pt>
                <c:pt idx="619">
                  <c:v>0.65442964850075858</c:v>
                </c:pt>
                <c:pt idx="620">
                  <c:v>0.65546953762263693</c:v>
                </c:pt>
                <c:pt idx="621">
                  <c:v>0.65651023461358382</c:v>
                </c:pt>
                <c:pt idx="622">
                  <c:v>0.6575517437411057</c:v>
                </c:pt>
                <c:pt idx="623">
                  <c:v>0.65859406928719322</c:v>
                </c:pt>
                <c:pt idx="624">
                  <c:v>0.65963721554841703</c:v>
                </c:pt>
                <c:pt idx="625">
                  <c:v>0.66068118683602517</c:v>
                </c:pt>
                <c:pt idx="626">
                  <c:v>0.66172598747604017</c:v>
                </c:pt>
                <c:pt idx="627">
                  <c:v>0.66277162180935734</c:v>
                </c:pt>
                <c:pt idx="628">
                  <c:v>0.66381809419184334</c:v>
                </c:pt>
                <c:pt idx="629">
                  <c:v>0.66486540899443558</c:v>
                </c:pt>
                <c:pt idx="630">
                  <c:v>0.66591357060324197</c:v>
                </c:pt>
                <c:pt idx="631">
                  <c:v>0.66696258341964154</c:v>
                </c:pt>
                <c:pt idx="632">
                  <c:v>0.66801245186038538</c:v>
                </c:pt>
                <c:pt idx="633">
                  <c:v>0.66906318035769852</c:v>
                </c:pt>
                <c:pt idx="634">
                  <c:v>0.67011477335938241</c:v>
                </c:pt>
                <c:pt idx="635">
                  <c:v>0.67116723532891753</c:v>
                </c:pt>
                <c:pt idx="636">
                  <c:v>0.67222057074556751</c:v>
                </c:pt>
                <c:pt idx="637">
                  <c:v>0.67327478410448305</c:v>
                </c:pt>
                <c:pt idx="638">
                  <c:v>0.67432987991680693</c:v>
                </c:pt>
                <c:pt idx="639">
                  <c:v>0.67538586270977985</c:v>
                </c:pt>
                <c:pt idx="640">
                  <c:v>0.67644273702684643</c:v>
                </c:pt>
                <c:pt idx="641">
                  <c:v>0.67750050742776213</c:v>
                </c:pt>
                <c:pt idx="642">
                  <c:v>0.67855917848870084</c:v>
                </c:pt>
                <c:pt idx="643">
                  <c:v>0.67961875480236322</c:v>
                </c:pt>
                <c:pt idx="644">
                  <c:v>0.68067924097808574</c:v>
                </c:pt>
                <c:pt idx="645">
                  <c:v>0.68174064164195003</c:v>
                </c:pt>
                <c:pt idx="646">
                  <c:v>0.68280296143689345</c:v>
                </c:pt>
                <c:pt idx="647">
                  <c:v>0.68386620502281992</c:v>
                </c:pt>
                <c:pt idx="648">
                  <c:v>0.68493037707671189</c:v>
                </c:pt>
                <c:pt idx="649">
                  <c:v>0.68599548229274265</c:v>
                </c:pt>
                <c:pt idx="650">
                  <c:v>0.6870615253823894</c:v>
                </c:pt>
                <c:pt idx="651">
                  <c:v>0.6881285110745472</c:v>
                </c:pt>
                <c:pt idx="652">
                  <c:v>0.68919644411564362</c:v>
                </c:pt>
                <c:pt idx="653">
                  <c:v>0.69026532926975415</c:v>
                </c:pt>
                <c:pt idx="654">
                  <c:v>0.69133517131871813</c:v>
                </c:pt>
                <c:pt idx="655">
                  <c:v>0.69240597506225554</c:v>
                </c:pt>
                <c:pt idx="656">
                  <c:v>0.69347774531808493</c:v>
                </c:pt>
                <c:pt idx="657">
                  <c:v>0.69455048692204124</c:v>
                </c:pt>
                <c:pt idx="658">
                  <c:v>0.69562420472819542</c:v>
                </c:pt>
                <c:pt idx="659">
                  <c:v>0.69669890360897402</c:v>
                </c:pt>
                <c:pt idx="660">
                  <c:v>0.69777458845527984</c:v>
                </c:pt>
                <c:pt idx="661">
                  <c:v>0.69885126417661358</c:v>
                </c:pt>
                <c:pt idx="662">
                  <c:v>0.69992893570119585</c:v>
                </c:pt>
                <c:pt idx="663">
                  <c:v>0.70100760797609041</c:v>
                </c:pt>
                <c:pt idx="664">
                  <c:v>0.70208728596732772</c:v>
                </c:pt>
                <c:pt idx="665">
                  <c:v>0.70316797466002989</c:v>
                </c:pt>
                <c:pt idx="666">
                  <c:v>0.70424967905853608</c:v>
                </c:pt>
                <c:pt idx="667">
                  <c:v>0.70533240418652854</c:v>
                </c:pt>
                <c:pt idx="668">
                  <c:v>0.70641615508716016</c:v>
                </c:pt>
                <c:pt idx="669">
                  <c:v>0.70750093682318216</c:v>
                </c:pt>
                <c:pt idx="670">
                  <c:v>0.70858675447707287</c:v>
                </c:pt>
                <c:pt idx="671">
                  <c:v>0.70967361315116739</c:v>
                </c:pt>
                <c:pt idx="672">
                  <c:v>0.71076151796778841</c:v>
                </c:pt>
                <c:pt idx="673">
                  <c:v>0.71185047406937729</c:v>
                </c:pt>
                <c:pt idx="674">
                  <c:v>0.71294048661862641</c:v>
                </c:pt>
                <c:pt idx="675">
                  <c:v>0.7140315607986123</c:v>
                </c:pt>
                <c:pt idx="676">
                  <c:v>0.71512370181292961</c:v>
                </c:pt>
                <c:pt idx="677">
                  <c:v>0.71621691488582628</c:v>
                </c:pt>
                <c:pt idx="678">
                  <c:v>0.71731120526233905</c:v>
                </c:pt>
                <c:pt idx="679">
                  <c:v>0.71840657820843057</c:v>
                </c:pt>
                <c:pt idx="680">
                  <c:v>0.71950303901112667</c:v>
                </c:pt>
                <c:pt idx="681">
                  <c:v>0.72060059297865509</c:v>
                </c:pt>
                <c:pt idx="682">
                  <c:v>0.72169924544058528</c:v>
                </c:pt>
                <c:pt idx="683">
                  <c:v>0.72279900174796852</c:v>
                </c:pt>
                <c:pt idx="684">
                  <c:v>0.72389986727347944</c:v>
                </c:pt>
                <c:pt idx="685">
                  <c:v>0.72500184741155838</c:v>
                </c:pt>
                <c:pt idx="686">
                  <c:v>0.72610494757855482</c:v>
                </c:pt>
                <c:pt idx="687">
                  <c:v>0.7272091732128716</c:v>
                </c:pt>
                <c:pt idx="688">
                  <c:v>0.72831452977511035</c:v>
                </c:pt>
                <c:pt idx="689">
                  <c:v>0.72942102274821752</c:v>
                </c:pt>
                <c:pt idx="690">
                  <c:v>0.73052865763763186</c:v>
                </c:pt>
                <c:pt idx="691">
                  <c:v>0.73163743997143282</c:v>
                </c:pt>
                <c:pt idx="692">
                  <c:v>0.73274737530048961</c:v>
                </c:pt>
                <c:pt idx="693">
                  <c:v>0.73385846919861164</c:v>
                </c:pt>
                <c:pt idx="694">
                  <c:v>0.73497072726269996</c:v>
                </c:pt>
                <c:pt idx="695">
                  <c:v>0.73608415511289949</c:v>
                </c:pt>
                <c:pt idx="696">
                  <c:v>0.73719875839275273</c:v>
                </c:pt>
                <c:pt idx="697">
                  <c:v>0.73831454276935415</c:v>
                </c:pt>
                <c:pt idx="698">
                  <c:v>0.73943151393350559</c:v>
                </c:pt>
                <c:pt idx="699">
                  <c:v>0.74054967759987333</c:v>
                </c:pt>
                <c:pt idx="700">
                  <c:v>0.74166903950714558</c:v>
                </c:pt>
                <c:pt idx="701">
                  <c:v>0.74278960541819128</c:v>
                </c:pt>
                <c:pt idx="702">
                  <c:v>0.74391138112022026</c:v>
                </c:pt>
                <c:pt idx="703">
                  <c:v>0.74503437242494408</c:v>
                </c:pt>
                <c:pt idx="704">
                  <c:v>0.74615858516873845</c:v>
                </c:pt>
                <c:pt idx="705">
                  <c:v>0.74728402521280646</c:v>
                </c:pt>
                <c:pt idx="706">
                  <c:v>0.74841069844334296</c:v>
                </c:pt>
                <c:pt idx="707">
                  <c:v>0.74953861077170025</c:v>
                </c:pt>
                <c:pt idx="708">
                  <c:v>0.75066776813455482</c:v>
                </c:pt>
                <c:pt idx="709">
                  <c:v>0.75179817649407554</c:v>
                </c:pt>
                <c:pt idx="710">
                  <c:v>0.75292984183809253</c:v>
                </c:pt>
                <c:pt idx="711">
                  <c:v>0.75406277018026757</c:v>
                </c:pt>
                <c:pt idx="712">
                  <c:v>0.75519696756026555</c:v>
                </c:pt>
                <c:pt idx="713">
                  <c:v>0.75633244004392741</c:v>
                </c:pt>
                <c:pt idx="714">
                  <c:v>0.75746919372344412</c:v>
                </c:pt>
                <c:pt idx="715">
                  <c:v>0.75860723471753155</c:v>
                </c:pt>
                <c:pt idx="716">
                  <c:v>0.75974656917160732</c:v>
                </c:pt>
                <c:pt idx="717">
                  <c:v>0.76088720325796821</c:v>
                </c:pt>
                <c:pt idx="718">
                  <c:v>0.76202914317596937</c:v>
                </c:pt>
                <c:pt idx="719">
                  <c:v>0.76317239515220436</c:v>
                </c:pt>
                <c:pt idx="720">
                  <c:v>0.76431696544068672</c:v>
                </c:pt>
                <c:pt idx="721">
                  <c:v>0.76546286032303301</c:v>
                </c:pt>
                <c:pt idx="722">
                  <c:v>0.76661008610864667</c:v>
                </c:pt>
                <c:pt idx="723">
                  <c:v>0.76775864913490355</c:v>
                </c:pt>
                <c:pt idx="724">
                  <c:v>0.76890855576733885</c:v>
                </c:pt>
                <c:pt idx="725">
                  <c:v>0.77005981239983523</c:v>
                </c:pt>
                <c:pt idx="726">
                  <c:v>0.77121242545481206</c:v>
                </c:pt>
                <c:pt idx="727">
                  <c:v>0.77236640138341661</c:v>
                </c:pt>
                <c:pt idx="728">
                  <c:v>0.77352174666571594</c:v>
                </c:pt>
                <c:pt idx="729">
                  <c:v>0.77467846781089089</c:v>
                </c:pt>
                <c:pt idx="730">
                  <c:v>0.77583657135743089</c:v>
                </c:pt>
                <c:pt idx="731">
                  <c:v>0.77699606387333053</c:v>
                </c:pt>
                <c:pt idx="732">
                  <c:v>0.7781569519562872</c:v>
                </c:pt>
                <c:pt idx="733">
                  <c:v>0.77931924223390059</c:v>
                </c:pt>
                <c:pt idx="734">
                  <c:v>0.78048294136387353</c:v>
                </c:pt>
                <c:pt idx="735">
                  <c:v>0.78164805603421394</c:v>
                </c:pt>
                <c:pt idx="736">
                  <c:v>0.78281459296343892</c:v>
                </c:pt>
                <c:pt idx="737">
                  <c:v>0.7839825589007795</c:v>
                </c:pt>
                <c:pt idx="738">
                  <c:v>0.78515196062638759</c:v>
                </c:pt>
                <c:pt idx="739">
                  <c:v>0.78632280495154427</c:v>
                </c:pt>
                <c:pt idx="740">
                  <c:v>0.78749509871886936</c:v>
                </c:pt>
                <c:pt idx="741">
                  <c:v>0.78866884880253263</c:v>
                </c:pt>
                <c:pt idx="742">
                  <c:v>0.7898440621084668</c:v>
                </c:pt>
                <c:pt idx="743">
                  <c:v>0.79102074557458202</c:v>
                </c:pt>
                <c:pt idx="744">
                  <c:v>0.79219890617098165</c:v>
                </c:pt>
                <c:pt idx="745">
                  <c:v>0.79337855090017984</c:v>
                </c:pt>
                <c:pt idx="746">
                  <c:v>0.79455968679732081</c:v>
                </c:pt>
                <c:pt idx="747">
                  <c:v>0.79574232093039987</c:v>
                </c:pt>
                <c:pt idx="748">
                  <c:v>0.79692646040048543</c:v>
                </c:pt>
                <c:pt idx="749">
                  <c:v>0.79811211234194335</c:v>
                </c:pt>
                <c:pt idx="750">
                  <c:v>0.7992992839226627</c:v>
                </c:pt>
                <c:pt idx="751">
                  <c:v>0.80048798234428331</c:v>
                </c:pt>
                <c:pt idx="752">
                  <c:v>0.80167821484242474</c:v>
                </c:pt>
                <c:pt idx="753">
                  <c:v>0.80286998868691728</c:v>
                </c:pt>
                <c:pt idx="754">
                  <c:v>0.80406331118203433</c:v>
                </c:pt>
                <c:pt idx="755">
                  <c:v>0.80525818966672702</c:v>
                </c:pt>
                <c:pt idx="756">
                  <c:v>0.80645463151486008</c:v>
                </c:pt>
                <c:pt idx="757">
                  <c:v>0.80765264413544979</c:v>
                </c:pt>
                <c:pt idx="758">
                  <c:v>0.80885223497290348</c:v>
                </c:pt>
                <c:pt idx="759">
                  <c:v>0.81005341150726118</c:v>
                </c:pt>
                <c:pt idx="760">
                  <c:v>0.81125618125443877</c:v>
                </c:pt>
                <c:pt idx="761">
                  <c:v>0.81246055176647303</c:v>
                </c:pt>
                <c:pt idx="762">
                  <c:v>0.81366653063176875</c:v>
                </c:pt>
                <c:pt idx="763">
                  <c:v>0.81487412547534732</c:v>
                </c:pt>
                <c:pt idx="764">
                  <c:v>0.81608334395909765</c:v>
                </c:pt>
                <c:pt idx="765">
                  <c:v>0.81729419378202872</c:v>
                </c:pt>
                <c:pt idx="766">
                  <c:v>0.81850668268052396</c:v>
                </c:pt>
                <c:pt idx="767">
                  <c:v>0.81972081842859768</c:v>
                </c:pt>
                <c:pt idx="768">
                  <c:v>0.82093660883815378</c:v>
                </c:pt>
                <c:pt idx="769">
                  <c:v>0.82215406175924588</c:v>
                </c:pt>
                <c:pt idx="770">
                  <c:v>0.82337318508033963</c:v>
                </c:pt>
                <c:pt idx="771">
                  <c:v>0.8245939867285772</c:v>
                </c:pt>
                <c:pt idx="772">
                  <c:v>0.8258164746700436</c:v>
                </c:pt>
                <c:pt idx="773">
                  <c:v>0.82704065691003514</c:v>
                </c:pt>
                <c:pt idx="774">
                  <c:v>0.82826654149332979</c:v>
                </c:pt>
                <c:pt idx="775">
                  <c:v>0.8294941365044598</c:v>
                </c:pt>
                <c:pt idx="776">
                  <c:v>0.83072345006798642</c:v>
                </c:pt>
                <c:pt idx="777">
                  <c:v>0.83195449034877655</c:v>
                </c:pt>
                <c:pt idx="778">
                  <c:v>0.83318726555228162</c:v>
                </c:pt>
                <c:pt idx="779">
                  <c:v>0.83442178392481869</c:v>
                </c:pt>
                <c:pt idx="780">
                  <c:v>0.8356580537538536</c:v>
                </c:pt>
                <c:pt idx="781">
                  <c:v>0.83689608336828647</c:v>
                </c:pt>
                <c:pt idx="782">
                  <c:v>0.83813588113873905</c:v>
                </c:pt>
                <c:pt idx="783">
                  <c:v>0.83937745547784492</c:v>
                </c:pt>
                <c:pt idx="784">
                  <c:v>0.84062081484054119</c:v>
                </c:pt>
                <c:pt idx="785">
                  <c:v>0.84186596772436306</c:v>
                </c:pt>
                <c:pt idx="786">
                  <c:v>0.84311292266974047</c:v>
                </c:pt>
                <c:pt idx="787">
                  <c:v>0.84436168826029689</c:v>
                </c:pt>
                <c:pt idx="788">
                  <c:v>0.84561227312315057</c:v>
                </c:pt>
                <c:pt idx="789">
                  <c:v>0.84686468592921837</c:v>
                </c:pt>
                <c:pt idx="790">
                  <c:v>0.84811893539352157</c:v>
                </c:pt>
                <c:pt idx="791">
                  <c:v>0.84937503027549444</c:v>
                </c:pt>
                <c:pt idx="792">
                  <c:v>0.85063297937929461</c:v>
                </c:pt>
                <c:pt idx="793">
                  <c:v>0.85189279155411679</c:v>
                </c:pt>
                <c:pt idx="794">
                  <c:v>0.8531544756945082</c:v>
                </c:pt>
                <c:pt idx="795">
                  <c:v>0.85441804074068672</c:v>
                </c:pt>
                <c:pt idx="796">
                  <c:v>0.85568349567886159</c:v>
                </c:pt>
                <c:pt idx="797">
                  <c:v>0.85695084954155676</c:v>
                </c:pt>
                <c:pt idx="798">
                  <c:v>0.8582201114079363</c:v>
                </c:pt>
                <c:pt idx="799">
                  <c:v>0.85949129040413297</c:v>
                </c:pt>
                <c:pt idx="800">
                  <c:v>0.86076439570357888</c:v>
                </c:pt>
                <c:pt idx="801">
                  <c:v>0.86203943652733939</c:v>
                </c:pt>
                <c:pt idx="802">
                  <c:v>0.86331642214444881</c:v>
                </c:pt>
                <c:pt idx="803">
                  <c:v>0.8645953618722495</c:v>
                </c:pt>
                <c:pt idx="804">
                  <c:v>0.86587626507673321</c:v>
                </c:pt>
                <c:pt idx="805">
                  <c:v>0.86715914117288539</c:v>
                </c:pt>
                <c:pt idx="806">
                  <c:v>0.86844399962503227</c:v>
                </c:pt>
                <c:pt idx="807">
                  <c:v>0.86973084994719019</c:v>
                </c:pt>
                <c:pt idx="808">
                  <c:v>0.87101970170341847</c:v>
                </c:pt>
                <c:pt idx="809">
                  <c:v>0.87231056450817446</c:v>
                </c:pt>
                <c:pt idx="810">
                  <c:v>0.87360344802667178</c:v>
                </c:pt>
                <c:pt idx="811">
                  <c:v>0.87489836197524151</c:v>
                </c:pt>
                <c:pt idx="812">
                  <c:v>0.87619531612169577</c:v>
                </c:pt>
                <c:pt idx="813">
                  <c:v>0.87749432028569463</c:v>
                </c:pt>
                <c:pt idx="814">
                  <c:v>0.87879538433911597</c:v>
                </c:pt>
                <c:pt idx="815">
                  <c:v>0.88009851820642815</c:v>
                </c:pt>
                <c:pt idx="816">
                  <c:v>0.8814037318650656</c:v>
                </c:pt>
                <c:pt idx="817">
                  <c:v>0.88271103534580775</c:v>
                </c:pt>
                <c:pt idx="818">
                  <c:v>0.88402043873316061</c:v>
                </c:pt>
                <c:pt idx="819">
                  <c:v>0.88533195216574179</c:v>
                </c:pt>
                <c:pt idx="820">
                  <c:v>0.8866455858366683</c:v>
                </c:pt>
                <c:pt idx="821">
                  <c:v>0.88796134999394793</c:v>
                </c:pt>
                <c:pt idx="822">
                  <c:v>0.88927925494087323</c:v>
                </c:pt>
                <c:pt idx="823">
                  <c:v>0.89059931103641909</c:v>
                </c:pt>
                <c:pt idx="824">
                  <c:v>0.89192152869564334</c:v>
                </c:pt>
                <c:pt idx="825">
                  <c:v>0.89324591839009082</c:v>
                </c:pt>
                <c:pt idx="826">
                  <c:v>0.89457249064820032</c:v>
                </c:pt>
                <c:pt idx="827">
                  <c:v>0.89590125605571547</c:v>
                </c:pt>
                <c:pt idx="828">
                  <c:v>0.89723222525609825</c:v>
                </c:pt>
                <c:pt idx="829">
                  <c:v>0.89856540895094639</c:v>
                </c:pt>
                <c:pt idx="830">
                  <c:v>0.89990081790041387</c:v>
                </c:pt>
                <c:pt idx="831">
                  <c:v>0.90123846292363508</c:v>
                </c:pt>
                <c:pt idx="832">
                  <c:v>0.90257835489915228</c:v>
                </c:pt>
                <c:pt idx="833">
                  <c:v>0.90392050476534669</c:v>
                </c:pt>
                <c:pt idx="834">
                  <c:v>0.90526492352087296</c:v>
                </c:pt>
                <c:pt idx="835">
                  <c:v>0.90568657495709315</c:v>
                </c:pt>
                <c:pt idx="836">
                  <c:v>0.90610822639331334</c:v>
                </c:pt>
                <c:pt idx="837">
                  <c:v>0.90652987782953354</c:v>
                </c:pt>
                <c:pt idx="838">
                  <c:v>0.90695152926575373</c:v>
                </c:pt>
                <c:pt idx="839">
                  <c:v>0.90737318070197392</c:v>
                </c:pt>
                <c:pt idx="840">
                  <c:v>0.90779483213819412</c:v>
                </c:pt>
                <c:pt idx="841">
                  <c:v>0.90821648357441431</c:v>
                </c:pt>
                <c:pt idx="842">
                  <c:v>0.90863813501063451</c:v>
                </c:pt>
                <c:pt idx="843">
                  <c:v>0.9090597864468547</c:v>
                </c:pt>
                <c:pt idx="844">
                  <c:v>0.90948143788307489</c:v>
                </c:pt>
                <c:pt idx="845">
                  <c:v>0.90990308931929509</c:v>
                </c:pt>
                <c:pt idx="846">
                  <c:v>0.91032474075551528</c:v>
                </c:pt>
                <c:pt idx="847">
                  <c:v>0.91074639219173548</c:v>
                </c:pt>
                <c:pt idx="848">
                  <c:v>0.91116804362795567</c:v>
                </c:pt>
                <c:pt idx="849">
                  <c:v>0.91158969506417586</c:v>
                </c:pt>
                <c:pt idx="850">
                  <c:v>0.91201134650039606</c:v>
                </c:pt>
                <c:pt idx="851">
                  <c:v>0.91243299793661625</c:v>
                </c:pt>
                <c:pt idx="852">
                  <c:v>0.91285464937283645</c:v>
                </c:pt>
                <c:pt idx="853">
                  <c:v>0.91327630080905664</c:v>
                </c:pt>
                <c:pt idx="854">
                  <c:v>0.91369795224527683</c:v>
                </c:pt>
                <c:pt idx="855">
                  <c:v>0.91411960368149703</c:v>
                </c:pt>
                <c:pt idx="856">
                  <c:v>0.91454125511771722</c:v>
                </c:pt>
                <c:pt idx="857">
                  <c:v>0.91496290655393742</c:v>
                </c:pt>
                <c:pt idx="858">
                  <c:v>0.91538455799015761</c:v>
                </c:pt>
                <c:pt idx="859">
                  <c:v>0.9158062094263778</c:v>
                </c:pt>
                <c:pt idx="860">
                  <c:v>0.916227860862598</c:v>
                </c:pt>
                <c:pt idx="861">
                  <c:v>0.91664951229881819</c:v>
                </c:pt>
                <c:pt idx="862">
                  <c:v>0.91707116373503839</c:v>
                </c:pt>
                <c:pt idx="863">
                  <c:v>0.91749281517125858</c:v>
                </c:pt>
                <c:pt idx="864">
                  <c:v>0.91791446660747877</c:v>
                </c:pt>
                <c:pt idx="865">
                  <c:v>0.91833611804369897</c:v>
                </c:pt>
                <c:pt idx="866">
                  <c:v>0.91875776947991916</c:v>
                </c:pt>
                <c:pt idx="867">
                  <c:v>0.91917942091613936</c:v>
                </c:pt>
                <c:pt idx="868">
                  <c:v>0.91960107235235955</c:v>
                </c:pt>
                <c:pt idx="869">
                  <c:v>0.92002272378857974</c:v>
                </c:pt>
                <c:pt idx="870">
                  <c:v>0.92044437522479994</c:v>
                </c:pt>
                <c:pt idx="871">
                  <c:v>0.92086602666102013</c:v>
                </c:pt>
                <c:pt idx="872">
                  <c:v>0.92128767809724033</c:v>
                </c:pt>
                <c:pt idx="873">
                  <c:v>0.92170932953346052</c:v>
                </c:pt>
                <c:pt idx="874">
                  <c:v>0.92213098096968071</c:v>
                </c:pt>
                <c:pt idx="875">
                  <c:v>0.92255263240590091</c:v>
                </c:pt>
                <c:pt idx="876">
                  <c:v>0.9229742838421211</c:v>
                </c:pt>
                <c:pt idx="877">
                  <c:v>0.9233959352783413</c:v>
                </c:pt>
                <c:pt idx="878">
                  <c:v>0.92381758671456149</c:v>
                </c:pt>
                <c:pt idx="879">
                  <c:v>0.92423923815078168</c:v>
                </c:pt>
                <c:pt idx="880">
                  <c:v>0.92466088958700188</c:v>
                </c:pt>
                <c:pt idx="881">
                  <c:v>0.92508254102322207</c:v>
                </c:pt>
                <c:pt idx="882">
                  <c:v>0.92550419245944227</c:v>
                </c:pt>
              </c:numCache>
            </c:numRef>
          </c:xVal>
          <c:yVal>
            <c:numRef>
              <c:f>SRM!$D$6:$D$888</c:f>
              <c:numCache>
                <c:formatCode>General</c:formatCode>
                <c:ptCount val="883"/>
                <c:pt idx="0">
                  <c:v>0</c:v>
                </c:pt>
                <c:pt idx="1">
                  <c:v>299.4215533522526</c:v>
                </c:pt>
                <c:pt idx="2">
                  <c:v>363.2098915963706</c:v>
                </c:pt>
                <c:pt idx="3">
                  <c:v>408.16732536268279</c:v>
                </c:pt>
                <c:pt idx="4">
                  <c:v>441.22733716050527</c:v>
                </c:pt>
                <c:pt idx="5">
                  <c:v>466.15911680108781</c:v>
                </c:pt>
                <c:pt idx="6">
                  <c:v>485.29301334892938</c:v>
                </c:pt>
                <c:pt idx="7">
                  <c:v>500.17771199968706</c:v>
                </c:pt>
                <c:pt idx="8">
                  <c:v>511.8905021018071</c:v>
                </c:pt>
                <c:pt idx="9">
                  <c:v>521.20430443276621</c:v>
                </c:pt>
                <c:pt idx="10">
                  <c:v>528.68597052081589</c:v>
                </c:pt>
                <c:pt idx="11">
                  <c:v>534.75797086071952</c:v>
                </c:pt>
                <c:pt idx="12">
                  <c:v>539.73900933442314</c:v>
                </c:pt>
                <c:pt idx="13">
                  <c:v>543.87176112751206</c:v>
                </c:pt>
                <c:pt idx="14">
                  <c:v>547.34236304624972</c:v>
                </c:pt>
                <c:pt idx="15">
                  <c:v>550.29441758299754</c:v>
                </c:pt>
                <c:pt idx="16">
                  <c:v>552.83923418693871</c:v>
                </c:pt>
                <c:pt idx="17">
                  <c:v>555.06342478571867</c:v>
                </c:pt>
                <c:pt idx="18">
                  <c:v>557.03460087358349</c:v>
                </c:pt>
                <c:pt idx="19">
                  <c:v>558.80568565483566</c:v>
                </c:pt>
                <c:pt idx="20">
                  <c:v>560.4182020786493</c:v>
                </c:pt>
                <c:pt idx="21">
                  <c:v>561.90479515383504</c:v>
                </c:pt>
                <c:pt idx="22">
                  <c:v>563.29117651619606</c:v>
                </c:pt>
                <c:pt idx="23">
                  <c:v>564.59762980671053</c:v>
                </c:pt>
                <c:pt idx="24">
                  <c:v>565.8401801176251</c:v>
                </c:pt>
                <c:pt idx="25">
                  <c:v>567.03150516894959</c:v>
                </c:pt>
                <c:pt idx="26">
                  <c:v>568.18164706443736</c:v>
                </c:pt>
                <c:pt idx="27">
                  <c:v>569.29856950973931</c:v>
                </c:pt>
                <c:pt idx="28">
                  <c:v>570.38859490289337</c:v>
                </c:pt>
                <c:pt idx="29">
                  <c:v>571.45674779660396</c:v>
                </c:pt>
                <c:pt idx="30">
                  <c:v>572.50702521827588</c:v>
                </c:pt>
                <c:pt idx="31">
                  <c:v>573.54260973156818</c:v>
                </c:pt>
                <c:pt idx="32">
                  <c:v>574.5660375977468</c:v>
                </c:pt>
                <c:pt idx="33">
                  <c:v>575.57933166278008</c:v>
                </c:pt>
                <c:pt idx="34">
                  <c:v>576.58410649945256</c:v>
                </c:pt>
                <c:pt idx="35">
                  <c:v>577.58165168686855</c:v>
                </c:pt>
                <c:pt idx="36">
                  <c:v>578.57299784997554</c:v>
                </c:pt>
                <c:pt idx="37">
                  <c:v>579.55896907909573</c:v>
                </c:pt>
                <c:pt idx="38">
                  <c:v>580.54022458417376</c:v>
                </c:pt>
                <c:pt idx="39">
                  <c:v>581.51729182533347</c:v>
                </c:pt>
                <c:pt idx="40">
                  <c:v>582.49059289007926</c:v>
                </c:pt>
                <c:pt idx="41">
                  <c:v>583.46046551455981</c:v>
                </c:pt>
                <c:pt idx="42">
                  <c:v>584.42717985058869</c:v>
                </c:pt>
                <c:pt idx="43">
                  <c:v>585.3909518537389</c:v>
                </c:pt>
                <c:pt idx="44">
                  <c:v>586.35195398079873</c:v>
                </c:pt>
                <c:pt idx="45">
                  <c:v>587.31032374679762</c:v>
                </c:pt>
                <c:pt idx="46">
                  <c:v>588.26617057545116</c:v>
                </c:pt>
                <c:pt idx="47">
                  <c:v>589.21958128785877</c:v>
                </c:pt>
                <c:pt idx="48">
                  <c:v>590.17062450404717</c:v>
                </c:pt>
                <c:pt idx="49">
                  <c:v>591.11935417631094</c:v>
                </c:pt>
                <c:pt idx="50">
                  <c:v>592.06581242747177</c:v>
                </c:pt>
                <c:pt idx="51">
                  <c:v>593.01003183227692</c:v>
                </c:pt>
                <c:pt idx="52">
                  <c:v>593.95203725446049</c:v>
                </c:pt>
                <c:pt idx="53">
                  <c:v>594.89184732494505</c:v>
                </c:pt>
                <c:pt idx="54">
                  <c:v>595.82947563414984</c:v>
                </c:pt>
                <c:pt idx="55">
                  <c:v>596.76493169333617</c:v>
                </c:pt>
                <c:pt idx="56">
                  <c:v>597.69822171130841</c:v>
                </c:pt>
                <c:pt idx="57">
                  <c:v>598.62934922114505</c:v>
                </c:pt>
                <c:pt idx="58">
                  <c:v>599.55831558784701</c:v>
                </c:pt>
                <c:pt idx="59">
                  <c:v>600.48512041858976</c:v>
                </c:pt>
                <c:pt idx="60">
                  <c:v>601.40976189550304</c:v>
                </c:pt>
                <c:pt idx="61">
                  <c:v>602.33223704492036</c:v>
                </c:pt>
                <c:pt idx="62">
                  <c:v>603.252541956188</c:v>
                </c:pt>
                <c:pt idx="63">
                  <c:v>604.17067195899381</c:v>
                </c:pt>
                <c:pt idx="64">
                  <c:v>605.08662176748737</c:v>
                </c:pt>
                <c:pt idx="65">
                  <c:v>606.00038559827726</c:v>
                </c:pt>
                <c:pt idx="66">
                  <c:v>606.91195726472108</c:v>
                </c:pt>
                <c:pt idx="67">
                  <c:v>607.82133025563235</c:v>
                </c:pt>
                <c:pt idx="68">
                  <c:v>608.72849779815681</c:v>
                </c:pt>
                <c:pt idx="69">
                  <c:v>609.63345290937616</c:v>
                </c:pt>
                <c:pt idx="70">
                  <c:v>610.53618843852871</c:v>
                </c:pt>
                <c:pt idx="71">
                  <c:v>611.43669710176925</c:v>
                </c:pt>
                <c:pt idx="72">
                  <c:v>612.33497151002052</c:v>
                </c:pt>
                <c:pt idx="73">
                  <c:v>613.23100419187483</c:v>
                </c:pt>
                <c:pt idx="74">
                  <c:v>614.12478761286241</c:v>
                </c:pt>
                <c:pt idx="75">
                  <c:v>615.01631419060402</c:v>
                </c:pt>
                <c:pt idx="76">
                  <c:v>615.90557630758622</c:v>
                </c:pt>
                <c:pt idx="77">
                  <c:v>616.79256632159013</c:v>
                </c:pt>
                <c:pt idx="78">
                  <c:v>617.67727657415799</c:v>
                </c:pt>
                <c:pt idx="79">
                  <c:v>618.5596993976219</c:v>
                </c:pt>
                <c:pt idx="80">
                  <c:v>619.43982712100012</c:v>
                </c:pt>
                <c:pt idx="81">
                  <c:v>620.31765207469925</c:v>
                </c:pt>
                <c:pt idx="82">
                  <c:v>621.19316659421258</c:v>
                </c:pt>
                <c:pt idx="83">
                  <c:v>622.06636302378695</c:v>
                </c:pt>
                <c:pt idx="84">
                  <c:v>622.93723371872863</c:v>
                </c:pt>
                <c:pt idx="85">
                  <c:v>623.80577104769918</c:v>
                </c:pt>
                <c:pt idx="86">
                  <c:v>624.67196739455062</c:v>
                </c:pt>
                <c:pt idx="87">
                  <c:v>625.5358151602062</c:v>
                </c:pt>
                <c:pt idx="88">
                  <c:v>626.39730676312956</c:v>
                </c:pt>
                <c:pt idx="89">
                  <c:v>627.25643464095481</c:v>
                </c:pt>
                <c:pt idx="90">
                  <c:v>628.11319125128193</c:v>
                </c:pt>
                <c:pt idx="91">
                  <c:v>628.96756907239694</c:v>
                </c:pt>
                <c:pt idx="92">
                  <c:v>629.81956060360221</c:v>
                </c:pt>
                <c:pt idx="93">
                  <c:v>630.66915836601288</c:v>
                </c:pt>
                <c:pt idx="94">
                  <c:v>631.51635490295985</c:v>
                </c:pt>
                <c:pt idx="95">
                  <c:v>632.36114278014736</c:v>
                </c:pt>
                <c:pt idx="96">
                  <c:v>633.20351458612231</c:v>
                </c:pt>
                <c:pt idx="97">
                  <c:v>634.04346293247795</c:v>
                </c:pt>
                <c:pt idx="98">
                  <c:v>634.88098045414336</c:v>
                </c:pt>
                <c:pt idx="99">
                  <c:v>635.71605980937045</c:v>
                </c:pt>
                <c:pt idx="100">
                  <c:v>636.54869368005154</c:v>
                </c:pt>
                <c:pt idx="101">
                  <c:v>637.37887477180834</c:v>
                </c:pt>
                <c:pt idx="102">
                  <c:v>638.20659581421808</c:v>
                </c:pt>
                <c:pt idx="103">
                  <c:v>639.03184956056862</c:v>
                </c:pt>
                <c:pt idx="104">
                  <c:v>639.85462878837279</c:v>
                </c:pt>
                <c:pt idx="105">
                  <c:v>640.67492629917285</c:v>
                </c:pt>
                <c:pt idx="106">
                  <c:v>641.49273491868871</c:v>
                </c:pt>
                <c:pt idx="107">
                  <c:v>642.30804749682193</c:v>
                </c:pt>
                <c:pt idx="108">
                  <c:v>643.1208569079273</c:v>
                </c:pt>
                <c:pt idx="109">
                  <c:v>643.93115605045216</c:v>
                </c:pt>
                <c:pt idx="110">
                  <c:v>644.7389378474503</c:v>
                </c:pt>
                <c:pt idx="111">
                  <c:v>645.54419524631385</c:v>
                </c:pt>
                <c:pt idx="112">
                  <c:v>646.34692121877674</c:v>
                </c:pt>
                <c:pt idx="113">
                  <c:v>647.14710876110644</c:v>
                </c:pt>
                <c:pt idx="114">
                  <c:v>647.944750894207</c:v>
                </c:pt>
                <c:pt idx="115">
                  <c:v>648.73984066357934</c:v>
                </c:pt>
                <c:pt idx="116">
                  <c:v>649.53237113891839</c:v>
                </c:pt>
                <c:pt idx="117">
                  <c:v>650.322335415005</c:v>
                </c:pt>
                <c:pt idx="118">
                  <c:v>651.10972661093933</c:v>
                </c:pt>
                <c:pt idx="119">
                  <c:v>651.89453787057209</c:v>
                </c:pt>
                <c:pt idx="120">
                  <c:v>652.6767623624221</c:v>
                </c:pt>
                <c:pt idx="121">
                  <c:v>653.45639327982144</c:v>
                </c:pt>
                <c:pt idx="122">
                  <c:v>654.23342384057787</c:v>
                </c:pt>
                <c:pt idx="123">
                  <c:v>655.00784728753899</c:v>
                </c:pt>
                <c:pt idx="124">
                  <c:v>655.77965688806319</c:v>
                </c:pt>
                <c:pt idx="125">
                  <c:v>656.54884593452596</c:v>
                </c:pt>
                <c:pt idx="126">
                  <c:v>657.31540774402288</c:v>
                </c:pt>
                <c:pt idx="127">
                  <c:v>658.07933565832559</c:v>
                </c:pt>
                <c:pt idx="128">
                  <c:v>658.84062304436145</c:v>
                </c:pt>
                <c:pt idx="129">
                  <c:v>659.59926329361861</c:v>
                </c:pt>
                <c:pt idx="130">
                  <c:v>660.35524982269465</c:v>
                </c:pt>
                <c:pt idx="131">
                  <c:v>661.10857607312244</c:v>
                </c:pt>
                <c:pt idx="132">
                  <c:v>661.85923551107896</c:v>
                </c:pt>
                <c:pt idx="133">
                  <c:v>662.60722162808554</c:v>
                </c:pt>
                <c:pt idx="134">
                  <c:v>663.35252794026303</c:v>
                </c:pt>
                <c:pt idx="135">
                  <c:v>664.0951479889859</c:v>
                </c:pt>
                <c:pt idx="136">
                  <c:v>664.83507534037187</c:v>
                </c:pt>
                <c:pt idx="137">
                  <c:v>665.57230358584525</c:v>
                </c:pt>
                <c:pt idx="138">
                  <c:v>666.3068263417897</c:v>
                </c:pt>
                <c:pt idx="139">
                  <c:v>667.0386372494346</c:v>
                </c:pt>
                <c:pt idx="140">
                  <c:v>667.76772997527712</c:v>
                </c:pt>
                <c:pt idx="141">
                  <c:v>668.49409821092001</c:v>
                </c:pt>
                <c:pt idx="142">
                  <c:v>669.21773567298283</c:v>
                </c:pt>
                <c:pt idx="143">
                  <c:v>669.93863610330175</c:v>
                </c:pt>
                <c:pt idx="144">
                  <c:v>670.65679326869417</c:v>
                </c:pt>
                <c:pt idx="145">
                  <c:v>671.37220096140595</c:v>
                </c:pt>
                <c:pt idx="146">
                  <c:v>672.08485299850918</c:v>
                </c:pt>
                <c:pt idx="147">
                  <c:v>672.79474322255589</c:v>
                </c:pt>
                <c:pt idx="148">
                  <c:v>673.50186550128842</c:v>
                </c:pt>
                <c:pt idx="149">
                  <c:v>674.20621372738356</c:v>
                </c:pt>
                <c:pt idx="150">
                  <c:v>674.90778181912367</c:v>
                </c:pt>
                <c:pt idx="151">
                  <c:v>675.6065637198509</c:v>
                </c:pt>
                <c:pt idx="152">
                  <c:v>676.30255339816847</c:v>
                </c:pt>
                <c:pt idx="153">
                  <c:v>676.9957448480834</c:v>
                </c:pt>
                <c:pt idx="154">
                  <c:v>677.68613208879412</c:v>
                </c:pt>
                <c:pt idx="155">
                  <c:v>678.37370916495695</c:v>
                </c:pt>
                <c:pt idx="156">
                  <c:v>679.05847014628648</c:v>
                </c:pt>
                <c:pt idx="157">
                  <c:v>679.74040912823659</c:v>
                </c:pt>
                <c:pt idx="158">
                  <c:v>680.41952023126782</c:v>
                </c:pt>
                <c:pt idx="159">
                  <c:v>681.09579760147028</c:v>
                </c:pt>
                <c:pt idx="160">
                  <c:v>681.76923541015356</c:v>
                </c:pt>
                <c:pt idx="161">
                  <c:v>682.43982785418223</c:v>
                </c:pt>
                <c:pt idx="162">
                  <c:v>683.10756915576007</c:v>
                </c:pt>
                <c:pt idx="163">
                  <c:v>683.77245356257924</c:v>
                </c:pt>
                <c:pt idx="164">
                  <c:v>684.434475347643</c:v>
                </c:pt>
                <c:pt idx="165">
                  <c:v>685.0936288096658</c:v>
                </c:pt>
                <c:pt idx="166">
                  <c:v>685.74990827263468</c:v>
                </c:pt>
                <c:pt idx="167">
                  <c:v>686.40330808614658</c:v>
                </c:pt>
                <c:pt idx="168">
                  <c:v>687.05382262529145</c:v>
                </c:pt>
                <c:pt idx="169">
                  <c:v>687.70144629062816</c:v>
                </c:pt>
                <c:pt idx="170">
                  <c:v>688.34617350831843</c:v>
                </c:pt>
                <c:pt idx="171">
                  <c:v>688.98799873004543</c:v>
                </c:pt>
                <c:pt idx="172">
                  <c:v>689.62691643308972</c:v>
                </c:pt>
                <c:pt idx="173">
                  <c:v>690.2629211202435</c:v>
                </c:pt>
                <c:pt idx="174">
                  <c:v>690.89600731990129</c:v>
                </c:pt>
                <c:pt idx="175">
                  <c:v>691.52616958622662</c:v>
                </c:pt>
                <c:pt idx="176">
                  <c:v>692.153402498795</c:v>
                </c:pt>
                <c:pt idx="177">
                  <c:v>692.77770066291873</c:v>
                </c:pt>
                <c:pt idx="178">
                  <c:v>693.39905870955681</c:v>
                </c:pt>
                <c:pt idx="179">
                  <c:v>694.01747129524153</c:v>
                </c:pt>
                <c:pt idx="180">
                  <c:v>694.63293310222946</c:v>
                </c:pt>
                <c:pt idx="181">
                  <c:v>695.24543883859542</c:v>
                </c:pt>
                <c:pt idx="182">
                  <c:v>695.85498323786237</c:v>
                </c:pt>
                <c:pt idx="183">
                  <c:v>696.46156105950888</c:v>
                </c:pt>
                <c:pt idx="184">
                  <c:v>697.06516708855133</c:v>
                </c:pt>
                <c:pt idx="185">
                  <c:v>697.66579613580598</c:v>
                </c:pt>
                <c:pt idx="186">
                  <c:v>698.26344303787459</c:v>
                </c:pt>
                <c:pt idx="187">
                  <c:v>698.85810265711211</c:v>
                </c:pt>
                <c:pt idx="188">
                  <c:v>699.44976988155634</c:v>
                </c:pt>
                <c:pt idx="189">
                  <c:v>700.03843962521887</c:v>
                </c:pt>
                <c:pt idx="190">
                  <c:v>700.62410682768552</c:v>
                </c:pt>
                <c:pt idx="191">
                  <c:v>701.20676645447509</c:v>
                </c:pt>
                <c:pt idx="192">
                  <c:v>701.7864134969642</c:v>
                </c:pt>
                <c:pt idx="193">
                  <c:v>702.36304297227207</c:v>
                </c:pt>
                <c:pt idx="194">
                  <c:v>702.93664992340553</c:v>
                </c:pt>
                <c:pt idx="195">
                  <c:v>703.50722941924016</c:v>
                </c:pt>
                <c:pt idx="196">
                  <c:v>704.07477655449645</c:v>
                </c:pt>
                <c:pt idx="197">
                  <c:v>704.63928644981286</c:v>
                </c:pt>
                <c:pt idx="198">
                  <c:v>705.20075425165658</c:v>
                </c:pt>
                <c:pt idx="199">
                  <c:v>705.75917513246941</c:v>
                </c:pt>
                <c:pt idx="200">
                  <c:v>706.31454429054543</c:v>
                </c:pt>
                <c:pt idx="201">
                  <c:v>706.86685695015797</c:v>
                </c:pt>
                <c:pt idx="202">
                  <c:v>707.41610836148459</c:v>
                </c:pt>
                <c:pt idx="203">
                  <c:v>707.96229380070974</c:v>
                </c:pt>
                <c:pt idx="204">
                  <c:v>708.5054085698788</c:v>
                </c:pt>
                <c:pt idx="205">
                  <c:v>709.04544799707264</c:v>
                </c:pt>
                <c:pt idx="206">
                  <c:v>709.58240743636577</c:v>
                </c:pt>
                <c:pt idx="207">
                  <c:v>710.11628226780556</c:v>
                </c:pt>
                <c:pt idx="208">
                  <c:v>710.64706789743923</c:v>
                </c:pt>
                <c:pt idx="209">
                  <c:v>711.17475975737136</c:v>
                </c:pt>
                <c:pt idx="210">
                  <c:v>711.69935330564601</c:v>
                </c:pt>
                <c:pt idx="211">
                  <c:v>712.22084402640348</c:v>
                </c:pt>
                <c:pt idx="212">
                  <c:v>712.73922742989157</c:v>
                </c:pt>
                <c:pt idx="213">
                  <c:v>713.25449905224184</c:v>
                </c:pt>
                <c:pt idx="214">
                  <c:v>713.76665445587548</c:v>
                </c:pt>
                <c:pt idx="215">
                  <c:v>714.27568922909938</c:v>
                </c:pt>
                <c:pt idx="216">
                  <c:v>714.78159898645663</c:v>
                </c:pt>
                <c:pt idx="217">
                  <c:v>715.28437936844625</c:v>
                </c:pt>
                <c:pt idx="218">
                  <c:v>715.78402604184453</c:v>
                </c:pt>
                <c:pt idx="219">
                  <c:v>716.28053469942108</c:v>
                </c:pt>
                <c:pt idx="220">
                  <c:v>716.77390106013024</c:v>
                </c:pt>
                <c:pt idx="221">
                  <c:v>717.26412086904395</c:v>
                </c:pt>
                <c:pt idx="222">
                  <c:v>717.75118989738473</c:v>
                </c:pt>
                <c:pt idx="223">
                  <c:v>718.23510394260063</c:v>
                </c:pt>
                <c:pt idx="224">
                  <c:v>718.71585882823194</c:v>
                </c:pt>
                <c:pt idx="225">
                  <c:v>719.19345040405972</c:v>
                </c:pt>
                <c:pt idx="226">
                  <c:v>719.66787454599103</c:v>
                </c:pt>
                <c:pt idx="227">
                  <c:v>720.13912715612116</c:v>
                </c:pt>
                <c:pt idx="228">
                  <c:v>720.60720416295214</c:v>
                </c:pt>
                <c:pt idx="229">
                  <c:v>721.07210152094387</c:v>
                </c:pt>
                <c:pt idx="230">
                  <c:v>721.53381521098572</c:v>
                </c:pt>
                <c:pt idx="231">
                  <c:v>721.99234124005829</c:v>
                </c:pt>
                <c:pt idx="232">
                  <c:v>722.44767564150993</c:v>
                </c:pt>
                <c:pt idx="233">
                  <c:v>722.8998144748623</c:v>
                </c:pt>
                <c:pt idx="234">
                  <c:v>723.34875382602354</c:v>
                </c:pt>
                <c:pt idx="235">
                  <c:v>723.79448980703796</c:v>
                </c:pt>
                <c:pt idx="236">
                  <c:v>724.23701855631543</c:v>
                </c:pt>
                <c:pt idx="237">
                  <c:v>724.67633623858626</c:v>
                </c:pt>
                <c:pt idx="238">
                  <c:v>725.1124390448565</c:v>
                </c:pt>
                <c:pt idx="239">
                  <c:v>725.54532319240559</c:v>
                </c:pt>
                <c:pt idx="240">
                  <c:v>725.97498492490752</c:v>
                </c:pt>
                <c:pt idx="241">
                  <c:v>726.40142051239297</c:v>
                </c:pt>
                <c:pt idx="242">
                  <c:v>726.82462625112476</c:v>
                </c:pt>
                <c:pt idx="243">
                  <c:v>727.24459846389766</c:v>
                </c:pt>
                <c:pt idx="244">
                  <c:v>727.66133349963479</c:v>
                </c:pt>
                <c:pt idx="245">
                  <c:v>728.07482773383765</c:v>
                </c:pt>
                <c:pt idx="246">
                  <c:v>728.48507756830384</c:v>
                </c:pt>
                <c:pt idx="247">
                  <c:v>728.89207943124575</c:v>
                </c:pt>
                <c:pt idx="248">
                  <c:v>729.2958297771745</c:v>
                </c:pt>
                <c:pt idx="249">
                  <c:v>729.69632508722248</c:v>
                </c:pt>
                <c:pt idx="250">
                  <c:v>730.09356186874209</c:v>
                </c:pt>
                <c:pt idx="251">
                  <c:v>730.48753665560912</c:v>
                </c:pt>
                <c:pt idx="252">
                  <c:v>730.87824600812405</c:v>
                </c:pt>
                <c:pt idx="253">
                  <c:v>731.26568651303126</c:v>
                </c:pt>
                <c:pt idx="254">
                  <c:v>731.6498547834658</c:v>
                </c:pt>
                <c:pt idx="255">
                  <c:v>732.03074745917786</c:v>
                </c:pt>
                <c:pt idx="256">
                  <c:v>732.40836120621725</c:v>
                </c:pt>
                <c:pt idx="257">
                  <c:v>732.78269271718216</c:v>
                </c:pt>
                <c:pt idx="258">
                  <c:v>733.15373871122222</c:v>
                </c:pt>
                <c:pt idx="259">
                  <c:v>733.5214959339271</c:v>
                </c:pt>
                <c:pt idx="260">
                  <c:v>733.88596115737096</c:v>
                </c:pt>
                <c:pt idx="261">
                  <c:v>734.24713118023737</c:v>
                </c:pt>
                <c:pt idx="262">
                  <c:v>734.60500282756482</c:v>
                </c:pt>
                <c:pt idx="263">
                  <c:v>734.95957295111111</c:v>
                </c:pt>
                <c:pt idx="264">
                  <c:v>735.31083842913665</c:v>
                </c:pt>
                <c:pt idx="265">
                  <c:v>735.65879616633663</c:v>
                </c:pt>
                <c:pt idx="266">
                  <c:v>736.00344309399998</c:v>
                </c:pt>
                <c:pt idx="267">
                  <c:v>736.34477617013579</c:v>
                </c:pt>
                <c:pt idx="268">
                  <c:v>736.68279237920399</c:v>
                </c:pt>
                <c:pt idx="269">
                  <c:v>737.01748873218673</c:v>
                </c:pt>
                <c:pt idx="270">
                  <c:v>737.34886226683454</c:v>
                </c:pt>
                <c:pt idx="271">
                  <c:v>737.67691004731978</c:v>
                </c:pt>
                <c:pt idx="272">
                  <c:v>738.0016291645934</c:v>
                </c:pt>
                <c:pt idx="273">
                  <c:v>738.3230167360523</c:v>
                </c:pt>
                <c:pt idx="274">
                  <c:v>738.64106990594109</c:v>
                </c:pt>
                <c:pt idx="275">
                  <c:v>738.95578584487191</c:v>
                </c:pt>
                <c:pt idx="276">
                  <c:v>739.26716175031652</c:v>
                </c:pt>
                <c:pt idx="277">
                  <c:v>739.57519484631723</c:v>
                </c:pt>
                <c:pt idx="278">
                  <c:v>739.87988238356741</c:v>
                </c:pt>
                <c:pt idx="279">
                  <c:v>740.1812216394776</c:v>
                </c:pt>
                <c:pt idx="280">
                  <c:v>740.47920991808303</c:v>
                </c:pt>
                <c:pt idx="281">
                  <c:v>740.77384455016886</c:v>
                </c:pt>
                <c:pt idx="282">
                  <c:v>741.06512289311411</c:v>
                </c:pt>
                <c:pt idx="283">
                  <c:v>741.35304233113482</c:v>
                </c:pt>
                <c:pt idx="284">
                  <c:v>741.63760027505793</c:v>
                </c:pt>
                <c:pt idx="285">
                  <c:v>741.91879416242682</c:v>
                </c:pt>
                <c:pt idx="286">
                  <c:v>742.19662145760049</c:v>
                </c:pt>
                <c:pt idx="287">
                  <c:v>742.47107965162729</c:v>
                </c:pt>
                <c:pt idx="288">
                  <c:v>742.7421662622337</c:v>
                </c:pt>
                <c:pt idx="289">
                  <c:v>743.00987883402809</c:v>
                </c:pt>
                <c:pt idx="290">
                  <c:v>743.27421493827933</c:v>
                </c:pt>
                <c:pt idx="291">
                  <c:v>743.53517217307217</c:v>
                </c:pt>
                <c:pt idx="292">
                  <c:v>743.79274816323834</c:v>
                </c:pt>
                <c:pt idx="293">
                  <c:v>744.04694056044707</c:v>
                </c:pt>
                <c:pt idx="294">
                  <c:v>744.29774704310773</c:v>
                </c:pt>
                <c:pt idx="295">
                  <c:v>744.54516531646675</c:v>
                </c:pt>
                <c:pt idx="296">
                  <c:v>744.78919311256959</c:v>
                </c:pt>
                <c:pt idx="297">
                  <c:v>745.02982819030797</c:v>
                </c:pt>
                <c:pt idx="298">
                  <c:v>745.26706833530295</c:v>
                </c:pt>
                <c:pt idx="299">
                  <c:v>745.50091136015942</c:v>
                </c:pt>
                <c:pt idx="300">
                  <c:v>745.73135510422685</c:v>
                </c:pt>
                <c:pt idx="301">
                  <c:v>745.9583974337238</c:v>
                </c:pt>
                <c:pt idx="302">
                  <c:v>746.18203624176249</c:v>
                </c:pt>
                <c:pt idx="303">
                  <c:v>746.40226944826088</c:v>
                </c:pt>
                <c:pt idx="304">
                  <c:v>746.619095000073</c:v>
                </c:pt>
                <c:pt idx="305">
                  <c:v>746.8325108709123</c:v>
                </c:pt>
                <c:pt idx="306">
                  <c:v>747.04251506134744</c:v>
                </c:pt>
                <c:pt idx="307">
                  <c:v>747.24910559898706</c:v>
                </c:pt>
                <c:pt idx="308">
                  <c:v>747.45228053815788</c:v>
                </c:pt>
                <c:pt idx="309">
                  <c:v>747.65203796025025</c:v>
                </c:pt>
                <c:pt idx="310">
                  <c:v>747.8483759735285</c:v>
                </c:pt>
                <c:pt idx="311">
                  <c:v>748.0412927131631</c:v>
                </c:pt>
                <c:pt idx="312">
                  <c:v>748.23078634132196</c:v>
                </c:pt>
                <c:pt idx="313">
                  <c:v>748.41685504708835</c:v>
                </c:pt>
                <c:pt idx="314">
                  <c:v>748.59949704652217</c:v>
                </c:pt>
                <c:pt idx="315">
                  <c:v>748.77871058261371</c:v>
                </c:pt>
                <c:pt idx="316">
                  <c:v>748.95449392535875</c:v>
                </c:pt>
                <c:pt idx="317">
                  <c:v>749.12684537177665</c:v>
                </c:pt>
                <c:pt idx="318">
                  <c:v>749.29576324575953</c:v>
                </c:pt>
                <c:pt idx="319">
                  <c:v>749.46124589833482</c:v>
                </c:pt>
                <c:pt idx="320">
                  <c:v>749.62329170745932</c:v>
                </c:pt>
                <c:pt idx="321">
                  <c:v>749.78189907813726</c:v>
                </c:pt>
                <c:pt idx="322">
                  <c:v>749.93706644232543</c:v>
                </c:pt>
                <c:pt idx="323">
                  <c:v>750.08879225914416</c:v>
                </c:pt>
                <c:pt idx="324">
                  <c:v>750.23707501464946</c:v>
                </c:pt>
                <c:pt idx="325">
                  <c:v>750.38191322195166</c:v>
                </c:pt>
                <c:pt idx="326">
                  <c:v>750.52330542127925</c:v>
                </c:pt>
                <c:pt idx="327">
                  <c:v>750.66125017987702</c:v>
                </c:pt>
                <c:pt idx="328">
                  <c:v>750.79574609204553</c:v>
                </c:pt>
                <c:pt idx="329">
                  <c:v>750.92679177925299</c:v>
                </c:pt>
                <c:pt idx="330">
                  <c:v>751.05438588992342</c:v>
                </c:pt>
                <c:pt idx="331">
                  <c:v>751.17852709974011</c:v>
                </c:pt>
                <c:pt idx="332">
                  <c:v>751.29921411135763</c:v>
                </c:pt>
                <c:pt idx="333">
                  <c:v>751.41644565461593</c:v>
                </c:pt>
                <c:pt idx="334">
                  <c:v>751.53022048641355</c:v>
                </c:pt>
                <c:pt idx="335">
                  <c:v>751.64053739088547</c:v>
                </c:pt>
                <c:pt idx="336">
                  <c:v>751.74739517921273</c:v>
                </c:pt>
                <c:pt idx="337">
                  <c:v>751.85079268975448</c:v>
                </c:pt>
                <c:pt idx="338">
                  <c:v>751.95072878804035</c:v>
                </c:pt>
                <c:pt idx="339">
                  <c:v>752.04720236669709</c:v>
                </c:pt>
                <c:pt idx="340">
                  <c:v>752.14021234563074</c:v>
                </c:pt>
                <c:pt idx="341">
                  <c:v>752.22975767185312</c:v>
                </c:pt>
                <c:pt idx="342">
                  <c:v>752.3158373195879</c:v>
                </c:pt>
                <c:pt idx="343">
                  <c:v>752.39845029025594</c:v>
                </c:pt>
                <c:pt idx="344">
                  <c:v>752.47759561246471</c:v>
                </c:pt>
                <c:pt idx="345">
                  <c:v>752.55327234204458</c:v>
                </c:pt>
                <c:pt idx="346">
                  <c:v>752.62547956205651</c:v>
                </c:pt>
                <c:pt idx="347">
                  <c:v>752.69421638280835</c:v>
                </c:pt>
                <c:pt idx="348">
                  <c:v>752.75948194180012</c:v>
                </c:pt>
                <c:pt idx="349">
                  <c:v>752.82127540379929</c:v>
                </c:pt>
                <c:pt idx="350">
                  <c:v>752.87959596086353</c:v>
                </c:pt>
                <c:pt idx="351">
                  <c:v>752.93444283226381</c:v>
                </c:pt>
                <c:pt idx="352">
                  <c:v>752.98581526457849</c:v>
                </c:pt>
                <c:pt idx="353">
                  <c:v>753.0337125316172</c:v>
                </c:pt>
                <c:pt idx="354">
                  <c:v>753.0781339345267</c:v>
                </c:pt>
                <c:pt idx="355">
                  <c:v>753.1190788017218</c:v>
                </c:pt>
                <c:pt idx="356">
                  <c:v>753.15654648895361</c:v>
                </c:pt>
                <c:pt idx="357">
                  <c:v>753.19053637929665</c:v>
                </c:pt>
                <c:pt idx="358">
                  <c:v>753.2210478830965</c:v>
                </c:pt>
                <c:pt idx="359">
                  <c:v>753.24808043802329</c:v>
                </c:pt>
                <c:pt idx="360">
                  <c:v>753.27163350915885</c:v>
                </c:pt>
                <c:pt idx="361">
                  <c:v>753.29170658887267</c:v>
                </c:pt>
                <c:pt idx="362">
                  <c:v>753.30829919687824</c:v>
                </c:pt>
                <c:pt idx="363">
                  <c:v>753.32141088033643</c:v>
                </c:pt>
                <c:pt idx="364">
                  <c:v>753.33104121370616</c:v>
                </c:pt>
                <c:pt idx="365">
                  <c:v>753.33718979884338</c:v>
                </c:pt>
                <c:pt idx="366">
                  <c:v>753.33985626499975</c:v>
                </c:pt>
                <c:pt idx="367">
                  <c:v>753.33904026882772</c:v>
                </c:pt>
                <c:pt idx="368">
                  <c:v>753.33474149440531</c:v>
                </c:pt>
                <c:pt idx="369">
                  <c:v>753.32695965316566</c:v>
                </c:pt>
                <c:pt idx="370">
                  <c:v>753.31569448401183</c:v>
                </c:pt>
                <c:pt idx="371">
                  <c:v>753.30094575331327</c:v>
                </c:pt>
                <c:pt idx="372">
                  <c:v>753.28271325479045</c:v>
                </c:pt>
                <c:pt idx="373">
                  <c:v>753.2609968096757</c:v>
                </c:pt>
                <c:pt idx="374">
                  <c:v>753.23579626667731</c:v>
                </c:pt>
                <c:pt idx="375">
                  <c:v>753.20711150188947</c:v>
                </c:pt>
                <c:pt idx="376">
                  <c:v>753.17494241897941</c:v>
                </c:pt>
                <c:pt idx="377">
                  <c:v>753.13928894900755</c:v>
                </c:pt>
                <c:pt idx="378">
                  <c:v>753.10015105060984</c:v>
                </c:pt>
                <c:pt idx="379">
                  <c:v>753.05752870987772</c:v>
                </c:pt>
                <c:pt idx="380">
                  <c:v>753.01142194037232</c:v>
                </c:pt>
                <c:pt idx="381">
                  <c:v>752.96183078328363</c:v>
                </c:pt>
                <c:pt idx="382">
                  <c:v>752.90875530723099</c:v>
                </c:pt>
                <c:pt idx="383">
                  <c:v>752.85219560839096</c:v>
                </c:pt>
                <c:pt idx="384">
                  <c:v>752.79215181054053</c:v>
                </c:pt>
                <c:pt idx="385">
                  <c:v>752.72862406493118</c:v>
                </c:pt>
                <c:pt idx="386">
                  <c:v>752.66161255040481</c:v>
                </c:pt>
                <c:pt idx="387">
                  <c:v>752.59111747344866</c:v>
                </c:pt>
                <c:pt idx="388">
                  <c:v>752.51713906795953</c:v>
                </c:pt>
                <c:pt idx="389">
                  <c:v>752.43967759561917</c:v>
                </c:pt>
                <c:pt idx="390">
                  <c:v>752.35873334553355</c:v>
                </c:pt>
                <c:pt idx="391">
                  <c:v>752.27430663454243</c:v>
                </c:pt>
                <c:pt idx="392">
                  <c:v>752.18639780704098</c:v>
                </c:pt>
                <c:pt idx="393">
                  <c:v>752.09500723505982</c:v>
                </c:pt>
                <c:pt idx="394">
                  <c:v>752.00013531822435</c:v>
                </c:pt>
                <c:pt idx="395">
                  <c:v>751.90178248388497</c:v>
                </c:pt>
                <c:pt idx="396">
                  <c:v>751.79994918695957</c:v>
                </c:pt>
                <c:pt idx="397">
                  <c:v>751.69463591003716</c:v>
                </c:pt>
                <c:pt idx="398">
                  <c:v>751.58584316345218</c:v>
                </c:pt>
                <c:pt idx="399">
                  <c:v>751.47357148511117</c:v>
                </c:pt>
                <c:pt idx="400">
                  <c:v>751.35782144066832</c:v>
                </c:pt>
                <c:pt idx="401">
                  <c:v>751.23859362343342</c:v>
                </c:pt>
                <c:pt idx="402">
                  <c:v>751.11588865445447</c:v>
                </c:pt>
                <c:pt idx="403">
                  <c:v>750.98970718247824</c:v>
                </c:pt>
                <c:pt idx="404">
                  <c:v>750.86004988395302</c:v>
                </c:pt>
                <c:pt idx="405">
                  <c:v>750.72691746310704</c:v>
                </c:pt>
                <c:pt idx="406">
                  <c:v>750.59031065181637</c:v>
                </c:pt>
                <c:pt idx="407">
                  <c:v>750.45023020982978</c:v>
                </c:pt>
                <c:pt idx="408">
                  <c:v>750.30667692451345</c:v>
                </c:pt>
                <c:pt idx="409">
                  <c:v>750.15965161108716</c:v>
                </c:pt>
                <c:pt idx="410">
                  <c:v>750.00915511252674</c:v>
                </c:pt>
                <c:pt idx="411">
                  <c:v>749.85518829962166</c:v>
                </c:pt>
                <c:pt idx="412">
                  <c:v>749.6977520708765</c:v>
                </c:pt>
                <c:pt idx="413">
                  <c:v>749.53684735265551</c:v>
                </c:pt>
                <c:pt idx="414">
                  <c:v>749.37247509912652</c:v>
                </c:pt>
                <c:pt idx="415">
                  <c:v>749.2046362922315</c:v>
                </c:pt>
                <c:pt idx="416">
                  <c:v>749.03333194183722</c:v>
                </c:pt>
                <c:pt idx="417">
                  <c:v>748.85856308551809</c:v>
                </c:pt>
                <c:pt idx="418">
                  <c:v>748.68033078877284</c:v>
                </c:pt>
                <c:pt idx="419">
                  <c:v>748.4986361449545</c:v>
                </c:pt>
                <c:pt idx="420">
                  <c:v>748.31348027529896</c:v>
                </c:pt>
                <c:pt idx="421">
                  <c:v>748.12486432882451</c:v>
                </c:pt>
                <c:pt idx="422">
                  <c:v>747.9327894825251</c:v>
                </c:pt>
                <c:pt idx="423">
                  <c:v>747.73725694123323</c:v>
                </c:pt>
                <c:pt idx="424">
                  <c:v>747.53826793770293</c:v>
                </c:pt>
                <c:pt idx="425">
                  <c:v>747.335823732618</c:v>
                </c:pt>
                <c:pt idx="426">
                  <c:v>747.12992561448925</c:v>
                </c:pt>
                <c:pt idx="427">
                  <c:v>746.92057489987337</c:v>
                </c:pt>
                <c:pt idx="428">
                  <c:v>746.70777293318565</c:v>
                </c:pt>
                <c:pt idx="429">
                  <c:v>746.49152108679971</c:v>
                </c:pt>
                <c:pt idx="430">
                  <c:v>746.2718207610875</c:v>
                </c:pt>
                <c:pt idx="431">
                  <c:v>746.04867338429153</c:v>
                </c:pt>
                <c:pt idx="432">
                  <c:v>745.82208041271747</c:v>
                </c:pt>
                <c:pt idx="433">
                  <c:v>745.5920433306253</c:v>
                </c:pt>
                <c:pt idx="434">
                  <c:v>745.35856365022539</c:v>
                </c:pt>
                <c:pt idx="435">
                  <c:v>745.12164291178465</c:v>
                </c:pt>
                <c:pt idx="436">
                  <c:v>744.88128268353466</c:v>
                </c:pt>
                <c:pt idx="437">
                  <c:v>744.63748456175767</c:v>
                </c:pt>
                <c:pt idx="438">
                  <c:v>744.39025017071822</c:v>
                </c:pt>
                <c:pt idx="439">
                  <c:v>744.13958116277877</c:v>
                </c:pt>
                <c:pt idx="440">
                  <c:v>743.88547921829593</c:v>
                </c:pt>
                <c:pt idx="441">
                  <c:v>743.62794604568478</c:v>
                </c:pt>
                <c:pt idx="442">
                  <c:v>743.36698338144913</c:v>
                </c:pt>
                <c:pt idx="443">
                  <c:v>743.10259299014467</c:v>
                </c:pt>
                <c:pt idx="444">
                  <c:v>742.83477666439092</c:v>
                </c:pt>
                <c:pt idx="445">
                  <c:v>742.56353622493748</c:v>
                </c:pt>
                <c:pt idx="446">
                  <c:v>742.28887352062634</c:v>
                </c:pt>
                <c:pt idx="447">
                  <c:v>742.01079042837284</c:v>
                </c:pt>
                <c:pt idx="448">
                  <c:v>741.72928885324109</c:v>
                </c:pt>
                <c:pt idx="449">
                  <c:v>741.44437072842436</c:v>
                </c:pt>
                <c:pt idx="450">
                  <c:v>741.15603801522218</c:v>
                </c:pt>
                <c:pt idx="451">
                  <c:v>740.86429270309759</c:v>
                </c:pt>
                <c:pt idx="452">
                  <c:v>740.56913680966886</c:v>
                </c:pt>
                <c:pt idx="453">
                  <c:v>740.27057238069438</c:v>
                </c:pt>
                <c:pt idx="454">
                  <c:v>739.96860149014674</c:v>
                </c:pt>
                <c:pt idx="455">
                  <c:v>739.66322624013515</c:v>
                </c:pt>
                <c:pt idx="456">
                  <c:v>739.35444876098677</c:v>
                </c:pt>
                <c:pt idx="457">
                  <c:v>739.04227121120209</c:v>
                </c:pt>
                <c:pt idx="458">
                  <c:v>738.72669577753027</c:v>
                </c:pt>
                <c:pt idx="459">
                  <c:v>738.40772467488989</c:v>
                </c:pt>
                <c:pt idx="460">
                  <c:v>738.0853601464479</c:v>
                </c:pt>
                <c:pt idx="461">
                  <c:v>737.75960446361739</c:v>
                </c:pt>
                <c:pt idx="462">
                  <c:v>737.43045992602572</c:v>
                </c:pt>
                <c:pt idx="463">
                  <c:v>737.09792886156959</c:v>
                </c:pt>
                <c:pt idx="464">
                  <c:v>736.76201362641859</c:v>
                </c:pt>
                <c:pt idx="465">
                  <c:v>736.42271660498818</c:v>
                </c:pt>
                <c:pt idx="466">
                  <c:v>736.08004021000227</c:v>
                </c:pt>
                <c:pt idx="467">
                  <c:v>735.73398688243901</c:v>
                </c:pt>
                <c:pt idx="468">
                  <c:v>735.38455909158529</c:v>
                </c:pt>
                <c:pt idx="469">
                  <c:v>735.03175933506145</c:v>
                </c:pt>
                <c:pt idx="470">
                  <c:v>734.67559013878019</c:v>
                </c:pt>
                <c:pt idx="471">
                  <c:v>734.3160540569645</c:v>
                </c:pt>
                <c:pt idx="472">
                  <c:v>733.95315367218245</c:v>
                </c:pt>
                <c:pt idx="473">
                  <c:v>733.5868915953788</c:v>
                </c:pt>
                <c:pt idx="474">
                  <c:v>733.21727046578155</c:v>
                </c:pt>
                <c:pt idx="475">
                  <c:v>732.84429295104906</c:v>
                </c:pt>
                <c:pt idx="476">
                  <c:v>732.46796174711108</c:v>
                </c:pt>
                <c:pt idx="477">
                  <c:v>732.08827957840265</c:v>
                </c:pt>
                <c:pt idx="478">
                  <c:v>731.70524919765103</c:v>
                </c:pt>
                <c:pt idx="479">
                  <c:v>731.31887338599813</c:v>
                </c:pt>
                <c:pt idx="480">
                  <c:v>730.92915495302304</c:v>
                </c:pt>
                <c:pt idx="481">
                  <c:v>730.53609673665039</c:v>
                </c:pt>
                <c:pt idx="482">
                  <c:v>730.13970160330052</c:v>
                </c:pt>
                <c:pt idx="483">
                  <c:v>729.73997244778468</c:v>
                </c:pt>
                <c:pt idx="484">
                  <c:v>729.33691219333355</c:v>
                </c:pt>
                <c:pt idx="485">
                  <c:v>728.93052379166693</c:v>
                </c:pt>
                <c:pt idx="486">
                  <c:v>728.52081022294249</c:v>
                </c:pt>
                <c:pt idx="487">
                  <c:v>728.10777449576824</c:v>
                </c:pt>
                <c:pt idx="488">
                  <c:v>727.6914196472344</c:v>
                </c:pt>
                <c:pt idx="489">
                  <c:v>727.27174874294246</c:v>
                </c:pt>
                <c:pt idx="490">
                  <c:v>726.84876487693327</c:v>
                </c:pt>
                <c:pt idx="491">
                  <c:v>726.42247117177578</c:v>
                </c:pt>
                <c:pt idx="492">
                  <c:v>725.99287077854319</c:v>
                </c:pt>
                <c:pt idx="493">
                  <c:v>725.55996687683739</c:v>
                </c:pt>
                <c:pt idx="494">
                  <c:v>725.12376267473189</c:v>
                </c:pt>
                <c:pt idx="495">
                  <c:v>724.68426140887595</c:v>
                </c:pt>
                <c:pt idx="496">
                  <c:v>724.24146634449073</c:v>
                </c:pt>
                <c:pt idx="497">
                  <c:v>723.79538077526377</c:v>
                </c:pt>
                <c:pt idx="498">
                  <c:v>723.3460080235119</c:v>
                </c:pt>
                <c:pt idx="499">
                  <c:v>722.89335144006645</c:v>
                </c:pt>
                <c:pt idx="500">
                  <c:v>722.43741440437384</c:v>
                </c:pt>
                <c:pt idx="501">
                  <c:v>721.97820032442974</c:v>
                </c:pt>
                <c:pt idx="502">
                  <c:v>721.51571263686265</c:v>
                </c:pt>
                <c:pt idx="503">
                  <c:v>721.04995480684124</c:v>
                </c:pt>
                <c:pt idx="504">
                  <c:v>720.5809303281934</c:v>
                </c:pt>
                <c:pt idx="505">
                  <c:v>720.10864272333879</c:v>
                </c:pt>
                <c:pt idx="506">
                  <c:v>719.6330955433051</c:v>
                </c:pt>
                <c:pt idx="507">
                  <c:v>719.15429236777368</c:v>
                </c:pt>
                <c:pt idx="508">
                  <c:v>718.67223680508437</c:v>
                </c:pt>
                <c:pt idx="509">
                  <c:v>718.18693249216665</c:v>
                </c:pt>
                <c:pt idx="510">
                  <c:v>717.69838309465626</c:v>
                </c:pt>
                <c:pt idx="511">
                  <c:v>717.20659230681417</c:v>
                </c:pt>
                <c:pt idx="512">
                  <c:v>716.71156385160521</c:v>
                </c:pt>
                <c:pt idx="513">
                  <c:v>716.21330148066102</c:v>
                </c:pt>
                <c:pt idx="514">
                  <c:v>715.71180897427155</c:v>
                </c:pt>
                <c:pt idx="515">
                  <c:v>715.2070901414678</c:v>
                </c:pt>
                <c:pt idx="516">
                  <c:v>714.69914881995328</c:v>
                </c:pt>
                <c:pt idx="517">
                  <c:v>714.18798887614116</c:v>
                </c:pt>
                <c:pt idx="518">
                  <c:v>713.67361420516954</c:v>
                </c:pt>
                <c:pt idx="519">
                  <c:v>713.1560287308929</c:v>
                </c:pt>
                <c:pt idx="520">
                  <c:v>712.63523640590188</c:v>
                </c:pt>
                <c:pt idx="521">
                  <c:v>712.11124121153091</c:v>
                </c:pt>
                <c:pt idx="522">
                  <c:v>711.58404715785002</c:v>
                </c:pt>
                <c:pt idx="523">
                  <c:v>711.05365828369372</c:v>
                </c:pt>
                <c:pt idx="524">
                  <c:v>710.5200786566528</c:v>
                </c:pt>
                <c:pt idx="525">
                  <c:v>709.9833123731114</c:v>
                </c:pt>
                <c:pt idx="526">
                  <c:v>709.44336355817791</c:v>
                </c:pt>
                <c:pt idx="527">
                  <c:v>708.90023636575381</c:v>
                </c:pt>
                <c:pt idx="528">
                  <c:v>708.35393497858661</c:v>
                </c:pt>
                <c:pt idx="529">
                  <c:v>707.80446360815108</c:v>
                </c:pt>
                <c:pt idx="530">
                  <c:v>707.25182649478404</c:v>
                </c:pt>
                <c:pt idx="531">
                  <c:v>706.69602790757142</c:v>
                </c:pt>
                <c:pt idx="532">
                  <c:v>706.13707214446083</c:v>
                </c:pt>
                <c:pt idx="533">
                  <c:v>705.57496353221779</c:v>
                </c:pt>
                <c:pt idx="534">
                  <c:v>705.00970642644177</c:v>
                </c:pt>
                <c:pt idx="535">
                  <c:v>704.44130521155125</c:v>
                </c:pt>
                <c:pt idx="536">
                  <c:v>703.86976430082848</c:v>
                </c:pt>
                <c:pt idx="537">
                  <c:v>703.29508813638529</c:v>
                </c:pt>
                <c:pt idx="538">
                  <c:v>702.71728118922147</c:v>
                </c:pt>
                <c:pt idx="539">
                  <c:v>702.13634795916278</c:v>
                </c:pt>
                <c:pt idx="540">
                  <c:v>701.55229297493747</c:v>
                </c:pt>
                <c:pt idx="541">
                  <c:v>700.96512079413037</c:v>
                </c:pt>
                <c:pt idx="542">
                  <c:v>700.37483600320741</c:v>
                </c:pt>
                <c:pt idx="543">
                  <c:v>699.78144321754451</c:v>
                </c:pt>
                <c:pt idx="544">
                  <c:v>699.18494708139986</c:v>
                </c:pt>
                <c:pt idx="545">
                  <c:v>698.58535226792867</c:v>
                </c:pt>
                <c:pt idx="546">
                  <c:v>697.982663479184</c:v>
                </c:pt>
                <c:pt idx="547">
                  <c:v>697.37688544614821</c:v>
                </c:pt>
                <c:pt idx="548">
                  <c:v>696.76802292871162</c:v>
                </c:pt>
                <c:pt idx="549">
                  <c:v>696.15608071571671</c:v>
                </c:pt>
                <c:pt idx="550">
                  <c:v>695.54106362486732</c:v>
                </c:pt>
                <c:pt idx="551">
                  <c:v>694.92297650289163</c:v>
                </c:pt>
                <c:pt idx="552">
                  <c:v>694.30182422538132</c:v>
                </c:pt>
                <c:pt idx="553">
                  <c:v>693.67761169692324</c:v>
                </c:pt>
                <c:pt idx="554">
                  <c:v>693.05034385102772</c:v>
                </c:pt>
                <c:pt idx="555">
                  <c:v>692.42002565018538</c:v>
                </c:pt>
                <c:pt idx="556">
                  <c:v>691.78666208581251</c:v>
                </c:pt>
                <c:pt idx="557">
                  <c:v>691.15025817832895</c:v>
                </c:pt>
                <c:pt idx="558">
                  <c:v>690.510818977094</c:v>
                </c:pt>
                <c:pt idx="559">
                  <c:v>689.86834956047483</c:v>
                </c:pt>
                <c:pt idx="560">
                  <c:v>689.22285503580144</c:v>
                </c:pt>
                <c:pt idx="561">
                  <c:v>688.57434053938493</c:v>
                </c:pt>
                <c:pt idx="562">
                  <c:v>687.92281123653561</c:v>
                </c:pt>
                <c:pt idx="563">
                  <c:v>687.26827232154619</c:v>
                </c:pt>
                <c:pt idx="564">
                  <c:v>686.61072901774503</c:v>
                </c:pt>
                <c:pt idx="565">
                  <c:v>685.95018657740684</c:v>
                </c:pt>
                <c:pt idx="566">
                  <c:v>685.28665028185378</c:v>
                </c:pt>
                <c:pt idx="567">
                  <c:v>684.6201254414126</c:v>
                </c:pt>
                <c:pt idx="568">
                  <c:v>683.95061739542155</c:v>
                </c:pt>
                <c:pt idx="569">
                  <c:v>683.27813151224086</c:v>
                </c:pt>
                <c:pt idx="570">
                  <c:v>682.60267318924014</c:v>
                </c:pt>
                <c:pt idx="571">
                  <c:v>681.92424785284538</c:v>
                </c:pt>
                <c:pt idx="572">
                  <c:v>681.24286095847572</c:v>
                </c:pt>
                <c:pt idx="573">
                  <c:v>680.55851799060861</c:v>
                </c:pt>
                <c:pt idx="574">
                  <c:v>679.8712244627676</c:v>
                </c:pt>
                <c:pt idx="575">
                  <c:v>679.18098591750174</c:v>
                </c:pt>
                <c:pt idx="576">
                  <c:v>678.48780792637149</c:v>
                </c:pt>
                <c:pt idx="577">
                  <c:v>677.79169609004953</c:v>
                </c:pt>
                <c:pt idx="578">
                  <c:v>677.0926560382228</c:v>
                </c:pt>
                <c:pt idx="579">
                  <c:v>676.39069342964046</c:v>
                </c:pt>
                <c:pt idx="580">
                  <c:v>675.6858139520748</c:v>
                </c:pt>
                <c:pt idx="581">
                  <c:v>674.97802332240155</c:v>
                </c:pt>
                <c:pt idx="582">
                  <c:v>674.26732728652496</c:v>
                </c:pt>
                <c:pt idx="583">
                  <c:v>673.55373161942202</c:v>
                </c:pt>
                <c:pt idx="584">
                  <c:v>672.83724212514073</c:v>
                </c:pt>
                <c:pt idx="585">
                  <c:v>672.11786463676958</c:v>
                </c:pt>
                <c:pt idx="586">
                  <c:v>671.39560501649612</c:v>
                </c:pt>
                <c:pt idx="587">
                  <c:v>670.67046915557478</c:v>
                </c:pt>
                <c:pt idx="588">
                  <c:v>669.94246297431675</c:v>
                </c:pt>
                <c:pt idx="589">
                  <c:v>669.21159242210376</c:v>
                </c:pt>
                <c:pt idx="590">
                  <c:v>668.4778634774126</c:v>
                </c:pt>
                <c:pt idx="591">
                  <c:v>667.7412821477941</c:v>
                </c:pt>
                <c:pt idx="592">
                  <c:v>667.00185446984199</c:v>
                </c:pt>
                <c:pt idx="593">
                  <c:v>666.25958650928101</c:v>
                </c:pt>
                <c:pt idx="594">
                  <c:v>665.51448436085354</c:v>
                </c:pt>
                <c:pt idx="595">
                  <c:v>664.76655414846368</c:v>
                </c:pt>
                <c:pt idx="596">
                  <c:v>664.01580202500111</c:v>
                </c:pt>
                <c:pt idx="597">
                  <c:v>663.2622341725089</c:v>
                </c:pt>
                <c:pt idx="598">
                  <c:v>662.50585680208019</c:v>
                </c:pt>
                <c:pt idx="599">
                  <c:v>661.7466761538858</c:v>
                </c:pt>
                <c:pt idx="600">
                  <c:v>660.98469849719629</c:v>
                </c:pt>
                <c:pt idx="601">
                  <c:v>660.21993013035421</c:v>
                </c:pt>
                <c:pt idx="602">
                  <c:v>659.45237738076901</c:v>
                </c:pt>
                <c:pt idx="603">
                  <c:v>658.68204660495246</c:v>
                </c:pt>
                <c:pt idx="604">
                  <c:v>657.90894418848143</c:v>
                </c:pt>
                <c:pt idx="605">
                  <c:v>657.13307654601908</c:v>
                </c:pt>
                <c:pt idx="606">
                  <c:v>656.35445012129924</c:v>
                </c:pt>
                <c:pt idx="607">
                  <c:v>655.57307138715203</c:v>
                </c:pt>
                <c:pt idx="608">
                  <c:v>654.78894684544946</c:v>
                </c:pt>
                <c:pt idx="609">
                  <c:v>654.00208302715816</c:v>
                </c:pt>
                <c:pt idx="610">
                  <c:v>653.21248649231597</c:v>
                </c:pt>
                <c:pt idx="611">
                  <c:v>652.4201638300334</c:v>
                </c:pt>
                <c:pt idx="612">
                  <c:v>651.62512165849216</c:v>
                </c:pt>
                <c:pt idx="613">
                  <c:v>650.82736662492175</c:v>
                </c:pt>
                <c:pt idx="614">
                  <c:v>650.02690540562503</c:v>
                </c:pt>
                <c:pt idx="615">
                  <c:v>649.22374470598447</c:v>
                </c:pt>
                <c:pt idx="616">
                  <c:v>648.4178912604134</c:v>
                </c:pt>
                <c:pt idx="617">
                  <c:v>647.60935183241656</c:v>
                </c:pt>
                <c:pt idx="618">
                  <c:v>646.79813321451718</c:v>
                </c:pt>
                <c:pt idx="619">
                  <c:v>645.98424222829192</c:v>
                </c:pt>
                <c:pt idx="620">
                  <c:v>645.16768572438787</c:v>
                </c:pt>
                <c:pt idx="621">
                  <c:v>644.34847058247544</c:v>
                </c:pt>
                <c:pt idx="622">
                  <c:v>643.52660371127661</c:v>
                </c:pt>
                <c:pt idx="623">
                  <c:v>642.70209204852654</c:v>
                </c:pt>
                <c:pt idx="624">
                  <c:v>641.87494256102616</c:v>
                </c:pt>
                <c:pt idx="625">
                  <c:v>641.04516224457848</c:v>
                </c:pt>
                <c:pt idx="626">
                  <c:v>640.2127581240145</c:v>
                </c:pt>
                <c:pt idx="627">
                  <c:v>639.37773725317061</c:v>
                </c:pt>
                <c:pt idx="628">
                  <c:v>638.5401067149287</c:v>
                </c:pt>
                <c:pt idx="629">
                  <c:v>637.69987362115</c:v>
                </c:pt>
                <c:pt idx="630">
                  <c:v>636.85704511270887</c:v>
                </c:pt>
                <c:pt idx="631">
                  <c:v>636.01162835946184</c:v>
                </c:pt>
                <c:pt idx="632">
                  <c:v>635.16363056027126</c:v>
                </c:pt>
                <c:pt idx="633">
                  <c:v>634.31305894298714</c:v>
                </c:pt>
                <c:pt idx="634">
                  <c:v>633.45992076442542</c:v>
                </c:pt>
                <c:pt idx="635">
                  <c:v>632.60422331037489</c:v>
                </c:pt>
                <c:pt idx="636">
                  <c:v>631.74597389560563</c:v>
                </c:pt>
                <c:pt idx="637">
                  <c:v>630.88517986383999</c:v>
                </c:pt>
                <c:pt idx="638">
                  <c:v>630.02184858773887</c:v>
                </c:pt>
                <c:pt idx="639">
                  <c:v>629.1559874689234</c:v>
                </c:pt>
                <c:pt idx="640">
                  <c:v>628.28760393793107</c:v>
                </c:pt>
                <c:pt idx="641">
                  <c:v>627.41670545424029</c:v>
                </c:pt>
                <c:pt idx="642">
                  <c:v>626.54329950627175</c:v>
                </c:pt>
                <c:pt idx="643">
                  <c:v>625.66739361133159</c:v>
                </c:pt>
                <c:pt idx="644">
                  <c:v>624.78899531563502</c:v>
                </c:pt>
                <c:pt idx="645">
                  <c:v>623.9081121942894</c:v>
                </c:pt>
                <c:pt idx="646">
                  <c:v>623.02475185130015</c:v>
                </c:pt>
                <c:pt idx="647">
                  <c:v>622.13892191954903</c:v>
                </c:pt>
                <c:pt idx="648">
                  <c:v>621.25063006078938</c:v>
                </c:pt>
                <c:pt idx="649">
                  <c:v>620.35988396559526</c:v>
                </c:pt>
                <c:pt idx="650">
                  <c:v>619.46669135343927</c:v>
                </c:pt>
                <c:pt idx="651">
                  <c:v>618.57105997260851</c:v>
                </c:pt>
                <c:pt idx="652">
                  <c:v>617.67299760022536</c:v>
                </c:pt>
                <c:pt idx="653">
                  <c:v>616.77251204222739</c:v>
                </c:pt>
                <c:pt idx="654">
                  <c:v>615.86961113333564</c:v>
                </c:pt>
                <c:pt idx="655">
                  <c:v>614.96430273710769</c:v>
                </c:pt>
                <c:pt idx="656">
                  <c:v>614.05659474585116</c:v>
                </c:pt>
                <c:pt idx="657">
                  <c:v>613.1464950806735</c:v>
                </c:pt>
                <c:pt idx="658">
                  <c:v>612.23401169139845</c:v>
                </c:pt>
                <c:pt idx="659">
                  <c:v>611.31915255664626</c:v>
                </c:pt>
                <c:pt idx="660">
                  <c:v>610.40192568373084</c:v>
                </c:pt>
                <c:pt idx="661">
                  <c:v>609.48233910872591</c:v>
                </c:pt>
                <c:pt idx="662">
                  <c:v>608.5604008963661</c:v>
                </c:pt>
                <c:pt idx="663">
                  <c:v>607.63611914012472</c:v>
                </c:pt>
                <c:pt idx="664">
                  <c:v>606.70950196214892</c:v>
                </c:pt>
                <c:pt idx="665">
                  <c:v>605.78055751323382</c:v>
                </c:pt>
                <c:pt idx="666">
                  <c:v>604.84929397283599</c:v>
                </c:pt>
                <c:pt idx="667">
                  <c:v>603.91571954906738</c:v>
                </c:pt>
                <c:pt idx="668">
                  <c:v>602.97984247864269</c:v>
                </c:pt>
                <c:pt idx="669">
                  <c:v>602.04167102688666</c:v>
                </c:pt>
                <c:pt idx="670">
                  <c:v>601.10121348772475</c:v>
                </c:pt>
                <c:pt idx="671">
                  <c:v>600.15847818366274</c:v>
                </c:pt>
                <c:pt idx="672">
                  <c:v>599.21347346576613</c:v>
                </c:pt>
                <c:pt idx="673">
                  <c:v>598.26620771363935</c:v>
                </c:pt>
                <c:pt idx="674">
                  <c:v>597.31668933540516</c:v>
                </c:pt>
                <c:pt idx="675">
                  <c:v>596.36492676771365</c:v>
                </c:pt>
                <c:pt idx="676">
                  <c:v>595.41092847571451</c:v>
                </c:pt>
                <c:pt idx="677">
                  <c:v>594.45470295301595</c:v>
                </c:pt>
                <c:pt idx="678">
                  <c:v>593.49625872169361</c:v>
                </c:pt>
                <c:pt idx="679">
                  <c:v>592.53560433226028</c:v>
                </c:pt>
                <c:pt idx="680">
                  <c:v>591.57274836363979</c:v>
                </c:pt>
                <c:pt idx="681">
                  <c:v>590.60769942319428</c:v>
                </c:pt>
                <c:pt idx="682">
                  <c:v>589.64046614661561</c:v>
                </c:pt>
                <c:pt idx="683">
                  <c:v>588.67105719800543</c:v>
                </c:pt>
                <c:pt idx="684">
                  <c:v>587.69948126977079</c:v>
                </c:pt>
                <c:pt idx="685">
                  <c:v>586.72574708267814</c:v>
                </c:pt>
                <c:pt idx="686">
                  <c:v>585.74986338576684</c:v>
                </c:pt>
                <c:pt idx="687">
                  <c:v>584.77183895637324</c:v>
                </c:pt>
                <c:pt idx="688">
                  <c:v>583.79168260007782</c:v>
                </c:pt>
                <c:pt idx="689">
                  <c:v>582.80940315071553</c:v>
                </c:pt>
                <c:pt idx="690">
                  <c:v>581.82500947034623</c:v>
                </c:pt>
                <c:pt idx="691">
                  <c:v>580.83851044919084</c:v>
                </c:pt>
                <c:pt idx="692">
                  <c:v>579.84991500564922</c:v>
                </c:pt>
                <c:pt idx="693">
                  <c:v>578.85923208630402</c:v>
                </c:pt>
                <c:pt idx="694">
                  <c:v>577.86647066580838</c:v>
                </c:pt>
                <c:pt idx="695">
                  <c:v>576.87163974696387</c:v>
                </c:pt>
                <c:pt idx="696">
                  <c:v>575.87474836062336</c:v>
                </c:pt>
                <c:pt idx="697">
                  <c:v>574.87580556567855</c:v>
                </c:pt>
                <c:pt idx="698">
                  <c:v>573.87482044907165</c:v>
                </c:pt>
                <c:pt idx="699">
                  <c:v>572.87180212573867</c:v>
                </c:pt>
                <c:pt idx="700">
                  <c:v>571.86675973857291</c:v>
                </c:pt>
                <c:pt idx="701">
                  <c:v>570.85970245844487</c:v>
                </c:pt>
                <c:pt idx="702">
                  <c:v>569.8506394841113</c:v>
                </c:pt>
                <c:pt idx="703">
                  <c:v>568.83958004227111</c:v>
                </c:pt>
                <c:pt idx="704">
                  <c:v>567.82653338743785</c:v>
                </c:pt>
                <c:pt idx="705">
                  <c:v>566.8115088019897</c:v>
                </c:pt>
                <c:pt idx="706">
                  <c:v>565.79451559612608</c:v>
                </c:pt>
                <c:pt idx="707">
                  <c:v>564.77556310781961</c:v>
                </c:pt>
                <c:pt idx="708">
                  <c:v>563.75466070278594</c:v>
                </c:pt>
                <c:pt idx="709">
                  <c:v>562.73181777447905</c:v>
                </c:pt>
                <c:pt idx="710">
                  <c:v>561.70704374403067</c:v>
                </c:pt>
                <c:pt idx="711">
                  <c:v>560.68034806024752</c:v>
                </c:pt>
                <c:pt idx="712">
                  <c:v>559.65174019958476</c:v>
                </c:pt>
                <c:pt idx="713">
                  <c:v>558.62122966606353</c:v>
                </c:pt>
                <c:pt idx="714">
                  <c:v>557.58882599129197</c:v>
                </c:pt>
                <c:pt idx="715">
                  <c:v>556.55453873442468</c:v>
                </c:pt>
                <c:pt idx="716">
                  <c:v>555.5183774821121</c:v>
                </c:pt>
                <c:pt idx="717">
                  <c:v>554.48035184846651</c:v>
                </c:pt>
                <c:pt idx="718">
                  <c:v>553.44047147506512</c:v>
                </c:pt>
                <c:pt idx="719">
                  <c:v>552.39874603085696</c:v>
                </c:pt>
                <c:pt idx="720">
                  <c:v>551.35518521219808</c:v>
                </c:pt>
                <c:pt idx="721">
                  <c:v>550.30979874275215</c:v>
                </c:pt>
                <c:pt idx="722">
                  <c:v>549.26259637349017</c:v>
                </c:pt>
                <c:pt idx="723">
                  <c:v>548.21358788265513</c:v>
                </c:pt>
                <c:pt idx="724">
                  <c:v>547.16278307571883</c:v>
                </c:pt>
                <c:pt idx="725">
                  <c:v>546.11019178531967</c:v>
                </c:pt>
                <c:pt idx="726">
                  <c:v>545.05582387129289</c:v>
                </c:pt>
                <c:pt idx="727">
                  <c:v>543.99968922054654</c:v>
                </c:pt>
                <c:pt idx="728">
                  <c:v>542.94179774711097</c:v>
                </c:pt>
                <c:pt idx="729">
                  <c:v>541.88215939202439</c:v>
                </c:pt>
                <c:pt idx="730">
                  <c:v>540.82078412332999</c:v>
                </c:pt>
                <c:pt idx="731">
                  <c:v>539.75768193604506</c:v>
                </c:pt>
                <c:pt idx="732">
                  <c:v>538.6928628520933</c:v>
                </c:pt>
                <c:pt idx="733">
                  <c:v>537.62633692030931</c:v>
                </c:pt>
                <c:pt idx="734">
                  <c:v>536.55811421632052</c:v>
                </c:pt>
                <c:pt idx="735">
                  <c:v>535.48820484259784</c:v>
                </c:pt>
                <c:pt idx="736">
                  <c:v>534.41661892832917</c:v>
                </c:pt>
                <c:pt idx="737">
                  <c:v>533.34336662944315</c:v>
                </c:pt>
                <c:pt idx="738">
                  <c:v>532.26845812852423</c:v>
                </c:pt>
                <c:pt idx="739">
                  <c:v>531.19190363478458</c:v>
                </c:pt>
                <c:pt idx="740">
                  <c:v>530.11371338402159</c:v>
                </c:pt>
                <c:pt idx="741">
                  <c:v>529.0338976385716</c:v>
                </c:pt>
                <c:pt idx="742">
                  <c:v>527.95246668726531</c:v>
                </c:pt>
                <c:pt idx="743">
                  <c:v>526.86943084536131</c:v>
                </c:pt>
                <c:pt idx="744">
                  <c:v>525.78480045453182</c:v>
                </c:pt>
                <c:pt idx="745">
                  <c:v>524.69858588279999</c:v>
                </c:pt>
                <c:pt idx="746">
                  <c:v>523.61079752449234</c:v>
                </c:pt>
                <c:pt idx="747">
                  <c:v>522.52144580018955</c:v>
                </c:pt>
                <c:pt idx="748">
                  <c:v>521.43054115668622</c:v>
                </c:pt>
                <c:pt idx="749">
                  <c:v>520.33809406692524</c:v>
                </c:pt>
                <c:pt idx="750">
                  <c:v>519.24411502997305</c:v>
                </c:pt>
                <c:pt idx="751">
                  <c:v>518.14861457093673</c:v>
                </c:pt>
                <c:pt idx="752">
                  <c:v>517.05160324095607</c:v>
                </c:pt>
                <c:pt idx="753">
                  <c:v>515.95309161708303</c:v>
                </c:pt>
                <c:pt idx="754">
                  <c:v>514.85309030232361</c:v>
                </c:pt>
                <c:pt idx="755">
                  <c:v>513.75160992550741</c:v>
                </c:pt>
                <c:pt idx="756">
                  <c:v>512.64866114125459</c:v>
                </c:pt>
                <c:pt idx="757">
                  <c:v>511.54425462993913</c:v>
                </c:pt>
                <c:pt idx="758">
                  <c:v>510.4384010976388</c:v>
                </c:pt>
                <c:pt idx="759">
                  <c:v>509.33111127603951</c:v>
                </c:pt>
                <c:pt idx="760">
                  <c:v>508.22239592241357</c:v>
                </c:pt>
                <c:pt idx="761">
                  <c:v>507.11226581957811</c:v>
                </c:pt>
                <c:pt idx="762">
                  <c:v>506.00073177576598</c:v>
                </c:pt>
                <c:pt idx="763">
                  <c:v>504.88780462466559</c:v>
                </c:pt>
                <c:pt idx="764">
                  <c:v>503.77349522528209</c:v>
                </c:pt>
                <c:pt idx="765">
                  <c:v>502.65781446192182</c:v>
                </c:pt>
                <c:pt idx="766">
                  <c:v>501.54077324412413</c:v>
                </c:pt>
                <c:pt idx="767">
                  <c:v>500.42238250658426</c:v>
                </c:pt>
                <c:pt idx="768">
                  <c:v>499.30265320912508</c:v>
                </c:pt>
                <c:pt idx="769">
                  <c:v>498.18159633660559</c:v>
                </c:pt>
                <c:pt idx="770">
                  <c:v>497.05922289886473</c:v>
                </c:pt>
                <c:pt idx="771">
                  <c:v>495.93554393067495</c:v>
                </c:pt>
                <c:pt idx="772">
                  <c:v>494.81057049164775</c:v>
                </c:pt>
                <c:pt idx="773">
                  <c:v>493.68431366622229</c:v>
                </c:pt>
                <c:pt idx="774">
                  <c:v>492.55678456353445</c:v>
                </c:pt>
                <c:pt idx="775">
                  <c:v>491.42799431740013</c:v>
                </c:pt>
                <c:pt idx="776">
                  <c:v>490.29795408623187</c:v>
                </c:pt>
                <c:pt idx="777">
                  <c:v>489.16667505296374</c:v>
                </c:pt>
                <c:pt idx="778">
                  <c:v>488.03416842500059</c:v>
                </c:pt>
                <c:pt idx="779">
                  <c:v>486.90044543414393</c:v>
                </c:pt>
                <c:pt idx="780">
                  <c:v>485.76551733651661</c:v>
                </c:pt>
                <c:pt idx="781">
                  <c:v>484.62939541247931</c:v>
                </c:pt>
                <c:pt idx="782">
                  <c:v>483.49209096662025</c:v>
                </c:pt>
                <c:pt idx="783">
                  <c:v>482.35361532759089</c:v>
                </c:pt>
                <c:pt idx="784">
                  <c:v>481.21397984811557</c:v>
                </c:pt>
                <c:pt idx="785">
                  <c:v>480.07319590487856</c:v>
                </c:pt>
                <c:pt idx="786">
                  <c:v>478.93127489846211</c:v>
                </c:pt>
                <c:pt idx="787">
                  <c:v>477.78822825326682</c:v>
                </c:pt>
                <c:pt idx="788">
                  <c:v>476.64406741744222</c:v>
                </c:pt>
                <c:pt idx="789">
                  <c:v>475.49880386280267</c:v>
                </c:pt>
                <c:pt idx="790">
                  <c:v>474.35244908476704</c:v>
                </c:pt>
                <c:pt idx="791">
                  <c:v>473.20501460224847</c:v>
                </c:pt>
                <c:pt idx="792">
                  <c:v>472.05651195763096</c:v>
                </c:pt>
                <c:pt idx="793">
                  <c:v>470.90695271663083</c:v>
                </c:pt>
                <c:pt idx="794">
                  <c:v>469.7563484682592</c:v>
                </c:pt>
                <c:pt idx="795">
                  <c:v>468.60471082471679</c:v>
                </c:pt>
                <c:pt idx="796">
                  <c:v>467.45205142133375</c:v>
                </c:pt>
                <c:pt idx="797">
                  <c:v>466.29838191647139</c:v>
                </c:pt>
                <c:pt idx="798">
                  <c:v>465.14371399144113</c:v>
                </c:pt>
                <c:pt idx="799">
                  <c:v>463.98805935043612</c:v>
                </c:pt>
                <c:pt idx="800">
                  <c:v>462.83142972042691</c:v>
                </c:pt>
                <c:pt idx="801">
                  <c:v>461.67383685108524</c:v>
                </c:pt>
                <c:pt idx="802">
                  <c:v>460.51529251469634</c:v>
                </c:pt>
                <c:pt idx="803">
                  <c:v>459.35580850608079</c:v>
                </c:pt>
                <c:pt idx="804">
                  <c:v>458.19539664249169</c:v>
                </c:pt>
                <c:pt idx="805">
                  <c:v>457.03406876353836</c:v>
                </c:pt>
                <c:pt idx="806">
                  <c:v>455.87183673109035</c:v>
                </c:pt>
                <c:pt idx="807">
                  <c:v>454.70871242919009</c:v>
                </c:pt>
                <c:pt idx="808">
                  <c:v>453.5447077639642</c:v>
                </c:pt>
                <c:pt idx="809">
                  <c:v>452.37983466352279</c:v>
                </c:pt>
                <c:pt idx="810">
                  <c:v>451.21410507788505</c:v>
                </c:pt>
                <c:pt idx="811">
                  <c:v>450.04753097885055</c:v>
                </c:pt>
                <c:pt idx="812">
                  <c:v>448.88012435994142</c:v>
                </c:pt>
                <c:pt idx="813">
                  <c:v>447.7118972363009</c:v>
                </c:pt>
                <c:pt idx="814">
                  <c:v>446.54286164457824</c:v>
                </c:pt>
                <c:pt idx="815">
                  <c:v>445.373029642826</c:v>
                </c:pt>
                <c:pt idx="816">
                  <c:v>444.20241331045816</c:v>
                </c:pt>
                <c:pt idx="817">
                  <c:v>443.03102474806451</c:v>
                </c:pt>
                <c:pt idx="818">
                  <c:v>441.85887607739619</c:v>
                </c:pt>
                <c:pt idx="819">
                  <c:v>440.68597944120796</c:v>
                </c:pt>
                <c:pt idx="820">
                  <c:v>439.51234700317434</c:v>
                </c:pt>
                <c:pt idx="821">
                  <c:v>438.3379909477834</c:v>
                </c:pt>
                <c:pt idx="822">
                  <c:v>437.16292348024916</c:v>
                </c:pt>
                <c:pt idx="823">
                  <c:v>435.98715682638482</c:v>
                </c:pt>
                <c:pt idx="824">
                  <c:v>434.8107032324998</c:v>
                </c:pt>
                <c:pt idx="825">
                  <c:v>433.63357496532382</c:v>
                </c:pt>
                <c:pt idx="826">
                  <c:v>432.45578431184896</c:v>
                </c:pt>
                <c:pt idx="827">
                  <c:v>431.2773435792671</c:v>
                </c:pt>
                <c:pt idx="828">
                  <c:v>430.09826509483406</c:v>
                </c:pt>
                <c:pt idx="829">
                  <c:v>428.91856120576</c:v>
                </c:pt>
                <c:pt idx="830">
                  <c:v>427.73824427911455</c:v>
                </c:pt>
                <c:pt idx="831">
                  <c:v>426.55732670171</c:v>
                </c:pt>
                <c:pt idx="832">
                  <c:v>425.37582087996782</c:v>
                </c:pt>
                <c:pt idx="833">
                  <c:v>424.19373923983164</c:v>
                </c:pt>
                <c:pt idx="834">
                  <c:v>423.01109422662654</c:v>
                </c:pt>
                <c:pt idx="835">
                  <c:v>398.58803301330397</c:v>
                </c:pt>
                <c:pt idx="836">
                  <c:v>375.52787165436979</c:v>
                </c:pt>
                <c:pt idx="837">
                  <c:v>353.75455514603601</c:v>
                </c:pt>
                <c:pt idx="838">
                  <c:v>333.19627264345456</c:v>
                </c:pt>
                <c:pt idx="839">
                  <c:v>313.78522062048063</c:v>
                </c:pt>
                <c:pt idx="840">
                  <c:v>295.45737924602292</c:v>
                </c:pt>
                <c:pt idx="841">
                  <c:v>278.15230123944622</c:v>
                </c:pt>
                <c:pt idx="842">
                  <c:v>261.81291250864604</c:v>
                </c:pt>
                <c:pt idx="843">
                  <c:v>246.38532391327922</c:v>
                </c:pt>
                <c:pt idx="844">
                  <c:v>231.81865353232195</c:v>
                </c:pt>
                <c:pt idx="845">
                  <c:v>218.06485884977616</c:v>
                </c:pt>
                <c:pt idx="846">
                  <c:v>205.07857830505296</c:v>
                </c:pt>
                <c:pt idx="847">
                  <c:v>192.81698168544693</c:v>
                </c:pt>
                <c:pt idx="848">
                  <c:v>181.23962886728191</c:v>
                </c:pt>
                <c:pt idx="849">
                  <c:v>170.30833643983775</c:v>
                </c:pt>
                <c:pt idx="850">
                  <c:v>159.98705177217079</c:v>
                </c:pt>
                <c:pt idx="851">
                  <c:v>150.241734107485</c:v>
                </c:pt>
                <c:pt idx="852">
                  <c:v>141.04024229289064</c:v>
                </c:pt>
                <c:pt idx="853">
                  <c:v>132.35222877426938</c:v>
                </c:pt>
                <c:pt idx="854">
                  <c:v>124.14903950663086</c:v>
                </c:pt>
                <c:pt idx="855">
                  <c:v>116.40361944985131</c:v>
                </c:pt>
                <c:pt idx="856">
                  <c:v>109.09042333811115</c:v>
                </c:pt>
                <c:pt idx="857">
                  <c:v>102.18533142873724</c:v>
                </c:pt>
                <c:pt idx="858">
                  <c:v>95.665569952580697</c:v>
                </c:pt>
                <c:pt idx="859">
                  <c:v>89.509636003566911</c:v>
                </c:pt>
                <c:pt idx="860">
                  <c:v>83.69722661969486</c:v>
                </c:pt>
                <c:pt idx="861">
                  <c:v>78.209171821586281</c:v>
                </c:pt>
                <c:pt idx="862">
                  <c:v>73.027371387739691</c:v>
                </c:pt>
                <c:pt idx="863">
                  <c:v>68.134735157965395</c:v>
                </c:pt>
                <c:pt idx="864">
                  <c:v>63.515126668116515</c:v>
                </c:pt>
                <c:pt idx="865">
                  <c:v>59.153309930216928</c:v>
                </c:pt>
                <c:pt idx="866">
                  <c:v>55.034899182460279</c:v>
                </c:pt>
                <c:pt idx="867">
                  <c:v>51.146311443351209</c:v>
                </c:pt>
                <c:pt idx="868">
                  <c:v>47.474721713505474</c:v>
                </c:pt>
                <c:pt idx="869">
                  <c:v>44.008020677360904</c:v>
                </c:pt>
                <c:pt idx="870">
                  <c:v>40.734774765293565</c:v>
                </c:pt>
                <c:pt idx="871">
                  <c:v>37.64418844442028</c:v>
                </c:pt>
                <c:pt idx="872">
                  <c:v>34.726068613717992</c:v>
                </c:pt>
                <c:pt idx="873">
                  <c:v>31.970790986030867</c:v>
                </c:pt>
                <c:pt idx="874">
                  <c:v>29.369268346089786</c:v>
                </c:pt>
                <c:pt idx="875">
                  <c:v>26.912920579854902</c:v>
                </c:pt>
                <c:pt idx="876">
                  <c:v>24.593646376335503</c:v>
                </c:pt>
                <c:pt idx="877">
                  <c:v>22.403796508555754</c:v>
                </c:pt>
                <c:pt idx="878">
                  <c:v>20.336148605544508</c:v>
                </c:pt>
                <c:pt idx="879">
                  <c:v>18.383883332144141</c:v>
                </c:pt>
                <c:pt idx="880">
                  <c:v>16.540561898076781</c:v>
                </c:pt>
                <c:pt idx="881">
                  <c:v>14.800104822090432</c:v>
                </c:pt>
                <c:pt idx="8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4528"/>
        <c:axId val="617162176"/>
      </c:scatterChart>
      <c:valAx>
        <c:axId val="617164528"/>
        <c:scaling>
          <c:orientation val="minMax"/>
          <c:max val="1.100000000000000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(sec.)</a:t>
                </a:r>
              </a:p>
            </c:rich>
          </c:tx>
          <c:layout>
            <c:manualLayout>
              <c:xMode val="edge"/>
              <c:yMode val="edge"/>
              <c:x val="0.37411404784593011"/>
              <c:y val="0.896885389326334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162176"/>
        <c:crosses val="autoZero"/>
        <c:crossBetween val="midCat"/>
        <c:majorUnit val="0.2"/>
      </c:valAx>
      <c:valAx>
        <c:axId val="617162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Chamber</a:t>
                </a:r>
                <a:r>
                  <a:rPr lang="en-US" baseline="0"/>
                  <a:t> Pressure (psig)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68799839510507E-2"/>
              <c:y val="0.462831250571290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1645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71092117226492"/>
          <c:y val="0.3564866601428498"/>
          <c:w val="0.19497793269471886"/>
          <c:h val="0.206126424103065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533066</xdr:colOff>
      <xdr:row>11</xdr:row>
      <xdr:rowOff>124660</xdr:rowOff>
    </xdr:from>
    <xdr:to>
      <xdr:col>11</xdr:col>
      <xdr:colOff>128003</xdr:colOff>
      <xdr:row>35</xdr:row>
      <xdr:rowOff>119646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330200</xdr:colOff>
      <xdr:row>31</xdr:row>
      <xdr:rowOff>6350</xdr:rowOff>
    </xdr:from>
    <xdr:to>
      <xdr:col>64</xdr:col>
      <xdr:colOff>374650</xdr:colOff>
      <xdr:row>54</xdr:row>
      <xdr:rowOff>0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152400</xdr:colOff>
      <xdr:row>1</xdr:row>
      <xdr:rowOff>57150</xdr:rowOff>
    </xdr:from>
    <xdr:to>
      <xdr:col>94</xdr:col>
      <xdr:colOff>336550</xdr:colOff>
      <xdr:row>20</xdr:row>
      <xdr:rowOff>57150</xdr:rowOff>
    </xdr:to>
    <xdr:graphicFrame macro="">
      <xdr:nvGraphicFramePr>
        <xdr:cNvPr id="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260350</xdr:colOff>
      <xdr:row>1</xdr:row>
      <xdr:rowOff>69850</xdr:rowOff>
    </xdr:from>
    <xdr:to>
      <xdr:col>77</xdr:col>
      <xdr:colOff>558800</xdr:colOff>
      <xdr:row>20</xdr:row>
      <xdr:rowOff>69850</xdr:rowOff>
    </xdr:to>
    <xdr:graphicFrame macro="">
      <xdr:nvGraphicFramePr>
        <xdr:cNvPr id="8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387350</xdr:colOff>
      <xdr:row>1</xdr:row>
      <xdr:rowOff>63500</xdr:rowOff>
    </xdr:from>
    <xdr:to>
      <xdr:col>109</xdr:col>
      <xdr:colOff>273050</xdr:colOff>
      <xdr:row>20</xdr:row>
      <xdr:rowOff>69850</xdr:rowOff>
    </xdr:to>
    <xdr:graphicFrame macro="">
      <xdr:nvGraphicFramePr>
        <xdr:cNvPr id="9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225425</xdr:colOff>
      <xdr:row>6</xdr:row>
      <xdr:rowOff>127000</xdr:rowOff>
    </xdr:from>
    <xdr:to>
      <xdr:col>19</xdr:col>
      <xdr:colOff>1139825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234950</xdr:colOff>
      <xdr:row>33</xdr:row>
      <xdr:rowOff>0</xdr:rowOff>
    </xdr:from>
    <xdr:to>
      <xdr:col>19</xdr:col>
      <xdr:colOff>1149350</xdr:colOff>
      <xdr:row>58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69850</xdr:colOff>
      <xdr:row>24</xdr:row>
      <xdr:rowOff>162092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xar/static%20tests%20Aug.2%202020/APM-C.2-ST1%20burnrate_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Cstar"/>
      <sheetName val="kn"/>
      <sheetName val="cleanedup"/>
      <sheetName val="strandburn"/>
      <sheetName val="scratch"/>
      <sheetName val="scratch-1"/>
      <sheetName val="scratch-2"/>
    </sheetNames>
    <sheetDataSet>
      <sheetData sheetId="0">
        <row r="4">
          <cell r="C4">
            <v>0.01</v>
          </cell>
        </row>
        <row r="7">
          <cell r="D7">
            <v>324.2</v>
          </cell>
        </row>
        <row r="8">
          <cell r="D8">
            <v>0.71472663139329795</v>
          </cell>
        </row>
        <row r="10">
          <cell r="D10">
            <v>0.12566370614359174</v>
          </cell>
        </row>
      </sheetData>
      <sheetData sheetId="1">
        <row r="2">
          <cell r="D2">
            <v>2672244.1037786645</v>
          </cell>
        </row>
        <row r="3">
          <cell r="D3">
            <v>8.1073196655599643E-5</v>
          </cell>
        </row>
        <row r="4">
          <cell r="D4">
            <v>3.0338993560116294E-11</v>
          </cell>
        </row>
        <row r="5">
          <cell r="D5">
            <v>0.01</v>
          </cell>
        </row>
        <row r="14">
          <cell r="I14">
            <v>1.4159999999999999</v>
          </cell>
        </row>
        <row r="15">
          <cell r="I15">
            <v>-0.14799999999999999</v>
          </cell>
        </row>
      </sheetData>
      <sheetData sheetId="2">
        <row r="1">
          <cell r="B1">
            <v>56.5</v>
          </cell>
        </row>
        <row r="2">
          <cell r="B2">
            <v>19.05</v>
          </cell>
        </row>
        <row r="3">
          <cell r="B3">
            <v>93.5</v>
          </cell>
        </row>
        <row r="4">
          <cell r="B4">
            <v>4</v>
          </cell>
        </row>
      </sheetData>
      <sheetData sheetId="3">
        <row r="2">
          <cell r="D2">
            <v>2</v>
          </cell>
          <cell r="H2">
            <v>13.88</v>
          </cell>
        </row>
        <row r="3">
          <cell r="D3">
            <v>43.1</v>
          </cell>
          <cell r="H3">
            <v>65</v>
          </cell>
        </row>
        <row r="4">
          <cell r="D4">
            <v>81.073196655599645</v>
          </cell>
        </row>
        <row r="5">
          <cell r="H5">
            <v>0.01</v>
          </cell>
        </row>
        <row r="6">
          <cell r="H6">
            <v>1858.5003657644475</v>
          </cell>
        </row>
      </sheetData>
      <sheetData sheetId="4">
        <row r="2">
          <cell r="C2">
            <v>35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D140"/>
  <sheetViews>
    <sheetView showGridLines="0" tabSelected="1" zoomScale="95" workbookViewId="0"/>
  </sheetViews>
  <sheetFormatPr defaultRowHeight="12.5" x14ac:dyDescent="0.25"/>
  <cols>
    <col min="1" max="1" width="20.453125" style="1" customWidth="1"/>
    <col min="2" max="2" width="8.7265625" style="1"/>
    <col min="3" max="3" width="9.81640625" style="1" customWidth="1"/>
    <col min="4" max="4" width="20.26953125" style="1" customWidth="1"/>
    <col min="5" max="5" width="10.54296875" style="1" bestFit="1" customWidth="1"/>
    <col min="6" max="259" width="8.7265625" style="1"/>
    <col min="260" max="260" width="13.08984375" style="1" customWidth="1"/>
    <col min="261" max="261" width="10.54296875" style="1" bestFit="1" customWidth="1"/>
    <col min="262" max="515" width="8.7265625" style="1"/>
    <col min="516" max="516" width="13.08984375" style="1" customWidth="1"/>
    <col min="517" max="517" width="10.54296875" style="1" bestFit="1" customWidth="1"/>
    <col min="518" max="771" width="8.7265625" style="1"/>
    <col min="772" max="772" width="13.08984375" style="1" customWidth="1"/>
    <col min="773" max="773" width="10.54296875" style="1" bestFit="1" customWidth="1"/>
    <col min="774" max="1027" width="8.7265625" style="1"/>
    <col min="1028" max="1028" width="13.08984375" style="1" customWidth="1"/>
    <col min="1029" max="1029" width="10.54296875" style="1" bestFit="1" customWidth="1"/>
    <col min="1030" max="1283" width="8.7265625" style="1"/>
    <col min="1284" max="1284" width="13.08984375" style="1" customWidth="1"/>
    <col min="1285" max="1285" width="10.54296875" style="1" bestFit="1" customWidth="1"/>
    <col min="1286" max="1539" width="8.7265625" style="1"/>
    <col min="1540" max="1540" width="13.08984375" style="1" customWidth="1"/>
    <col min="1541" max="1541" width="10.54296875" style="1" bestFit="1" customWidth="1"/>
    <col min="1542" max="1795" width="8.7265625" style="1"/>
    <col min="1796" max="1796" width="13.08984375" style="1" customWidth="1"/>
    <col min="1797" max="1797" width="10.54296875" style="1" bestFit="1" customWidth="1"/>
    <col min="1798" max="2051" width="8.7265625" style="1"/>
    <col min="2052" max="2052" width="13.08984375" style="1" customWidth="1"/>
    <col min="2053" max="2053" width="10.54296875" style="1" bestFit="1" customWidth="1"/>
    <col min="2054" max="2307" width="8.7265625" style="1"/>
    <col min="2308" max="2308" width="13.08984375" style="1" customWidth="1"/>
    <col min="2309" max="2309" width="10.54296875" style="1" bestFit="1" customWidth="1"/>
    <col min="2310" max="2563" width="8.7265625" style="1"/>
    <col min="2564" max="2564" width="13.08984375" style="1" customWidth="1"/>
    <col min="2565" max="2565" width="10.54296875" style="1" bestFit="1" customWidth="1"/>
    <col min="2566" max="2819" width="8.7265625" style="1"/>
    <col min="2820" max="2820" width="13.08984375" style="1" customWidth="1"/>
    <col min="2821" max="2821" width="10.54296875" style="1" bestFit="1" customWidth="1"/>
    <col min="2822" max="3075" width="8.7265625" style="1"/>
    <col min="3076" max="3076" width="13.08984375" style="1" customWidth="1"/>
    <col min="3077" max="3077" width="10.54296875" style="1" bestFit="1" customWidth="1"/>
    <col min="3078" max="3331" width="8.7265625" style="1"/>
    <col min="3332" max="3332" width="13.08984375" style="1" customWidth="1"/>
    <col min="3333" max="3333" width="10.54296875" style="1" bestFit="1" customWidth="1"/>
    <col min="3334" max="3587" width="8.7265625" style="1"/>
    <col min="3588" max="3588" width="13.08984375" style="1" customWidth="1"/>
    <col min="3589" max="3589" width="10.54296875" style="1" bestFit="1" customWidth="1"/>
    <col min="3590" max="3843" width="8.7265625" style="1"/>
    <col min="3844" max="3844" width="13.08984375" style="1" customWidth="1"/>
    <col min="3845" max="3845" width="10.54296875" style="1" bestFit="1" customWidth="1"/>
    <col min="3846" max="4099" width="8.7265625" style="1"/>
    <col min="4100" max="4100" width="13.08984375" style="1" customWidth="1"/>
    <col min="4101" max="4101" width="10.54296875" style="1" bestFit="1" customWidth="1"/>
    <col min="4102" max="4355" width="8.7265625" style="1"/>
    <col min="4356" max="4356" width="13.08984375" style="1" customWidth="1"/>
    <col min="4357" max="4357" width="10.54296875" style="1" bestFit="1" customWidth="1"/>
    <col min="4358" max="4611" width="8.7265625" style="1"/>
    <col min="4612" max="4612" width="13.08984375" style="1" customWidth="1"/>
    <col min="4613" max="4613" width="10.54296875" style="1" bestFit="1" customWidth="1"/>
    <col min="4614" max="4867" width="8.7265625" style="1"/>
    <col min="4868" max="4868" width="13.08984375" style="1" customWidth="1"/>
    <col min="4869" max="4869" width="10.54296875" style="1" bestFit="1" customWidth="1"/>
    <col min="4870" max="5123" width="8.7265625" style="1"/>
    <col min="5124" max="5124" width="13.08984375" style="1" customWidth="1"/>
    <col min="5125" max="5125" width="10.54296875" style="1" bestFit="1" customWidth="1"/>
    <col min="5126" max="5379" width="8.7265625" style="1"/>
    <col min="5380" max="5380" width="13.08984375" style="1" customWidth="1"/>
    <col min="5381" max="5381" width="10.54296875" style="1" bestFit="1" customWidth="1"/>
    <col min="5382" max="5635" width="8.7265625" style="1"/>
    <col min="5636" max="5636" width="13.08984375" style="1" customWidth="1"/>
    <col min="5637" max="5637" width="10.54296875" style="1" bestFit="1" customWidth="1"/>
    <col min="5638" max="5891" width="8.7265625" style="1"/>
    <col min="5892" max="5892" width="13.08984375" style="1" customWidth="1"/>
    <col min="5893" max="5893" width="10.54296875" style="1" bestFit="1" customWidth="1"/>
    <col min="5894" max="6147" width="8.7265625" style="1"/>
    <col min="6148" max="6148" width="13.08984375" style="1" customWidth="1"/>
    <col min="6149" max="6149" width="10.54296875" style="1" bestFit="1" customWidth="1"/>
    <col min="6150" max="6403" width="8.7265625" style="1"/>
    <col min="6404" max="6404" width="13.08984375" style="1" customWidth="1"/>
    <col min="6405" max="6405" width="10.54296875" style="1" bestFit="1" customWidth="1"/>
    <col min="6406" max="6659" width="8.7265625" style="1"/>
    <col min="6660" max="6660" width="13.08984375" style="1" customWidth="1"/>
    <col min="6661" max="6661" width="10.54296875" style="1" bestFit="1" customWidth="1"/>
    <col min="6662" max="6915" width="8.7265625" style="1"/>
    <col min="6916" max="6916" width="13.08984375" style="1" customWidth="1"/>
    <col min="6917" max="6917" width="10.54296875" style="1" bestFit="1" customWidth="1"/>
    <col min="6918" max="7171" width="8.7265625" style="1"/>
    <col min="7172" max="7172" width="13.08984375" style="1" customWidth="1"/>
    <col min="7173" max="7173" width="10.54296875" style="1" bestFit="1" customWidth="1"/>
    <col min="7174" max="7427" width="8.7265625" style="1"/>
    <col min="7428" max="7428" width="13.08984375" style="1" customWidth="1"/>
    <col min="7429" max="7429" width="10.54296875" style="1" bestFit="1" customWidth="1"/>
    <col min="7430" max="7683" width="8.7265625" style="1"/>
    <col min="7684" max="7684" width="13.08984375" style="1" customWidth="1"/>
    <col min="7685" max="7685" width="10.54296875" style="1" bestFit="1" customWidth="1"/>
    <col min="7686" max="7939" width="8.7265625" style="1"/>
    <col min="7940" max="7940" width="13.08984375" style="1" customWidth="1"/>
    <col min="7941" max="7941" width="10.54296875" style="1" bestFit="1" customWidth="1"/>
    <col min="7942" max="8195" width="8.7265625" style="1"/>
    <col min="8196" max="8196" width="13.08984375" style="1" customWidth="1"/>
    <col min="8197" max="8197" width="10.54296875" style="1" bestFit="1" customWidth="1"/>
    <col min="8198" max="8451" width="8.7265625" style="1"/>
    <col min="8452" max="8452" width="13.08984375" style="1" customWidth="1"/>
    <col min="8453" max="8453" width="10.54296875" style="1" bestFit="1" customWidth="1"/>
    <col min="8454" max="8707" width="8.7265625" style="1"/>
    <col min="8708" max="8708" width="13.08984375" style="1" customWidth="1"/>
    <col min="8709" max="8709" width="10.54296875" style="1" bestFit="1" customWidth="1"/>
    <col min="8710" max="8963" width="8.7265625" style="1"/>
    <col min="8964" max="8964" width="13.08984375" style="1" customWidth="1"/>
    <col min="8965" max="8965" width="10.54296875" style="1" bestFit="1" customWidth="1"/>
    <col min="8966" max="9219" width="8.7265625" style="1"/>
    <col min="9220" max="9220" width="13.08984375" style="1" customWidth="1"/>
    <col min="9221" max="9221" width="10.54296875" style="1" bestFit="1" customWidth="1"/>
    <col min="9222" max="9475" width="8.7265625" style="1"/>
    <col min="9476" max="9476" width="13.08984375" style="1" customWidth="1"/>
    <col min="9477" max="9477" width="10.54296875" style="1" bestFit="1" customWidth="1"/>
    <col min="9478" max="9731" width="8.7265625" style="1"/>
    <col min="9732" max="9732" width="13.08984375" style="1" customWidth="1"/>
    <col min="9733" max="9733" width="10.54296875" style="1" bestFit="1" customWidth="1"/>
    <col min="9734" max="9987" width="8.7265625" style="1"/>
    <col min="9988" max="9988" width="13.08984375" style="1" customWidth="1"/>
    <col min="9989" max="9989" width="10.54296875" style="1" bestFit="1" customWidth="1"/>
    <col min="9990" max="10243" width="8.7265625" style="1"/>
    <col min="10244" max="10244" width="13.08984375" style="1" customWidth="1"/>
    <col min="10245" max="10245" width="10.54296875" style="1" bestFit="1" customWidth="1"/>
    <col min="10246" max="10499" width="8.7265625" style="1"/>
    <col min="10500" max="10500" width="13.08984375" style="1" customWidth="1"/>
    <col min="10501" max="10501" width="10.54296875" style="1" bestFit="1" customWidth="1"/>
    <col min="10502" max="10755" width="8.7265625" style="1"/>
    <col min="10756" max="10756" width="13.08984375" style="1" customWidth="1"/>
    <col min="10757" max="10757" width="10.54296875" style="1" bestFit="1" customWidth="1"/>
    <col min="10758" max="11011" width="8.7265625" style="1"/>
    <col min="11012" max="11012" width="13.08984375" style="1" customWidth="1"/>
    <col min="11013" max="11013" width="10.54296875" style="1" bestFit="1" customWidth="1"/>
    <col min="11014" max="11267" width="8.7265625" style="1"/>
    <col min="11268" max="11268" width="13.08984375" style="1" customWidth="1"/>
    <col min="11269" max="11269" width="10.54296875" style="1" bestFit="1" customWidth="1"/>
    <col min="11270" max="11523" width="8.7265625" style="1"/>
    <col min="11524" max="11524" width="13.08984375" style="1" customWidth="1"/>
    <col min="11525" max="11525" width="10.54296875" style="1" bestFit="1" customWidth="1"/>
    <col min="11526" max="11779" width="8.7265625" style="1"/>
    <col min="11780" max="11780" width="13.08984375" style="1" customWidth="1"/>
    <col min="11781" max="11781" width="10.54296875" style="1" bestFit="1" customWidth="1"/>
    <col min="11782" max="12035" width="8.7265625" style="1"/>
    <col min="12036" max="12036" width="13.08984375" style="1" customWidth="1"/>
    <col min="12037" max="12037" width="10.54296875" style="1" bestFit="1" customWidth="1"/>
    <col min="12038" max="12291" width="8.7265625" style="1"/>
    <col min="12292" max="12292" width="13.08984375" style="1" customWidth="1"/>
    <col min="12293" max="12293" width="10.54296875" style="1" bestFit="1" customWidth="1"/>
    <col min="12294" max="12547" width="8.7265625" style="1"/>
    <col min="12548" max="12548" width="13.08984375" style="1" customWidth="1"/>
    <col min="12549" max="12549" width="10.54296875" style="1" bestFit="1" customWidth="1"/>
    <col min="12550" max="12803" width="8.7265625" style="1"/>
    <col min="12804" max="12804" width="13.08984375" style="1" customWidth="1"/>
    <col min="12805" max="12805" width="10.54296875" style="1" bestFit="1" customWidth="1"/>
    <col min="12806" max="13059" width="8.7265625" style="1"/>
    <col min="13060" max="13060" width="13.08984375" style="1" customWidth="1"/>
    <col min="13061" max="13061" width="10.54296875" style="1" bestFit="1" customWidth="1"/>
    <col min="13062" max="13315" width="8.7265625" style="1"/>
    <col min="13316" max="13316" width="13.08984375" style="1" customWidth="1"/>
    <col min="13317" max="13317" width="10.54296875" style="1" bestFit="1" customWidth="1"/>
    <col min="13318" max="13571" width="8.7265625" style="1"/>
    <col min="13572" max="13572" width="13.08984375" style="1" customWidth="1"/>
    <col min="13573" max="13573" width="10.54296875" style="1" bestFit="1" customWidth="1"/>
    <col min="13574" max="13827" width="8.7265625" style="1"/>
    <col min="13828" max="13828" width="13.08984375" style="1" customWidth="1"/>
    <col min="13829" max="13829" width="10.54296875" style="1" bestFit="1" customWidth="1"/>
    <col min="13830" max="14083" width="8.7265625" style="1"/>
    <col min="14084" max="14084" width="13.08984375" style="1" customWidth="1"/>
    <col min="14085" max="14085" width="10.54296875" style="1" bestFit="1" customWidth="1"/>
    <col min="14086" max="14339" width="8.7265625" style="1"/>
    <col min="14340" max="14340" width="13.08984375" style="1" customWidth="1"/>
    <col min="14341" max="14341" width="10.54296875" style="1" bestFit="1" customWidth="1"/>
    <col min="14342" max="14595" width="8.7265625" style="1"/>
    <col min="14596" max="14596" width="13.08984375" style="1" customWidth="1"/>
    <col min="14597" max="14597" width="10.54296875" style="1" bestFit="1" customWidth="1"/>
    <col min="14598" max="14851" width="8.7265625" style="1"/>
    <col min="14852" max="14852" width="13.08984375" style="1" customWidth="1"/>
    <col min="14853" max="14853" width="10.54296875" style="1" bestFit="1" customWidth="1"/>
    <col min="14854" max="15107" width="8.7265625" style="1"/>
    <col min="15108" max="15108" width="13.08984375" style="1" customWidth="1"/>
    <col min="15109" max="15109" width="10.54296875" style="1" bestFit="1" customWidth="1"/>
    <col min="15110" max="15363" width="8.7265625" style="1"/>
    <col min="15364" max="15364" width="13.08984375" style="1" customWidth="1"/>
    <col min="15365" max="15365" width="10.54296875" style="1" bestFit="1" customWidth="1"/>
    <col min="15366" max="15619" width="8.7265625" style="1"/>
    <col min="15620" max="15620" width="13.08984375" style="1" customWidth="1"/>
    <col min="15621" max="15621" width="10.54296875" style="1" bestFit="1" customWidth="1"/>
    <col min="15622" max="15875" width="8.7265625" style="1"/>
    <col min="15876" max="15876" width="13.08984375" style="1" customWidth="1"/>
    <col min="15877" max="15877" width="10.54296875" style="1" bestFit="1" customWidth="1"/>
    <col min="15878" max="16131" width="8.7265625" style="1"/>
    <col min="16132" max="16132" width="13.08984375" style="1" customWidth="1"/>
    <col min="16133" max="16133" width="10.54296875" style="1" bestFit="1" customWidth="1"/>
    <col min="16134" max="16384" width="8.7265625" style="1"/>
  </cols>
  <sheetData>
    <row r="1" spans="1:30" x14ac:dyDescent="0.25">
      <c r="A1" s="42" t="s">
        <v>0</v>
      </c>
      <c r="B1" s="43"/>
      <c r="C1" s="43"/>
      <c r="D1" s="43"/>
      <c r="E1" s="44"/>
      <c r="F1" s="45"/>
      <c r="G1" s="46"/>
    </row>
    <row r="2" spans="1:30" x14ac:dyDescent="0.25">
      <c r="A2" s="50" t="s">
        <v>53</v>
      </c>
      <c r="B2" s="43" t="s">
        <v>54</v>
      </c>
      <c r="C2" s="43"/>
      <c r="D2" s="43"/>
      <c r="E2" s="44"/>
    </row>
    <row r="3" spans="1:30" x14ac:dyDescent="0.25">
      <c r="A3" s="50" t="s">
        <v>40</v>
      </c>
      <c r="B3" s="43" t="s">
        <v>41</v>
      </c>
      <c r="C3" s="43"/>
      <c r="D3" s="43"/>
      <c r="E3" s="44"/>
    </row>
    <row r="4" spans="1:30" x14ac:dyDescent="0.25">
      <c r="A4" s="15"/>
    </row>
    <row r="5" spans="1:30" x14ac:dyDescent="0.25">
      <c r="A5" s="15" t="s">
        <v>1</v>
      </c>
      <c r="B5" s="47">
        <f>1/100</f>
        <v>0.01</v>
      </c>
      <c r="C5" s="1" t="s">
        <v>2</v>
      </c>
    </row>
    <row r="6" spans="1:30" x14ac:dyDescent="0.25">
      <c r="A6" s="49"/>
    </row>
    <row r="7" spans="1:30" x14ac:dyDescent="0.25">
      <c r="A7" s="15" t="s">
        <v>3</v>
      </c>
      <c r="B7" s="13">
        <v>0.32400000000000001</v>
      </c>
      <c r="C7" s="1" t="s">
        <v>56</v>
      </c>
    </row>
    <row r="8" spans="1:30" x14ac:dyDescent="0.25">
      <c r="A8" s="49"/>
      <c r="B8" s="4"/>
    </row>
    <row r="9" spans="1:30" x14ac:dyDescent="0.25">
      <c r="A9" s="15" t="s">
        <v>38</v>
      </c>
      <c r="B9" s="13">
        <v>10.16</v>
      </c>
      <c r="C9" s="1" t="s">
        <v>55</v>
      </c>
    </row>
    <row r="10" spans="1:30" ht="14.5" x14ac:dyDescent="0.25">
      <c r="A10" s="15" t="s">
        <v>4</v>
      </c>
      <c r="B10" s="5">
        <f>PI()/4*dt^2</f>
        <v>81.073196655599631</v>
      </c>
      <c r="C10" s="1" t="s">
        <v>5</v>
      </c>
    </row>
    <row r="11" spans="1:30" x14ac:dyDescent="0.25">
      <c r="A11" s="15" t="s">
        <v>42</v>
      </c>
      <c r="B11" s="11">
        <f>At/pmass*SUM(D15:D119)/145*timinc</f>
        <v>973.10982919330479</v>
      </c>
      <c r="C11" s="1" t="s">
        <v>43</v>
      </c>
    </row>
    <row r="12" spans="1:30" x14ac:dyDescent="0.25">
      <c r="F12" s="7"/>
      <c r="G12" s="7"/>
      <c r="H12" s="7"/>
      <c r="I12" s="7"/>
      <c r="J12" s="7"/>
    </row>
    <row r="13" spans="1:30" x14ac:dyDescent="0.25">
      <c r="B13" s="6" t="s">
        <v>6</v>
      </c>
      <c r="C13" s="6" t="s">
        <v>7</v>
      </c>
      <c r="D13" s="6" t="s">
        <v>8</v>
      </c>
      <c r="E13" s="7"/>
      <c r="F13" s="8"/>
      <c r="G13" s="8"/>
      <c r="H13" s="7"/>
      <c r="I13" s="8"/>
      <c r="J13" s="7"/>
    </row>
    <row r="14" spans="1:30" x14ac:dyDescent="0.25">
      <c r="B14" s="9" t="s">
        <v>9</v>
      </c>
      <c r="C14" s="9" t="s">
        <v>33</v>
      </c>
      <c r="D14" s="9" t="s">
        <v>39</v>
      </c>
      <c r="E14" s="7"/>
      <c r="F14" s="8"/>
      <c r="G14" s="8"/>
      <c r="H14" s="7"/>
      <c r="I14" s="8"/>
      <c r="J14" s="7"/>
    </row>
    <row r="15" spans="1:30" x14ac:dyDescent="0.25">
      <c r="B15" s="10">
        <v>1</v>
      </c>
      <c r="C15" s="10">
        <v>0</v>
      </c>
      <c r="D15" s="48">
        <v>0</v>
      </c>
      <c r="E15" s="12"/>
      <c r="F15" s="7"/>
      <c r="G15" s="17"/>
      <c r="H15" s="7"/>
      <c r="I15" s="17"/>
      <c r="J15" s="7"/>
    </row>
    <row r="16" spans="1:30" x14ac:dyDescent="0.25">
      <c r="B16" s="10">
        <f>1+B15</f>
        <v>2</v>
      </c>
      <c r="C16" s="13">
        <v>0.01</v>
      </c>
      <c r="D16" s="48">
        <v>97.335099999999997</v>
      </c>
      <c r="E16" s="2"/>
      <c r="F16" s="12"/>
      <c r="G16" s="17"/>
      <c r="H16" s="7"/>
      <c r="I16" s="17"/>
      <c r="J16" s="7"/>
      <c r="S16" s="14"/>
      <c r="AC16" s="15" t="s">
        <v>10</v>
      </c>
      <c r="AD16" s="15" t="s">
        <v>10</v>
      </c>
    </row>
    <row r="17" spans="2:30" x14ac:dyDescent="0.25">
      <c r="B17" s="10">
        <f t="shared" ref="B17:B78" si="0">1+B16</f>
        <v>3</v>
      </c>
      <c r="C17" s="13">
        <v>0.02</v>
      </c>
      <c r="D17" s="48">
        <v>150.02809999999999</v>
      </c>
      <c r="E17" s="2"/>
      <c r="F17" s="2"/>
      <c r="G17" s="3"/>
      <c r="I17" s="3"/>
      <c r="AB17" s="15" t="s">
        <v>11</v>
      </c>
      <c r="AC17" s="15" t="s">
        <v>12</v>
      </c>
      <c r="AD17" s="15" t="s">
        <v>13</v>
      </c>
    </row>
    <row r="18" spans="2:30" x14ac:dyDescent="0.25">
      <c r="B18" s="10">
        <f t="shared" si="0"/>
        <v>4</v>
      </c>
      <c r="C18" s="13">
        <v>0.03</v>
      </c>
      <c r="D18" s="48">
        <v>169.78809999999999</v>
      </c>
      <c r="E18" s="2"/>
      <c r="F18" s="2"/>
      <c r="G18" s="3"/>
      <c r="I18" s="3"/>
      <c r="AB18" s="2">
        <v>0</v>
      </c>
      <c r="AC18" s="16">
        <v>0</v>
      </c>
      <c r="AD18" s="16">
        <v>0</v>
      </c>
    </row>
    <row r="19" spans="2:30" x14ac:dyDescent="0.25">
      <c r="B19" s="10">
        <f t="shared" si="0"/>
        <v>5</v>
      </c>
      <c r="C19" s="13">
        <v>0.04</v>
      </c>
      <c r="D19" s="48">
        <v>453.00810000000001</v>
      </c>
      <c r="E19" s="2"/>
      <c r="F19" s="2"/>
      <c r="G19" s="3"/>
      <c r="I19" s="3"/>
      <c r="AB19" s="2">
        <v>1.0463799597334697E-2</v>
      </c>
      <c r="AC19" s="16">
        <v>152.43130598425276</v>
      </c>
      <c r="AD19" s="16">
        <v>152.43130598425276</v>
      </c>
    </row>
    <row r="20" spans="2:30" x14ac:dyDescent="0.25">
      <c r="B20" s="10">
        <f t="shared" si="0"/>
        <v>6</v>
      </c>
      <c r="C20" s="13">
        <v>0.05</v>
      </c>
      <c r="D20" s="48">
        <v>505.7081</v>
      </c>
      <c r="E20" s="2"/>
      <c r="F20" s="2"/>
      <c r="G20" s="3"/>
      <c r="I20" s="3"/>
      <c r="AB20" s="2">
        <v>1.3440145270115037E-2</v>
      </c>
      <c r="AC20" s="16">
        <v>264.18813552526353</v>
      </c>
      <c r="AD20" s="16">
        <v>264.18813552526353</v>
      </c>
    </row>
    <row r="21" spans="2:30" x14ac:dyDescent="0.25">
      <c r="B21" s="10">
        <f t="shared" si="0"/>
        <v>7</v>
      </c>
      <c r="C21" s="13">
        <v>6.0000000000000005E-2</v>
      </c>
      <c r="D21" s="48">
        <v>524.73810000000003</v>
      </c>
      <c r="E21" s="2"/>
      <c r="F21" s="2"/>
      <c r="G21" s="3"/>
      <c r="I21" s="3"/>
      <c r="AB21" s="2">
        <v>1.6429782379955054E-2</v>
      </c>
      <c r="AC21" s="16">
        <v>345.89819982626295</v>
      </c>
      <c r="AD21" s="16">
        <v>345.89819982626295</v>
      </c>
    </row>
    <row r="22" spans="2:30" x14ac:dyDescent="0.25">
      <c r="B22" s="10">
        <f t="shared" si="0"/>
        <v>8</v>
      </c>
      <c r="C22" s="13">
        <v>7.0000000000000007E-2</v>
      </c>
      <c r="D22" s="48">
        <v>538.63810000000001</v>
      </c>
      <c r="E22" s="2"/>
      <c r="F22" s="2"/>
      <c r="G22" s="3"/>
      <c r="H22" s="4"/>
      <c r="I22" s="3"/>
      <c r="AB22" s="2">
        <v>1.94261113827696E-2</v>
      </c>
      <c r="AC22" s="16">
        <v>405.63706057197652</v>
      </c>
      <c r="AD22" s="16">
        <v>405.63706057197652</v>
      </c>
    </row>
    <row r="23" spans="2:30" x14ac:dyDescent="0.25">
      <c r="B23" s="10">
        <f t="shared" si="0"/>
        <v>9</v>
      </c>
      <c r="C23" s="13">
        <v>0.08</v>
      </c>
      <c r="D23" s="48">
        <v>554.73810000000003</v>
      </c>
      <c r="E23" s="2"/>
      <c r="F23" s="2"/>
      <c r="G23" s="3"/>
      <c r="H23" s="4"/>
      <c r="I23" s="3"/>
      <c r="AB23" s="2">
        <v>2.2236863872024688E-2</v>
      </c>
      <c r="AC23" s="16">
        <v>456.1261481619058</v>
      </c>
      <c r="AD23" s="16">
        <v>456.1261481619058</v>
      </c>
    </row>
    <row r="24" spans="2:30" x14ac:dyDescent="0.25">
      <c r="B24" s="10">
        <f t="shared" si="0"/>
        <v>10</v>
      </c>
      <c r="C24" s="13">
        <v>0.09</v>
      </c>
      <c r="D24" s="48">
        <v>569.00810000000001</v>
      </c>
      <c r="E24" s="2"/>
      <c r="F24" s="2"/>
      <c r="G24" s="3"/>
      <c r="H24" s="4"/>
      <c r="I24" s="3"/>
      <c r="AB24" s="2">
        <v>2.4836520204986206E-2</v>
      </c>
      <c r="AC24" s="16">
        <v>502.53013189342408</v>
      </c>
      <c r="AD24" s="16">
        <v>502.53013189342408</v>
      </c>
    </row>
    <row r="25" spans="2:30" x14ac:dyDescent="0.25">
      <c r="B25" s="10">
        <f t="shared" si="0"/>
        <v>11</v>
      </c>
      <c r="C25" s="13">
        <v>9.9999999999999992E-2</v>
      </c>
      <c r="D25" s="48">
        <v>585.47810000000004</v>
      </c>
      <c r="E25" s="2"/>
      <c r="F25" s="2"/>
      <c r="G25" s="3"/>
      <c r="H25" s="4"/>
      <c r="I25" s="3"/>
      <c r="AB25" s="2">
        <v>2.7273312082522764E-2</v>
      </c>
      <c r="AC25" s="16">
        <v>545.47152041000618</v>
      </c>
      <c r="AD25" s="16">
        <v>545.47152041000618</v>
      </c>
    </row>
    <row r="26" spans="2:30" x14ac:dyDescent="0.25">
      <c r="B26" s="10">
        <f t="shared" si="0"/>
        <v>12</v>
      </c>
      <c r="C26" s="13">
        <v>0.10999999999999999</v>
      </c>
      <c r="D26" s="48">
        <v>595.71810000000005</v>
      </c>
      <c r="E26" s="2"/>
      <c r="F26" s="2"/>
      <c r="G26" s="3"/>
      <c r="H26" s="4"/>
      <c r="I26" s="3"/>
      <c r="AB26" s="2">
        <v>2.9579946784286014E-2</v>
      </c>
      <c r="AC26" s="16">
        <v>585.42027867292825</v>
      </c>
      <c r="AD26" s="16">
        <v>585.42027867292825</v>
      </c>
    </row>
    <row r="27" spans="2:30" x14ac:dyDescent="0.25">
      <c r="B27" s="10">
        <f t="shared" si="0"/>
        <v>13</v>
      </c>
      <c r="C27" s="13">
        <v>0.11999999999999998</v>
      </c>
      <c r="D27" s="48">
        <v>602.30810000000008</v>
      </c>
      <c r="E27" s="2"/>
      <c r="F27" s="2"/>
      <c r="G27" s="3"/>
      <c r="H27" s="4"/>
      <c r="I27" s="3"/>
      <c r="AB27" s="2">
        <v>3.1779770677199157E-2</v>
      </c>
      <c r="AC27" s="16">
        <v>622.74459760736556</v>
      </c>
      <c r="AD27" s="16">
        <v>622.74459760736556</v>
      </c>
    </row>
    <row r="28" spans="2:30" x14ac:dyDescent="0.25">
      <c r="B28" s="10">
        <f t="shared" si="0"/>
        <v>14</v>
      </c>
      <c r="C28" s="13">
        <v>0.12999999999999998</v>
      </c>
      <c r="D28" s="48">
        <v>611.82810000000006</v>
      </c>
      <c r="E28" s="2"/>
      <c r="F28" s="2"/>
      <c r="G28" s="3"/>
      <c r="H28" s="4"/>
      <c r="I28" s="3"/>
      <c r="AB28" s="2">
        <v>3.3890112062984756E-2</v>
      </c>
      <c r="AC28" s="16">
        <v>657.7411146950833</v>
      </c>
      <c r="AD28" s="16">
        <v>657.7411146950833</v>
      </c>
    </row>
    <row r="29" spans="2:30" x14ac:dyDescent="0.25">
      <c r="B29" s="10">
        <f t="shared" si="0"/>
        <v>15</v>
      </c>
      <c r="C29" s="13">
        <v>0.13999999999999999</v>
      </c>
      <c r="D29" s="48">
        <v>619.50810000000001</v>
      </c>
      <c r="E29" s="2"/>
      <c r="F29" s="2"/>
      <c r="G29" s="3"/>
      <c r="H29" s="4"/>
      <c r="I29" s="3"/>
      <c r="AB29" s="2">
        <v>3.5924234467697727E-2</v>
      </c>
      <c r="AC29" s="16">
        <v>690.65410116496082</v>
      </c>
      <c r="AD29" s="16">
        <v>690.65410116496082</v>
      </c>
    </row>
    <row r="30" spans="2:30" x14ac:dyDescent="0.25">
      <c r="B30" s="10">
        <f t="shared" si="0"/>
        <v>16</v>
      </c>
      <c r="C30" s="13">
        <v>0.15</v>
      </c>
      <c r="D30" s="48">
        <v>624.99810000000002</v>
      </c>
      <c r="E30" s="2"/>
      <c r="F30" s="2"/>
      <c r="G30" s="3"/>
      <c r="H30" s="4"/>
      <c r="I30" s="3"/>
      <c r="AB30" s="2">
        <v>3.7892546013956516E-2</v>
      </c>
      <c r="AC30" s="16">
        <v>721.68826763033303</v>
      </c>
      <c r="AD30" s="16">
        <v>721.68826763033303</v>
      </c>
    </row>
    <row r="31" spans="2:30" x14ac:dyDescent="0.25">
      <c r="B31" s="10">
        <f t="shared" si="0"/>
        <v>17</v>
      </c>
      <c r="C31" s="13">
        <v>0.16</v>
      </c>
      <c r="D31" s="48">
        <v>630.11810000000003</v>
      </c>
      <c r="E31" s="2"/>
      <c r="F31" s="2"/>
      <c r="G31" s="3"/>
      <c r="H31" s="4"/>
      <c r="I31" s="3"/>
      <c r="AB31" s="2">
        <v>3.9803383741614962E-2</v>
      </c>
      <c r="AC31" s="16">
        <v>751.01765816869795</v>
      </c>
      <c r="AD31" s="16">
        <v>751.01765816869795</v>
      </c>
    </row>
    <row r="32" spans="2:30" x14ac:dyDescent="0.25">
      <c r="B32" s="10">
        <f t="shared" si="0"/>
        <v>18</v>
      </c>
      <c r="C32" s="13">
        <v>0.17</v>
      </c>
      <c r="D32" s="48">
        <v>636.33810000000005</v>
      </c>
      <c r="E32" s="2"/>
      <c r="F32" s="2"/>
      <c r="G32" s="3"/>
      <c r="H32" s="4"/>
      <c r="I32" s="3"/>
      <c r="AB32" s="2">
        <v>4.1663541986512578E-2</v>
      </c>
      <c r="AC32" s="16">
        <v>778.79203230748499</v>
      </c>
      <c r="AD32" s="16">
        <v>778.79203230748499</v>
      </c>
    </row>
    <row r="33" spans="2:30" x14ac:dyDescent="0.25">
      <c r="B33" s="10">
        <f t="shared" si="0"/>
        <v>19</v>
      </c>
      <c r="C33" s="13">
        <v>0.18000000000000002</v>
      </c>
      <c r="D33" s="48">
        <v>647.68810000000008</v>
      </c>
      <c r="E33" s="2"/>
      <c r="F33" s="2"/>
      <c r="G33" s="3"/>
      <c r="H33" s="4"/>
      <c r="I33" s="3"/>
      <c r="AB33" s="2">
        <v>4.3478639833828277E-2</v>
      </c>
      <c r="AC33" s="16">
        <v>805.14157056439535</v>
      </c>
      <c r="AD33" s="16">
        <v>805.14157056439535</v>
      </c>
    </row>
    <row r="34" spans="2:30" x14ac:dyDescent="0.25">
      <c r="B34" s="10">
        <f t="shared" si="0"/>
        <v>20</v>
      </c>
      <c r="C34" s="13">
        <v>0.19000000000000003</v>
      </c>
      <c r="D34" s="48">
        <v>668.53809999999999</v>
      </c>
      <c r="E34" s="2"/>
      <c r="F34" s="2"/>
      <c r="G34" s="3"/>
      <c r="H34" s="4"/>
      <c r="I34" s="3"/>
      <c r="AB34" s="2">
        <v>4.5507403615703407E-2</v>
      </c>
      <c r="AC34" s="16">
        <v>812.49709122290255</v>
      </c>
      <c r="AD34" s="16">
        <v>830.18042465647034</v>
      </c>
    </row>
    <row r="35" spans="2:30" x14ac:dyDescent="0.25">
      <c r="B35" s="10">
        <f t="shared" si="0"/>
        <v>21</v>
      </c>
      <c r="C35" s="13">
        <v>0.20000000000000004</v>
      </c>
      <c r="D35" s="48">
        <v>682.07810000000006</v>
      </c>
      <c r="E35" s="2"/>
      <c r="F35" s="2"/>
      <c r="G35" s="3"/>
      <c r="H35" s="4"/>
      <c r="I35" s="3"/>
      <c r="AB35" s="2">
        <v>4.7525150372392341E-2</v>
      </c>
      <c r="AC35" s="16">
        <v>819.4204617578805</v>
      </c>
      <c r="AD35" s="16">
        <v>854.00944943074444</v>
      </c>
    </row>
    <row r="36" spans="2:30" x14ac:dyDescent="0.25">
      <c r="B36" s="10">
        <f t="shared" si="0"/>
        <v>22</v>
      </c>
      <c r="C36" s="13">
        <v>0.21000000000000005</v>
      </c>
      <c r="D36" s="48">
        <v>686.83810000000005</v>
      </c>
      <c r="E36" s="2"/>
      <c r="F36" s="2"/>
      <c r="G36" s="3"/>
      <c r="H36" s="4"/>
      <c r="I36" s="3"/>
      <c r="AB36" s="2">
        <v>4.9532670484275933E-2</v>
      </c>
      <c r="AC36" s="16">
        <v>825.94658224982322</v>
      </c>
      <c r="AD36" s="16">
        <v>877.02941607859111</v>
      </c>
    </row>
    <row r="37" spans="2:30" x14ac:dyDescent="0.25">
      <c r="B37" s="10">
        <f t="shared" si="0"/>
        <v>23</v>
      </c>
      <c r="C37" s="13">
        <v>0.22000000000000006</v>
      </c>
      <c r="D37" s="48">
        <v>694.5181</v>
      </c>
      <c r="E37" s="2"/>
      <c r="F37" s="2"/>
      <c r="G37" s="3"/>
      <c r="H37" s="4"/>
      <c r="I37" s="3"/>
      <c r="AB37" s="2">
        <v>5.1530675060292574E-2</v>
      </c>
      <c r="AC37" s="16">
        <v>832.10718760991642</v>
      </c>
      <c r="AD37" s="16">
        <v>896.20971278297509</v>
      </c>
    </row>
    <row r="38" spans="2:30" x14ac:dyDescent="0.25">
      <c r="B38" s="10">
        <f t="shared" si="0"/>
        <v>24</v>
      </c>
      <c r="C38" s="13">
        <v>0.23000000000000007</v>
      </c>
      <c r="D38" s="48">
        <v>702.93810000000008</v>
      </c>
      <c r="E38" s="2"/>
      <c r="F38" s="2"/>
      <c r="G38" s="3"/>
      <c r="H38" s="4"/>
      <c r="I38" s="3"/>
      <c r="AB38" s="2">
        <v>5.351980551756471E-2</v>
      </c>
      <c r="AC38" s="16">
        <v>837.93117896271917</v>
      </c>
      <c r="AD38" s="16">
        <v>912.20278792550721</v>
      </c>
    </row>
    <row r="39" spans="2:30" x14ac:dyDescent="0.25">
      <c r="B39" s="10">
        <f t="shared" si="0"/>
        <v>25</v>
      </c>
      <c r="C39" s="13">
        <v>0.24000000000000007</v>
      </c>
      <c r="D39" s="48">
        <v>706.22810000000004</v>
      </c>
      <c r="E39" s="2"/>
      <c r="F39" s="2"/>
      <c r="G39" s="3"/>
      <c r="H39" s="4"/>
      <c r="I39" s="3"/>
      <c r="AB39" s="2">
        <v>5.5500641772573994E-2</v>
      </c>
      <c r="AC39" s="16">
        <v>843.4449138985409</v>
      </c>
      <c r="AD39" s="16">
        <v>925.55281513777368</v>
      </c>
    </row>
    <row r="40" spans="2:30" x14ac:dyDescent="0.25">
      <c r="B40" s="10">
        <f t="shared" si="0"/>
        <v>26</v>
      </c>
      <c r="C40" s="13">
        <v>0.25000000000000006</v>
      </c>
      <c r="D40" s="48">
        <v>710.61810000000003</v>
      </c>
      <c r="E40" s="2"/>
      <c r="F40" s="2"/>
      <c r="G40" s="3"/>
      <c r="H40" s="4"/>
      <c r="I40" s="3"/>
      <c r="AB40" s="2">
        <v>5.7473709280885847E-2</v>
      </c>
      <c r="AC40" s="16">
        <v>848.67246167849009</v>
      </c>
      <c r="AD40" s="16">
        <v>936.71262004699031</v>
      </c>
    </row>
    <row r="41" spans="2:30" x14ac:dyDescent="0.25">
      <c r="B41" s="10">
        <f t="shared" si="0"/>
        <v>27</v>
      </c>
      <c r="C41" s="13">
        <v>0.26000000000000006</v>
      </c>
      <c r="D41" s="48">
        <v>717.20810000000006</v>
      </c>
      <c r="E41" s="2"/>
      <c r="F41" s="2"/>
      <c r="G41" s="3"/>
      <c r="H41" s="4"/>
      <c r="I41" s="3"/>
      <c r="AB41" s="2">
        <v>5.9439485116031858E-2</v>
      </c>
      <c r="AC41" s="16">
        <v>853.63582841836842</v>
      </c>
      <c r="AD41" s="16">
        <v>946.05835559826892</v>
      </c>
    </row>
    <row r="42" spans="2:30" x14ac:dyDescent="0.25">
      <c r="B42" s="10">
        <f t="shared" si="0"/>
        <v>28</v>
      </c>
      <c r="C42" s="13">
        <v>0.27000000000000007</v>
      </c>
      <c r="D42" s="48">
        <v>717.93810000000008</v>
      </c>
      <c r="E42" s="2"/>
      <c r="F42" s="2"/>
      <c r="G42" s="3"/>
      <c r="H42" s="4"/>
      <c r="I42" s="3"/>
      <c r="AB42" s="2">
        <v>6.1398403241939944E-2</v>
      </c>
      <c r="AC42" s="16">
        <v>858.35515643597796</v>
      </c>
      <c r="AD42" s="16">
        <v>953.90206948411605</v>
      </c>
    </row>
    <row r="43" spans="2:30" x14ac:dyDescent="0.25">
      <c r="B43" s="10">
        <f t="shared" si="0"/>
        <v>29</v>
      </c>
      <c r="C43" s="13">
        <v>0.28000000000000008</v>
      </c>
      <c r="D43" s="48">
        <v>723.06810000000007</v>
      </c>
      <c r="E43" s="2"/>
      <c r="F43" s="2"/>
      <c r="G43" s="3"/>
      <c r="H43" s="4"/>
      <c r="I43" s="3"/>
      <c r="AB43" s="2">
        <v>6.3350859104795126E-2</v>
      </c>
      <c r="AC43" s="16">
        <v>862.84890126030155</v>
      </c>
      <c r="AD43" s="16">
        <v>960.50237048042595</v>
      </c>
    </row>
    <row r="44" spans="2:30" x14ac:dyDescent="0.25">
      <c r="B44" s="10">
        <f t="shared" si="0"/>
        <v>30</v>
      </c>
      <c r="C44" s="13">
        <v>0.29000000000000009</v>
      </c>
      <c r="D44" s="48">
        <v>725.25810000000001</v>
      </c>
      <c r="E44" s="2"/>
      <c r="F44" s="2"/>
      <c r="G44" s="3"/>
      <c r="H44" s="4"/>
      <c r="I44" s="3"/>
      <c r="AB44" s="2">
        <v>6.529721364761791E-2</v>
      </c>
      <c r="AC44" s="16">
        <v>867.13398924866681</v>
      </c>
      <c r="AD44" s="16">
        <v>966.0734212364523</v>
      </c>
    </row>
    <row r="45" spans="2:30" x14ac:dyDescent="0.25">
      <c r="B45" s="10">
        <f t="shared" si="0"/>
        <v>31</v>
      </c>
      <c r="C45" s="13">
        <v>0.3000000000000001</v>
      </c>
      <c r="D45" s="48">
        <v>731.47810000000004</v>
      </c>
      <c r="E45" s="2"/>
      <c r="F45" s="2"/>
      <c r="G45" s="3"/>
      <c r="H45" s="4"/>
      <c r="I45" s="3"/>
      <c r="AB45" s="2">
        <v>6.7237796832805133E-2</v>
      </c>
      <c r="AC45" s="16">
        <v>871.22595830245109</v>
      </c>
      <c r="AD45" s="16">
        <v>970.79248211985953</v>
      </c>
    </row>
    <row r="46" spans="2:30" x14ac:dyDescent="0.25">
      <c r="B46" s="10">
        <f t="shared" si="0"/>
        <v>32</v>
      </c>
      <c r="C46" s="13">
        <v>0.31000000000000011</v>
      </c>
      <c r="D46" s="48">
        <v>731.47810000000004</v>
      </c>
      <c r="E46" s="2"/>
      <c r="F46" s="2"/>
      <c r="G46" s="3"/>
      <c r="H46" s="4"/>
      <c r="I46" s="3"/>
      <c r="AB46" s="2">
        <v>6.9172910743381388E-2</v>
      </c>
      <c r="AC46" s="16">
        <v>875.13908379817713</v>
      </c>
      <c r="AD46" s="16">
        <v>974.80621537736931</v>
      </c>
    </row>
    <row r="47" spans="2:30" x14ac:dyDescent="0.25">
      <c r="B47" s="10">
        <f t="shared" si="0"/>
        <v>33</v>
      </c>
      <c r="C47" s="13">
        <v>0.32000000000000012</v>
      </c>
      <c r="D47" s="48">
        <v>734.03809999999999</v>
      </c>
      <c r="E47" s="2"/>
      <c r="F47" s="2"/>
      <c r="G47" s="3"/>
      <c r="H47" s="4"/>
      <c r="I47" s="3"/>
      <c r="AB47" s="2">
        <v>7.1102832321987594E-2</v>
      </c>
      <c r="AC47" s="16">
        <v>878.88649154189</v>
      </c>
      <c r="AD47" s="16">
        <v>978.2359378522184</v>
      </c>
    </row>
    <row r="48" spans="2:30" x14ac:dyDescent="0.25">
      <c r="B48" s="10">
        <f t="shared" si="0"/>
        <v>34</v>
      </c>
      <c r="C48" s="13">
        <v>0.33000000000000013</v>
      </c>
      <c r="D48" s="48">
        <v>735.86810000000003</v>
      </c>
      <c r="E48" s="2"/>
      <c r="F48" s="2"/>
      <c r="G48" s="3"/>
      <c r="H48" s="4"/>
      <c r="I48" s="3"/>
      <c r="AB48" s="2">
        <v>7.3027815797099327E-2</v>
      </c>
      <c r="AC48" s="16">
        <v>882.48025929685525</v>
      </c>
      <c r="AD48" s="16">
        <v>981.18198771645314</v>
      </c>
    </row>
    <row r="49" spans="2:30" x14ac:dyDescent="0.25">
      <c r="B49" s="10">
        <f t="shared" si="0"/>
        <v>35</v>
      </c>
      <c r="C49" s="13">
        <v>0.34000000000000014</v>
      </c>
      <c r="D49" s="48">
        <v>738.42809999999997</v>
      </c>
      <c r="E49" s="2"/>
      <c r="F49" s="2"/>
      <c r="G49" s="3"/>
      <c r="H49" s="4"/>
      <c r="I49" s="3"/>
      <c r="AB49" s="2">
        <v>7.494809483817079E-2</v>
      </c>
      <c r="AC49" s="16">
        <v>885.93150821861798</v>
      </c>
      <c r="AD49" s="16">
        <v>983.72734832999777</v>
      </c>
    </row>
    <row r="50" spans="2:30" x14ac:dyDescent="0.25">
      <c r="B50" s="10">
        <f t="shared" si="0"/>
        <v>36</v>
      </c>
      <c r="C50" s="13">
        <v>0.35000000000000014</v>
      </c>
      <c r="D50" s="48">
        <v>739.52809999999999</v>
      </c>
      <c r="E50" s="2"/>
      <c r="F50" s="2"/>
      <c r="G50" s="3"/>
      <c r="H50" s="4"/>
      <c r="I50" s="3"/>
      <c r="AB50" s="2">
        <v>7.686388447499054E-2</v>
      </c>
      <c r="AC50" s="16">
        <v>889.250485352483</v>
      </c>
      <c r="AD50" s="16">
        <v>985.94065158697015</v>
      </c>
    </row>
    <row r="51" spans="2:30" x14ac:dyDescent="0.25">
      <c r="B51" s="10">
        <f t="shared" si="0"/>
        <v>37</v>
      </c>
      <c r="C51" s="13">
        <v>0.36000000000000015</v>
      </c>
      <c r="D51" s="48">
        <v>743.91809999999998</v>
      </c>
      <c r="E51" s="2"/>
      <c r="F51" s="2"/>
      <c r="G51" s="3"/>
      <c r="H51" s="4"/>
      <c r="I51" s="3"/>
      <c r="AB51" s="2">
        <v>7.8775382811236902E-2</v>
      </c>
      <c r="AC51" s="16">
        <v>892.4466381922557</v>
      </c>
      <c r="AD51" s="16">
        <v>987.87866446995451</v>
      </c>
    </row>
    <row r="52" spans="2:30" x14ac:dyDescent="0.25">
      <c r="B52" s="10">
        <f t="shared" si="0"/>
        <v>38</v>
      </c>
      <c r="C52" s="13">
        <v>0.37000000000000016</v>
      </c>
      <c r="D52" s="48">
        <v>746.47810000000004</v>
      </c>
      <c r="E52" s="2"/>
      <c r="F52" s="2"/>
      <c r="G52" s="3"/>
      <c r="H52" s="4"/>
      <c r="I52" s="3"/>
      <c r="AB52" s="2">
        <v>8.0682772557825549E-2</v>
      </c>
      <c r="AC52" s="16">
        <v>895.52868217340404</v>
      </c>
      <c r="AD52" s="16">
        <v>989.58834617402476</v>
      </c>
    </row>
    <row r="53" spans="2:30" x14ac:dyDescent="0.25">
      <c r="B53" s="10">
        <f t="shared" si="0"/>
        <v>39</v>
      </c>
      <c r="C53" s="13">
        <v>0.38000000000000017</v>
      </c>
      <c r="D53" s="48">
        <v>741.72810000000004</v>
      </c>
      <c r="E53" s="2"/>
      <c r="F53" s="2"/>
      <c r="G53" s="3"/>
      <c r="H53" s="4"/>
      <c r="I53" s="3"/>
      <c r="AB53" s="2">
        <v>8.2586222407971796E-2</v>
      </c>
      <c r="AC53" s="16">
        <v>898.50466186049402</v>
      </c>
      <c r="AD53" s="16">
        <v>991.10854901617859</v>
      </c>
    </row>
    <row r="54" spans="2:30" x14ac:dyDescent="0.25">
      <c r="B54" s="10">
        <f t="shared" si="0"/>
        <v>40</v>
      </c>
      <c r="C54" s="13">
        <v>0.39000000000000018</v>
      </c>
      <c r="D54" s="48">
        <v>738.06810000000007</v>
      </c>
      <c r="E54" s="2"/>
      <c r="F54" s="2"/>
      <c r="G54" s="3"/>
      <c r="H54" s="4"/>
      <c r="I54" s="3"/>
      <c r="AB54" s="2">
        <v>8.4485888272818971E-2</v>
      </c>
      <c r="AC54" s="16">
        <v>901.38200649567568</v>
      </c>
      <c r="AD54" s="16">
        <v>992.47142426186701</v>
      </c>
    </row>
    <row r="55" spans="2:30" x14ac:dyDescent="0.25">
      <c r="B55" s="10">
        <f t="shared" si="0"/>
        <v>41</v>
      </c>
      <c r="C55" s="13">
        <v>0.40000000000000019</v>
      </c>
      <c r="D55" s="48">
        <v>740.62810000000002</v>
      </c>
      <c r="E55" s="2"/>
      <c r="F55" s="2"/>
      <c r="G55" s="3"/>
      <c r="H55" s="4"/>
      <c r="I55" s="3"/>
      <c r="AB55" s="2">
        <v>8.6381914393899847E-2</v>
      </c>
      <c r="AC55" s="16">
        <v>904.16758049472901</v>
      </c>
      <c r="AD55" s="16">
        <v>993.70358376094839</v>
      </c>
    </row>
    <row r="56" spans="2:30" x14ac:dyDescent="0.25">
      <c r="B56" s="10">
        <f t="shared" si="0"/>
        <v>42</v>
      </c>
      <c r="C56" s="13">
        <v>0.4100000000000002</v>
      </c>
      <c r="D56" s="48">
        <v>736.23810000000003</v>
      </c>
      <c r="E56" s="2"/>
      <c r="F56" s="2"/>
      <c r="G56" s="3"/>
      <c r="H56" s="4"/>
      <c r="I56" s="3"/>
      <c r="AB56" s="2">
        <v>8.8274434346514496E-2</v>
      </c>
      <c r="AC56" s="16">
        <v>906.86772940569801</v>
      </c>
      <c r="AD56" s="16">
        <v>994.82705966247772</v>
      </c>
    </row>
    <row r="57" spans="2:30" x14ac:dyDescent="0.25">
      <c r="B57" s="10">
        <f t="shared" si="0"/>
        <v>43</v>
      </c>
      <c r="C57" s="13">
        <v>0.42000000000000021</v>
      </c>
      <c r="D57" s="48">
        <v>736.59810000000004</v>
      </c>
      <c r="E57" s="2"/>
      <c r="F57" s="2"/>
      <c r="G57" s="3"/>
      <c r="H57" s="4"/>
      <c r="I57" s="3"/>
      <c r="AB57" s="2">
        <v>9.0163571946258972E-2</v>
      </c>
      <c r="AC57" s="16">
        <v>909.48832178717271</v>
      </c>
      <c r="AD57" s="16">
        <v>995.86009725764063</v>
      </c>
    </row>
    <row r="58" spans="2:30" x14ac:dyDescent="0.25">
      <c r="B58" s="10">
        <f t="shared" si="0"/>
        <v>44</v>
      </c>
      <c r="C58" s="13">
        <v>0.43000000000000022</v>
      </c>
      <c r="D58" s="48">
        <v>737.69810000000007</v>
      </c>
      <c r="E58" s="2"/>
      <c r="F58" s="2"/>
      <c r="G58" s="3"/>
      <c r="H58" s="4"/>
      <c r="I58" s="3"/>
      <c r="AB58" s="2">
        <v>9.2049442069363649E-2</v>
      </c>
      <c r="AC58" s="16">
        <v>912.03478740958906</v>
      </c>
      <c r="AD58" s="16">
        <v>996.8178099705533</v>
      </c>
    </row>
    <row r="59" spans="2:30" x14ac:dyDescent="0.25">
      <c r="B59" s="10">
        <f t="shared" si="0"/>
        <v>45</v>
      </c>
      <c r="C59" s="13">
        <v>0.44000000000000022</v>
      </c>
      <c r="D59" s="48">
        <v>735.86810000000003</v>
      </c>
      <c r="E59" s="2"/>
      <c r="F59" s="2"/>
      <c r="G59" s="3"/>
      <c r="H59" s="4"/>
      <c r="I59" s="3"/>
      <c r="AB59" s="2">
        <v>9.3932151396156113E-2</v>
      </c>
      <c r="AC59" s="16">
        <v>914.51215213805699</v>
      </c>
      <c r="AD59" s="16">
        <v>997.71272050103551</v>
      </c>
    </row>
    <row r="60" spans="2:30" x14ac:dyDescent="0.25">
      <c r="B60" s="10">
        <f t="shared" si="0"/>
        <v>46</v>
      </c>
      <c r="C60" s="13">
        <v>0.45000000000000023</v>
      </c>
      <c r="D60" s="48">
        <v>734.77809999999999</v>
      </c>
      <c r="E60" s="2"/>
      <c r="F60" s="2"/>
      <c r="G60" s="3"/>
      <c r="H60" s="4"/>
      <c r="I60" s="3"/>
      <c r="AB60" s="2">
        <v>9.5811799085811861E-2</v>
      </c>
      <c r="AC60" s="16">
        <v>916.92506981569807</v>
      </c>
      <c r="AD60" s="16">
        <v>998.55520795871939</v>
      </c>
    </row>
    <row r="61" spans="2:30" x14ac:dyDescent="0.25">
      <c r="B61" s="10">
        <f t="shared" si="0"/>
        <v>47</v>
      </c>
      <c r="C61" s="13">
        <v>0.46000000000000024</v>
      </c>
      <c r="D61" s="48">
        <v>734.77809999999999</v>
      </c>
      <c r="E61" s="2"/>
      <c r="F61" s="2"/>
      <c r="G61" s="3"/>
      <c r="H61" s="4"/>
      <c r="I61" s="3"/>
      <c r="AB61" s="2">
        <v>9.7688477389565792E-2</v>
      </c>
      <c r="AC61" s="16">
        <v>919.27785143262463</v>
      </c>
      <c r="AD61" s="16">
        <v>999.3538773769568</v>
      </c>
    </row>
    <row r="62" spans="2:30" x14ac:dyDescent="0.25">
      <c r="B62" s="10">
        <f t="shared" si="0"/>
        <v>48</v>
      </c>
      <c r="C62" s="13">
        <v>0.47000000000000025</v>
      </c>
      <c r="D62" s="48">
        <v>730.37810000000002</v>
      </c>
      <c r="E62" s="2"/>
      <c r="F62" s="2"/>
      <c r="G62" s="3"/>
      <c r="H62" s="4"/>
      <c r="I62" s="3"/>
      <c r="AB62" s="2">
        <v>9.9562272208703242E-2</v>
      </c>
      <c r="AC62" s="16">
        <v>921.57449183332096</v>
      </c>
      <c r="AD62" s="16">
        <v>1000.1158651360973</v>
      </c>
    </row>
    <row r="63" spans="2:30" x14ac:dyDescent="0.25">
      <c r="B63" s="10">
        <f t="shared" si="0"/>
        <v>49</v>
      </c>
      <c r="C63" s="13">
        <v>0.48000000000000026</v>
      </c>
      <c r="D63" s="48">
        <v>730.0181</v>
      </c>
      <c r="E63" s="2"/>
      <c r="F63" s="2"/>
      <c r="G63" s="3"/>
      <c r="H63" s="4"/>
      <c r="I63" s="3"/>
      <c r="AB63" s="2">
        <v>0.10143326360291237</v>
      </c>
      <c r="AC63" s="16">
        <v>923.81869419167538</v>
      </c>
      <c r="AD63" s="16">
        <v>1000.8470914671453</v>
      </c>
    </row>
    <row r="64" spans="2:30" x14ac:dyDescent="0.25">
      <c r="B64" s="10">
        <f t="shared" si="0"/>
        <v>50</v>
      </c>
      <c r="C64" s="13">
        <v>0.49000000000000027</v>
      </c>
      <c r="D64" s="48">
        <v>727.08810000000005</v>
      </c>
      <c r="E64" s="2"/>
      <c r="F64" s="2"/>
      <c r="G64" s="3"/>
      <c r="H64" s="4"/>
      <c r="I64" s="3"/>
      <c r="AB64" s="2">
        <v>0.10330152625393706</v>
      </c>
      <c r="AC64" s="16">
        <v>926.01389245591747</v>
      </c>
      <c r="AD64" s="16">
        <v>1001.5524692518761</v>
      </c>
    </row>
    <row r="65" spans="2:30" x14ac:dyDescent="0.25">
      <c r="B65" s="10">
        <f t="shared" si="0"/>
        <v>51</v>
      </c>
      <c r="C65" s="13">
        <v>0.50000000000000022</v>
      </c>
      <c r="D65" s="48">
        <v>721.59810000000004</v>
      </c>
      <c r="E65" s="2"/>
      <c r="F65" s="2"/>
      <c r="G65" s="3"/>
      <c r="H65" s="4"/>
      <c r="I65" s="3"/>
      <c r="AB65" s="2">
        <v>0.10516712988891487</v>
      </c>
      <c r="AC65" s="16">
        <v>928.16327194811004</v>
      </c>
      <c r="AD65" s="16">
        <v>1002.2360767279574</v>
      </c>
    </row>
    <row r="66" spans="2:30" x14ac:dyDescent="0.25">
      <c r="B66" s="10">
        <f t="shared" si="0"/>
        <v>52</v>
      </c>
      <c r="C66" s="13">
        <v>0.51000000000000023</v>
      </c>
      <c r="D66" s="48">
        <v>721.96810000000005</v>
      </c>
      <c r="E66" s="2"/>
      <c r="F66" s="2"/>
      <c r="G66" s="3"/>
      <c r="H66" s="4"/>
      <c r="I66" s="3"/>
      <c r="AB66" s="2">
        <v>0.10703013966729676</v>
      </c>
      <c r="AC66" s="16">
        <v>930.26978828238464</v>
      </c>
      <c r="AD66" s="16">
        <v>1002.9013003758544</v>
      </c>
    </row>
    <row r="67" spans="2:30" x14ac:dyDescent="0.25">
      <c r="B67" s="10">
        <f t="shared" si="0"/>
        <v>53</v>
      </c>
      <c r="C67" s="13">
        <v>0.52000000000000024</v>
      </c>
      <c r="D67" s="48">
        <v>722.69810000000007</v>
      </c>
      <c r="E67" s="2"/>
      <c r="F67" s="2"/>
      <c r="G67" s="3"/>
      <c r="H67" s="4"/>
      <c r="I67" s="3"/>
      <c r="AB67" s="2">
        <v>0.10889061653482118</v>
      </c>
      <c r="AC67" s="16">
        <v>932.33618475080539</v>
      </c>
      <c r="AD67" s="16">
        <v>1003.5509531685694</v>
      </c>
    </row>
    <row r="68" spans="2:30" x14ac:dyDescent="0.25">
      <c r="B68" s="10">
        <f t="shared" si="0"/>
        <v>54</v>
      </c>
      <c r="C68" s="13">
        <v>0.53000000000000025</v>
      </c>
      <c r="D68" s="48">
        <v>717.57810000000006</v>
      </c>
      <c r="E68" s="2"/>
      <c r="F68" s="2"/>
      <c r="G68" s="3"/>
      <c r="H68" s="4"/>
      <c r="I68" s="3"/>
      <c r="AB68" s="2">
        <v>0.11074861754764284</v>
      </c>
      <c r="AC68" s="16">
        <v>934.36500831070305</v>
      </c>
      <c r="AD68" s="16">
        <v>1004.1873724598937</v>
      </c>
    </row>
    <row r="69" spans="2:30" x14ac:dyDescent="0.25">
      <c r="B69" s="10">
        <f t="shared" si="0"/>
        <v>55</v>
      </c>
      <c r="C69" s="13">
        <v>0.54000000000000026</v>
      </c>
      <c r="D69" s="48">
        <v>714.27809999999999</v>
      </c>
      <c r="E69" s="2"/>
      <c r="F69" s="2"/>
      <c r="G69" s="3"/>
      <c r="H69" s="4"/>
      <c r="I69" s="3"/>
      <c r="AB69" s="2">
        <v>0.1126041961693888</v>
      </c>
      <c r="AC69" s="16">
        <v>936.3586242950945</v>
      </c>
      <c r="AD69" s="16">
        <v>1004.8125010412994</v>
      </c>
    </row>
    <row r="70" spans="2:30" x14ac:dyDescent="0.25">
      <c r="B70" s="10">
        <f t="shared" si="0"/>
        <v>56</v>
      </c>
      <c r="C70" s="13">
        <v>0.55000000000000027</v>
      </c>
      <c r="D70" s="48">
        <v>709.52809999999999</v>
      </c>
      <c r="E70" s="2"/>
      <c r="F70" s="2"/>
      <c r="G70" s="3"/>
      <c r="H70" s="4"/>
      <c r="I70" s="3"/>
      <c r="AB70" s="2">
        <v>0.11445740254362635</v>
      </c>
      <c r="AC70" s="16">
        <v>938.31922995577554</v>
      </c>
      <c r="AD70" s="16">
        <v>1005.4279542815461</v>
      </c>
    </row>
    <row r="71" spans="2:30" x14ac:dyDescent="0.25">
      <c r="B71" s="10">
        <f t="shared" si="0"/>
        <v>57</v>
      </c>
      <c r="C71" s="13">
        <v>0.56000000000000028</v>
      </c>
      <c r="D71" s="48">
        <v>699.27809999999999</v>
      </c>
      <c r="E71" s="2"/>
      <c r="F71" s="2"/>
      <c r="G71" s="3"/>
      <c r="H71" s="4"/>
      <c r="I71" s="3"/>
      <c r="AB71" s="2">
        <v>0.11630828374397248</v>
      </c>
      <c r="AC71" s="16">
        <v>940.24886693795099</v>
      </c>
      <c r="AD71" s="16">
        <v>1006.0350757549621</v>
      </c>
    </row>
    <row r="72" spans="2:30" x14ac:dyDescent="0.25">
      <c r="B72" s="10">
        <f t="shared" si="0"/>
        <v>58</v>
      </c>
      <c r="C72" s="13">
        <v>0.57000000000000028</v>
      </c>
      <c r="D72" s="48">
        <v>692.68810000000008</v>
      </c>
      <c r="E72" s="2"/>
      <c r="F72" s="2"/>
      <c r="G72" s="3"/>
      <c r="H72" s="4"/>
      <c r="I72" s="3"/>
      <c r="AB72" s="2">
        <v>0.11815688400385012</v>
      </c>
      <c r="AC72" s="16">
        <v>942.1494327775556</v>
      </c>
      <c r="AD72" s="16">
        <v>1006.6349833471379</v>
      </c>
    </row>
    <row r="73" spans="2:30" x14ac:dyDescent="0.25">
      <c r="B73" s="10">
        <f t="shared" si="0"/>
        <v>59</v>
      </c>
      <c r="C73" s="13">
        <v>0.58000000000000029</v>
      </c>
      <c r="D73" s="48">
        <v>681.71810000000005</v>
      </c>
      <c r="E73" s="2"/>
      <c r="F73" s="2"/>
      <c r="G73" s="3"/>
      <c r="H73" s="4"/>
      <c r="I73" s="3"/>
      <c r="AB73" s="2">
        <v>0.12000324492769598</v>
      </c>
      <c r="AC73" s="16">
        <v>944.02269150223447</v>
      </c>
      <c r="AD73" s="16">
        <v>1007.2286074792321</v>
      </c>
    </row>
    <row r="74" spans="2:30" x14ac:dyDescent="0.25">
      <c r="B74" s="10">
        <f t="shared" si="0"/>
        <v>60</v>
      </c>
      <c r="C74" s="13">
        <v>0.5900000000000003</v>
      </c>
      <c r="D74" s="48">
        <v>676.95810000000006</v>
      </c>
      <c r="E74" s="2"/>
      <c r="F74" s="2"/>
      <c r="G74" s="3"/>
      <c r="H74" s="4"/>
      <c r="I74" s="3"/>
      <c r="AB74" s="2">
        <v>0.12184740568524802</v>
      </c>
      <c r="AC74" s="16">
        <v>945.87028341092457</v>
      </c>
      <c r="AD74" s="16">
        <v>1007.8167228084754</v>
      </c>
    </row>
    <row r="75" spans="2:30" x14ac:dyDescent="0.25">
      <c r="B75" s="10">
        <f t="shared" si="0"/>
        <v>61</v>
      </c>
      <c r="C75" s="13">
        <v>0.60000000000000031</v>
      </c>
      <c r="D75" s="48">
        <v>674.02809999999999</v>
      </c>
      <c r="E75" s="2"/>
      <c r="F75" s="2"/>
      <c r="G75" s="3"/>
      <c r="H75" s="4"/>
      <c r="I75" s="3"/>
      <c r="AB75" s="2">
        <v>0.12368940319038267</v>
      </c>
      <c r="AC75" s="16">
        <v>947.6937340997531</v>
      </c>
      <c r="AD75" s="16">
        <v>1008.3999745265942</v>
      </c>
    </row>
    <row r="76" spans="2:30" x14ac:dyDescent="0.25">
      <c r="B76" s="10">
        <f t="shared" si="0"/>
        <v>62</v>
      </c>
      <c r="C76" s="13">
        <v>0.61000000000000032</v>
      </c>
      <c r="D76" s="48">
        <v>667.44810000000007</v>
      </c>
      <c r="E76" s="2"/>
      <c r="F76" s="2"/>
      <c r="G76" s="3"/>
      <c r="H76" s="4"/>
      <c r="I76" s="3"/>
      <c r="AB76" s="2">
        <v>0.12552927226583113</v>
      </c>
      <c r="AC76" s="16">
        <v>949.49446279590586</v>
      </c>
      <c r="AD76" s="16">
        <v>1008.9789001835628</v>
      </c>
    </row>
    <row r="77" spans="2:30" x14ac:dyDescent="0.25">
      <c r="B77" s="10">
        <f t="shared" si="0"/>
        <v>63</v>
      </c>
      <c r="C77" s="13">
        <v>0.62000000000000033</v>
      </c>
      <c r="D77" s="48">
        <v>661.21810000000005</v>
      </c>
      <c r="E77" s="2"/>
      <c r="F77" s="2"/>
      <c r="G77" s="3"/>
      <c r="H77" s="4"/>
      <c r="I77" s="3"/>
      <c r="AB77" s="2">
        <v>0.12736704579497832</v>
      </c>
      <c r="AC77" s="16">
        <v>951.27379005548812</v>
      </c>
      <c r="AD77" s="16">
        <v>1009.5539478035663</v>
      </c>
    </row>
    <row r="78" spans="2:30" x14ac:dyDescent="0.25">
      <c r="B78" s="10">
        <f t="shared" si="0"/>
        <v>64</v>
      </c>
      <c r="C78" s="13">
        <v>0.63000000000000034</v>
      </c>
      <c r="D78" s="48">
        <v>652.80810000000008</v>
      </c>
      <c r="E78" s="2"/>
      <c r="F78" s="2"/>
      <c r="G78" s="3"/>
      <c r="H78" s="4"/>
      <c r="I78" s="3"/>
      <c r="AB78" s="2">
        <v>0.12920275486183605</v>
      </c>
      <c r="AC78" s="16">
        <v>953.03294487743381</v>
      </c>
      <c r="AD78" s="16">
        <v>1010.1254909285116</v>
      </c>
    </row>
    <row r="79" spans="2:30" x14ac:dyDescent="0.25">
      <c r="B79" s="10">
        <f>1+B78</f>
        <v>65</v>
      </c>
      <c r="C79" s="13">
        <v>0.64000000000000035</v>
      </c>
      <c r="D79" s="48">
        <v>645.48810000000003</v>
      </c>
      <c r="E79" s="2"/>
      <c r="F79" s="2"/>
      <c r="G79" s="3"/>
      <c r="H79" s="4"/>
      <c r="I79" s="3"/>
      <c r="AB79" s="2">
        <v>0.13103642888018047</v>
      </c>
      <c r="AC79" s="16">
        <v>954.77307127967299</v>
      </c>
      <c r="AD79" s="16">
        <v>1010.6938411135734</v>
      </c>
    </row>
    <row r="80" spans="2:30" x14ac:dyDescent="0.25">
      <c r="B80" s="10">
        <f>1+B79</f>
        <v>66</v>
      </c>
      <c r="C80" s="13">
        <v>0.65000000000000036</v>
      </c>
      <c r="D80" s="48">
        <v>640.36810000000003</v>
      </c>
      <c r="E80" s="2"/>
      <c r="F80" s="2"/>
      <c r="G80" s="3"/>
      <c r="H80" s="4"/>
      <c r="I80" s="3"/>
      <c r="AB80" s="2">
        <v>0.13286809571275401</v>
      </c>
      <c r="AC80" s="16">
        <v>956.49523438070264</v>
      </c>
      <c r="AD80" s="16">
        <v>1011.2592583098393</v>
      </c>
    </row>
    <row r="81" spans="2:30" x14ac:dyDescent="0.25">
      <c r="B81" s="10">
        <f t="shared" ref="B81:B119" si="1">1+B80</f>
        <v>67</v>
      </c>
      <c r="C81" s="13">
        <v>0.66000000000000036</v>
      </c>
      <c r="D81" s="48">
        <v>634.50810000000001</v>
      </c>
      <c r="E81" s="2"/>
      <c r="F81" s="2"/>
      <c r="G81" s="3"/>
      <c r="H81" s="4"/>
      <c r="I81" s="3"/>
      <c r="AB81" s="2">
        <v>0.13469778178135058</v>
      </c>
      <c r="AC81" s="16">
        <v>958.20042602599995</v>
      </c>
      <c r="AD81" s="16">
        <v>1011.8219594942743</v>
      </c>
    </row>
    <row r="82" spans="2:30" x14ac:dyDescent="0.25">
      <c r="B82" s="10">
        <f t="shared" si="1"/>
        <v>68</v>
      </c>
      <c r="C82" s="13">
        <v>0.67000000000000037</v>
      </c>
      <c r="D82" s="48">
        <v>627.18810000000008</v>
      </c>
      <c r="E82" s="2"/>
      <c r="F82" s="2"/>
      <c r="G82" s="3"/>
      <c r="H82" s="4"/>
      <c r="I82" s="3"/>
      <c r="AB82" s="2">
        <v>0.13652551216852907</v>
      </c>
      <c r="AC82" s="16">
        <v>959.88956999477568</v>
      </c>
      <c r="AD82" s="16">
        <v>1012.382125844807</v>
      </c>
    </row>
    <row r="83" spans="2:30" x14ac:dyDescent="0.25">
      <c r="B83" s="10">
        <f t="shared" si="1"/>
        <v>69</v>
      </c>
      <c r="C83" s="13">
        <v>0.68000000000000038</v>
      </c>
      <c r="D83" s="48">
        <v>619.87810000000002</v>
      </c>
      <c r="E83" s="2"/>
      <c r="F83" s="2"/>
      <c r="G83" s="3"/>
      <c r="H83" s="4"/>
      <c r="I83" s="3"/>
      <c r="AB83" s="2">
        <v>0.13835131071163512</v>
      </c>
      <c r="AC83" s="16">
        <v>961.56352682038926</v>
      </c>
      <c r="AD83" s="16">
        <v>1012.939908708067</v>
      </c>
    </row>
    <row r="84" spans="2:30" x14ac:dyDescent="0.25">
      <c r="B84" s="10">
        <f t="shared" si="1"/>
        <v>70</v>
      </c>
      <c r="C84" s="13">
        <v>0.69000000000000039</v>
      </c>
      <c r="D84" s="48">
        <v>610.35810000000004</v>
      </c>
      <c r="E84" s="2"/>
      <c r="F84" s="2"/>
      <c r="G84" s="3"/>
      <c r="H84" s="4"/>
      <c r="I84" s="3"/>
      <c r="AB84" s="2">
        <v>0.1401752000897506</v>
      </c>
      <c r="AC84" s="16">
        <v>963.22309825429932</v>
      </c>
      <c r="AD84" s="16">
        <v>1013.495434564288</v>
      </c>
    </row>
    <row r="85" spans="2:30" x14ac:dyDescent="0.25">
      <c r="B85" s="10">
        <f t="shared" si="1"/>
        <v>71</v>
      </c>
      <c r="C85" s="13">
        <v>0.7000000000000004</v>
      </c>
      <c r="D85" s="48">
        <v>601.20810000000006</v>
      </c>
      <c r="E85" s="2"/>
      <c r="F85" s="2"/>
      <c r="G85" s="3"/>
      <c r="H85" s="4"/>
      <c r="I85" s="3"/>
      <c r="AB85" s="2">
        <v>0.14199720190413692</v>
      </c>
      <c r="AC85" s="16">
        <v>964.86903140112474</v>
      </c>
      <c r="AD85" s="16">
        <v>1014.0488091590927</v>
      </c>
    </row>
    <row r="86" spans="2:30" x14ac:dyDescent="0.25">
      <c r="B86" s="10">
        <f t="shared" si="1"/>
        <v>72</v>
      </c>
      <c r="C86" s="13">
        <v>0.71000000000000041</v>
      </c>
      <c r="D86" s="48">
        <v>591.69810000000007</v>
      </c>
      <c r="E86" s="2"/>
      <c r="F86" s="2"/>
      <c r="G86" s="3"/>
      <c r="H86" s="4"/>
      <c r="I86" s="3"/>
      <c r="AB86" s="2">
        <v>0.14381733675268973</v>
      </c>
      <c r="AC86" s="16">
        <v>966.5020225508157</v>
      </c>
      <c r="AD86" s="16">
        <v>1014.6001209436261</v>
      </c>
    </row>
    <row r="87" spans="2:30" x14ac:dyDescent="0.25">
      <c r="B87" s="10">
        <f t="shared" si="1"/>
        <v>73</v>
      </c>
      <c r="C87" s="13">
        <v>0.72000000000000042</v>
      </c>
      <c r="D87" s="48">
        <v>581.81810000000007</v>
      </c>
      <c r="E87" s="2"/>
      <c r="F87" s="2"/>
      <c r="G87" s="3"/>
      <c r="H87" s="4"/>
      <c r="I87" s="3"/>
      <c r="AB87" s="2">
        <v>0.14563562429887747</v>
      </c>
      <c r="AC87" s="16">
        <v>968.12272073035217</v>
      </c>
      <c r="AD87" s="16">
        <v>1015.1494439389204</v>
      </c>
    </row>
    <row r="88" spans="2:30" x14ac:dyDescent="0.25">
      <c r="B88" s="10">
        <f t="shared" si="1"/>
        <v>74</v>
      </c>
      <c r="C88" s="13">
        <v>0.73000000000000043</v>
      </c>
      <c r="D88" s="48">
        <v>573.3981</v>
      </c>
      <c r="F88" s="2"/>
      <c r="G88" s="3"/>
      <c r="H88" s="4"/>
      <c r="I88" s="3"/>
      <c r="AB88" s="2">
        <v>0.14745208333559739</v>
      </c>
      <c r="AC88" s="16">
        <v>969.73173099711221</v>
      </c>
      <c r="AD88" s="16">
        <v>1015.6968401222352</v>
      </c>
    </row>
    <row r="89" spans="2:30" x14ac:dyDescent="0.25">
      <c r="B89" s="10">
        <f t="shared" si="1"/>
        <v>75</v>
      </c>
      <c r="C89" s="13">
        <v>0.74000000000000044</v>
      </c>
      <c r="D89" s="48">
        <v>566.07810000000006</v>
      </c>
      <c r="F89" s="2"/>
      <c r="G89" s="3"/>
      <c r="H89" s="4"/>
      <c r="I89" s="3"/>
      <c r="AB89" s="2">
        <v>0.14926673184434561</v>
      </c>
      <c r="AC89" s="16">
        <v>971.32961749334925</v>
      </c>
      <c r="AD89" s="16">
        <v>1016.2423614155786</v>
      </c>
    </row>
    <row r="90" spans="2:30" x14ac:dyDescent="0.25">
      <c r="B90" s="10">
        <f t="shared" si="1"/>
        <v>76</v>
      </c>
      <c r="C90" s="13">
        <v>0.75000000000000044</v>
      </c>
      <c r="D90" s="48">
        <v>559.12810000000002</v>
      </c>
      <c r="F90" s="2"/>
      <c r="G90" s="3"/>
      <c r="H90" s="4"/>
      <c r="I90" s="3"/>
      <c r="AB90" s="2">
        <v>0.15107958705006436</v>
      </c>
      <c r="AC90" s="16">
        <v>972.91690627957405</v>
      </c>
      <c r="AD90" s="16">
        <v>1016.7860513429093</v>
      </c>
    </row>
    <row r="91" spans="2:30" x14ac:dyDescent="0.25">
      <c r="B91" s="10">
        <f t="shared" si="1"/>
        <v>77</v>
      </c>
      <c r="C91" s="13">
        <v>0.76000000000000045</v>
      </c>
      <c r="D91" s="48">
        <v>553.63810000000001</v>
      </c>
      <c r="F91" s="2"/>
      <c r="G91" s="3"/>
      <c r="H91" s="4"/>
      <c r="I91" s="3"/>
      <c r="AB91" s="2">
        <v>0.15289066547200095</v>
      </c>
      <c r="AC91" s="16">
        <v>974.49408796448142</v>
      </c>
      <c r="AD91" s="16">
        <v>1017.3279464125991</v>
      </c>
    </row>
    <row r="92" spans="2:30" x14ac:dyDescent="0.25">
      <c r="B92" s="10">
        <f t="shared" si="1"/>
        <v>78</v>
      </c>
      <c r="C92" s="13">
        <v>0.77000000000000046</v>
      </c>
      <c r="D92" s="48">
        <v>547.05810000000008</v>
      </c>
      <c r="F92" s="2"/>
      <c r="G92" s="3"/>
      <c r="H92" s="4"/>
      <c r="I92" s="3"/>
      <c r="AB92" s="2">
        <v>0.15469998297088322</v>
      </c>
      <c r="AC92" s="16">
        <v>976.06162014536039</v>
      </c>
      <c r="AD92" s="16">
        <v>1017.8680772697584</v>
      </c>
    </row>
    <row r="93" spans="2:30" x14ac:dyDescent="0.25">
      <c r="B93" s="10">
        <f t="shared" si="1"/>
        <v>79</v>
      </c>
      <c r="C93" s="13">
        <v>0.78000000000000047</v>
      </c>
      <c r="D93" s="48">
        <v>537.17809999999997</v>
      </c>
      <c r="F93" s="2"/>
      <c r="G93" s="3"/>
      <c r="H93" s="4"/>
      <c r="I93" s="3"/>
      <c r="AB93" s="2">
        <v>0.1565075547926941</v>
      </c>
      <c r="AC93" s="16">
        <v>977.61992967437402</v>
      </c>
      <c r="AD93" s="16">
        <v>1018.4064696581529</v>
      </c>
    </row>
    <row r="94" spans="2:30" x14ac:dyDescent="0.25">
      <c r="B94" s="10">
        <f t="shared" si="1"/>
        <v>80</v>
      </c>
      <c r="C94" s="13">
        <v>0.79000000000000048</v>
      </c>
      <c r="D94" s="48">
        <v>523.99810000000002</v>
      </c>
      <c r="F94" s="2"/>
      <c r="G94" s="3"/>
      <c r="H94" s="4"/>
      <c r="I94" s="3"/>
      <c r="AB94" s="2">
        <v>0.15831339560930252</v>
      </c>
      <c r="AC94" s="16">
        <v>979.16941476308637</v>
      </c>
      <c r="AD94" s="16">
        <v>1018.9431452228495</v>
      </c>
    </row>
    <row r="95" spans="2:30" x14ac:dyDescent="0.25">
      <c r="B95" s="10">
        <f t="shared" si="1"/>
        <v>81</v>
      </c>
      <c r="C95" s="13">
        <v>0.80000000000000049</v>
      </c>
      <c r="D95" s="48">
        <v>508.99810000000002</v>
      </c>
      <c r="F95" s="2"/>
      <c r="G95" s="3"/>
      <c r="H95" s="4"/>
      <c r="I95" s="3"/>
      <c r="AB95" s="2">
        <v>0.16011751955618905</v>
      </c>
      <c r="AC95" s="16">
        <v>980.71044693741658</v>
      </c>
      <c r="AD95" s="16">
        <v>1019.4781221803541</v>
      </c>
    </row>
    <row r="96" spans="2:30" x14ac:dyDescent="0.25">
      <c r="B96" s="10">
        <f t="shared" si="1"/>
        <v>82</v>
      </c>
      <c r="C96" s="13">
        <v>0.8100000000000005</v>
      </c>
      <c r="D96" s="48">
        <v>495.09810000000004</v>
      </c>
      <c r="F96" s="2"/>
      <c r="G96" s="3"/>
      <c r="H96" s="4"/>
      <c r="I96" s="3"/>
      <c r="AB96" s="2">
        <v>0.16191994026748432</v>
      </c>
      <c r="AC96" s="16">
        <v>982.24337285405045</v>
      </c>
      <c r="AD96" s="16">
        <v>1020.0114158782025</v>
      </c>
    </row>
    <row r="97" spans="2:30" x14ac:dyDescent="0.25">
      <c r="B97" s="10">
        <f t="shared" si="1"/>
        <v>83</v>
      </c>
      <c r="C97" s="13">
        <v>0.82000000000000051</v>
      </c>
      <c r="D97" s="48">
        <v>479.72810000000004</v>
      </c>
      <c r="F97" s="2"/>
      <c r="G97" s="3"/>
      <c r="H97" s="4"/>
      <c r="I97" s="3"/>
      <c r="AB97" s="2">
        <v>0.16372067090852183</v>
      </c>
      <c r="AC97" s="16">
        <v>983.76851598854512</v>
      </c>
      <c r="AD97" s="16">
        <v>1020.5430392624462</v>
      </c>
    </row>
    <row r="98" spans="2:30" x14ac:dyDescent="0.25">
      <c r="B98" s="10">
        <f t="shared" si="1"/>
        <v>84</v>
      </c>
      <c r="C98" s="13">
        <v>0.83000000000000052</v>
      </c>
      <c r="D98" s="48">
        <v>471.67810000000003</v>
      </c>
      <c r="F98" s="2"/>
      <c r="G98" s="3"/>
      <c r="H98" s="4"/>
      <c r="I98" s="3"/>
      <c r="AB98" s="2">
        <v>0.16551972420609026</v>
      </c>
      <c r="AC98" s="16">
        <v>985.28617820459908</v>
      </c>
      <c r="AD98" s="16">
        <v>1021.0730032683209</v>
      </c>
    </row>
    <row r="99" spans="2:30" x14ac:dyDescent="0.25">
      <c r="B99" s="10">
        <f t="shared" si="1"/>
        <v>85</v>
      </c>
      <c r="C99" s="13">
        <v>0.84000000000000052</v>
      </c>
      <c r="D99" s="48">
        <v>460.69810000000001</v>
      </c>
      <c r="F99" s="2"/>
      <c r="G99" s="3"/>
      <c r="H99" s="4"/>
      <c r="I99" s="3"/>
      <c r="AB99" s="2">
        <v>0.16731711247655617</v>
      </c>
      <c r="AC99" s="16">
        <v>986.79664121315307</v>
      </c>
      <c r="AD99" s="16">
        <v>1021.6013171468043</v>
      </c>
    </row>
    <row r="100" spans="2:30" x14ac:dyDescent="0.25">
      <c r="B100" s="10">
        <f t="shared" si="1"/>
        <v>86</v>
      </c>
      <c r="C100" s="13">
        <v>0.85000000000000053</v>
      </c>
      <c r="D100" s="48">
        <v>448.25810000000001</v>
      </c>
      <c r="F100" s="2"/>
      <c r="G100" s="3"/>
      <c r="H100" s="4"/>
      <c r="I100" s="3"/>
      <c r="AB100" s="2">
        <v>0.16911284765201426</v>
      </c>
      <c r="AC100" s="16">
        <v>988.30016792931372</v>
      </c>
      <c r="AD100" s="16">
        <v>1022.1279887376128</v>
      </c>
    </row>
    <row r="101" spans="2:30" x14ac:dyDescent="0.25">
      <c r="B101" s="10">
        <f t="shared" si="1"/>
        <v>87</v>
      </c>
      <c r="C101" s="13">
        <v>0.86000000000000054</v>
      </c>
      <c r="D101" s="48">
        <v>417.5181</v>
      </c>
      <c r="F101" s="2"/>
      <c r="G101" s="3"/>
      <c r="H101" s="4"/>
      <c r="I101" s="3"/>
      <c r="AB101" s="2">
        <v>0.17090694130461059</v>
      </c>
      <c r="AC101" s="16">
        <v>989.79700373470075</v>
      </c>
      <c r="AD101" s="16">
        <v>1022.6530246976678</v>
      </c>
    </row>
    <row r="102" spans="2:30" x14ac:dyDescent="0.25">
      <c r="B102" s="10">
        <f t="shared" si="1"/>
        <v>88</v>
      </c>
      <c r="C102" s="13">
        <v>0.87000000000000055</v>
      </c>
      <c r="D102" s="48">
        <v>349.81810000000002</v>
      </c>
      <c r="F102" s="2"/>
      <c r="G102" s="3"/>
      <c r="H102" s="4"/>
      <c r="I102" s="3"/>
      <c r="AB102" s="2">
        <v>0.17269940466917252</v>
      </c>
      <c r="AC102" s="16">
        <v>991.28737765164226</v>
      </c>
      <c r="AD102" s="16">
        <v>1023.1764306919109</v>
      </c>
    </row>
    <row r="103" spans="2:30" x14ac:dyDescent="0.25">
      <c r="B103" s="10">
        <f t="shared" si="1"/>
        <v>89</v>
      </c>
      <c r="C103" s="13">
        <v>0.88000000000000056</v>
      </c>
      <c r="D103" s="48">
        <v>315.78810000000004</v>
      </c>
      <c r="F103" s="2"/>
      <c r="G103" s="3"/>
      <c r="I103" s="3"/>
      <c r="AB103" s="2">
        <v>0.17449024866426938</v>
      </c>
      <c r="AC103" s="16">
        <v>992.7715034364544</v>
      </c>
      <c r="AD103" s="16">
        <v>1023.6982115535797</v>
      </c>
    </row>
    <row r="104" spans="2:30" x14ac:dyDescent="0.25">
      <c r="B104" s="10">
        <f t="shared" si="1"/>
        <v>90</v>
      </c>
      <c r="C104" s="13">
        <v>0.89000000000000057</v>
      </c>
      <c r="D104" s="48">
        <v>286.1481</v>
      </c>
      <c r="F104" s="2"/>
      <c r="G104" s="3"/>
      <c r="I104" s="3"/>
      <c r="AB104" s="2">
        <v>0.1762794839118173</v>
      </c>
      <c r="AC104" s="16">
        <v>994.24958059640039</v>
      </c>
      <c r="AD104" s="16">
        <v>1024.2183714176865</v>
      </c>
    </row>
    <row r="105" spans="2:30" x14ac:dyDescent="0.25">
      <c r="B105" s="10">
        <f t="shared" si="1"/>
        <v>91</v>
      </c>
      <c r="C105" s="13">
        <v>0.90000000000000058</v>
      </c>
      <c r="D105" s="48">
        <v>256.1481</v>
      </c>
      <c r="F105" s="2"/>
      <c r="G105" s="3"/>
      <c r="I105" s="3"/>
      <c r="AB105" s="2">
        <v>0.17806712075533451</v>
      </c>
      <c r="AC105" s="16">
        <v>995.72179533721419</v>
      </c>
      <c r="AD105" s="16">
        <v>1024.7369138335278</v>
      </c>
    </row>
    <row r="106" spans="2:30" x14ac:dyDescent="0.25">
      <c r="B106" s="10">
        <f t="shared" si="1"/>
        <v>92</v>
      </c>
      <c r="C106" s="13">
        <v>0.91000000000000059</v>
      </c>
      <c r="D106" s="48">
        <v>228.69810000000001</v>
      </c>
      <c r="F106" s="2"/>
      <c r="G106" s="3"/>
      <c r="I106" s="3"/>
      <c r="AB106" s="2">
        <v>0.17985316927694378</v>
      </c>
      <c r="AC106" s="16">
        <v>997.18832144475016</v>
      </c>
      <c r="AD106" s="16">
        <v>1025.2538418582517</v>
      </c>
    </row>
    <row r="107" spans="2:30" x14ac:dyDescent="0.25">
      <c r="B107" s="10">
        <f t="shared" si="1"/>
        <v>93</v>
      </c>
      <c r="C107" s="13">
        <v>0.9200000000000006</v>
      </c>
      <c r="D107" s="48">
        <v>197.96809999999999</v>
      </c>
      <c r="F107" s="2"/>
      <c r="G107" s="3"/>
      <c r="I107" s="3"/>
      <c r="AB107" s="2">
        <v>0.1816376393132127</v>
      </c>
      <c r="AC107" s="16">
        <v>998.64932110651046</v>
      </c>
      <c r="AD107" s="16">
        <v>1025.7691581356257</v>
      </c>
    </row>
    <row r="108" spans="2:30" x14ac:dyDescent="0.25">
      <c r="B108" s="10">
        <f t="shared" si="1"/>
        <v>94</v>
      </c>
      <c r="C108" s="13">
        <v>0.9300000000000006</v>
      </c>
      <c r="D108" s="48">
        <v>170.5181</v>
      </c>
      <c r="F108" s="2"/>
      <c r="G108" s="3"/>
      <c r="I108" s="3"/>
      <c r="AB108" s="2">
        <v>0.18342054046991493</v>
      </c>
      <c r="AC108" s="16">
        <v>1000.1049456770878</v>
      </c>
      <c r="AD108" s="16">
        <v>1026.2828649621822</v>
      </c>
    </row>
    <row r="109" spans="2:30" x14ac:dyDescent="0.25">
      <c r="B109" s="10">
        <f t="shared" si="1"/>
        <v>95</v>
      </c>
      <c r="C109" s="13">
        <v>0.94000000000000061</v>
      </c>
      <c r="D109" s="48">
        <v>144.53809999999999</v>
      </c>
      <c r="F109" s="2"/>
      <c r="G109" s="3"/>
      <c r="I109" s="3"/>
      <c r="AB109" s="2">
        <v>0.18520188213578914</v>
      </c>
      <c r="AC109" s="16">
        <v>1001.5553363908942</v>
      </c>
      <c r="AD109" s="16">
        <v>1026.7949643422055</v>
      </c>
    </row>
    <row r="110" spans="2:30" x14ac:dyDescent="0.25">
      <c r="B110" s="10">
        <f t="shared" si="1"/>
        <v>96</v>
      </c>
      <c r="C110" s="13">
        <v>0.95000000000000062</v>
      </c>
      <c r="D110" s="48">
        <v>118.5581</v>
      </c>
      <c r="F110" s="2"/>
      <c r="G110" s="3"/>
      <c r="I110" s="3"/>
      <c r="AB110" s="2">
        <v>0.18698167349536762</v>
      </c>
      <c r="AC110" s="16">
        <v>1003.000625026953</v>
      </c>
      <c r="AD110" s="16">
        <v>1027.3054580344062</v>
      </c>
    </row>
    <row r="111" spans="2:30" x14ac:dyDescent="0.25">
      <c r="B111" s="10">
        <f t="shared" si="1"/>
        <v>97</v>
      </c>
      <c r="C111" s="13">
        <v>0.96000000000000063</v>
      </c>
      <c r="D111" s="48">
        <v>94.774100000000004</v>
      </c>
      <c r="F111" s="2"/>
      <c r="G111" s="3"/>
      <c r="I111" s="3"/>
      <c r="AB111" s="2">
        <v>0.18875992354093996</v>
      </c>
      <c r="AC111" s="16">
        <v>1004.4409345281199</v>
      </c>
      <c r="AD111" s="16">
        <v>1027.8143475906422</v>
      </c>
    </row>
    <row r="112" spans="2:30" x14ac:dyDescent="0.25">
      <c r="B112" s="10">
        <f t="shared" si="1"/>
        <v>98</v>
      </c>
      <c r="C112" s="13">
        <v>0.97000000000000064</v>
      </c>
      <c r="D112" s="48">
        <v>72.453100000000006</v>
      </c>
      <c r="F112" s="2"/>
      <c r="G112" s="3"/>
      <c r="I112" s="3"/>
      <c r="AB112" s="2">
        <v>0.19053664108371324</v>
      </c>
      <c r="AC112" s="16">
        <v>1005.8763795786467</v>
      </c>
      <c r="AD112" s="16">
        <v>1028.3216343886643</v>
      </c>
    </row>
    <row r="113" spans="2:30" x14ac:dyDescent="0.25">
      <c r="B113" s="10">
        <f t="shared" si="1"/>
        <v>99</v>
      </c>
      <c r="C113" s="13">
        <v>0.98000000000000065</v>
      </c>
      <c r="D113" s="48">
        <v>53.4251</v>
      </c>
      <c r="F113" s="2"/>
      <c r="G113" s="3"/>
      <c r="I113" s="3"/>
      <c r="AB113" s="2">
        <v>0.1923118347642255</v>
      </c>
      <c r="AC113" s="16">
        <v>1007.3070671425124</v>
      </c>
      <c r="AD113" s="16">
        <v>1028.8273196593793</v>
      </c>
    </row>
    <row r="114" spans="2:30" x14ac:dyDescent="0.25">
      <c r="B114" s="10">
        <f t="shared" si="1"/>
        <v>100</v>
      </c>
      <c r="C114" s="13">
        <v>0.99000000000000066</v>
      </c>
      <c r="D114" s="48">
        <v>38.7881</v>
      </c>
      <c r="F114" s="2"/>
      <c r="G114" s="3"/>
      <c r="I114" s="3"/>
      <c r="AB114" s="2">
        <v>0.19408551306206465</v>
      </c>
      <c r="AC114" s="16">
        <v>1008.7330969658991</v>
      </c>
      <c r="AD114" s="16">
        <v>1029.3314045101265</v>
      </c>
    </row>
    <row r="115" spans="2:30" x14ac:dyDescent="0.25">
      <c r="B115" s="10">
        <f t="shared" si="1"/>
        <v>101</v>
      </c>
      <c r="C115" s="13">
        <v>1.0000000000000007</v>
      </c>
      <c r="D115" s="48">
        <v>27.444099999999999</v>
      </c>
      <c r="F115" s="2"/>
      <c r="G115" s="3"/>
      <c r="I115" s="3"/>
      <c r="AB115" s="2">
        <v>0.19585768430494147</v>
      </c>
      <c r="AC115" s="16">
        <v>1010.1545620455014</v>
      </c>
      <c r="AD115" s="16">
        <v>1029.8338899438302</v>
      </c>
    </row>
    <row r="116" spans="2:30" x14ac:dyDescent="0.25">
      <c r="B116" s="10">
        <f t="shared" si="1"/>
        <v>102</v>
      </c>
      <c r="C116" s="13">
        <v>1.0100000000000007</v>
      </c>
      <c r="D116" s="48">
        <v>19.760100000000001</v>
      </c>
      <c r="F116" s="2"/>
      <c r="G116" s="3"/>
      <c r="I116" s="3"/>
      <c r="AB116" s="2">
        <v>0.19762835667716208</v>
      </c>
      <c r="AC116" s="16">
        <v>1011.5715490654827</v>
      </c>
      <c r="AD116" s="16">
        <v>1030.3347768751057</v>
      </c>
    </row>
    <row r="117" spans="2:30" x14ac:dyDescent="0.25">
      <c r="B117" s="10">
        <f t="shared" si="1"/>
        <v>103</v>
      </c>
      <c r="C117" s="13">
        <v>1.0200000000000007</v>
      </c>
      <c r="D117" s="48">
        <v>15.3688</v>
      </c>
      <c r="F117" s="2"/>
      <c r="G117" s="3"/>
      <c r="I117" s="3"/>
      <c r="AB117" s="2">
        <v>0.19939753822754155</v>
      </c>
      <c r="AC117" s="16">
        <v>1012.9841388057202</v>
      </c>
      <c r="AD117" s="16">
        <v>1030.8340661442858</v>
      </c>
    </row>
    <row r="118" spans="2:30" x14ac:dyDescent="0.25">
      <c r="B118" s="10">
        <f t="shared" si="1"/>
        <v>104</v>
      </c>
      <c r="C118" s="13">
        <v>1.0300000000000007</v>
      </c>
      <c r="D118" s="48">
        <v>13.173200000000001</v>
      </c>
      <c r="F118" s="2"/>
      <c r="G118" s="3"/>
      <c r="I118" s="3"/>
      <c r="AB118" s="2">
        <v>0.2011652368767971</v>
      </c>
      <c r="AC118" s="16">
        <v>1014.3924065222209</v>
      </c>
      <c r="AD118" s="16">
        <v>1031.3317585286015</v>
      </c>
    </row>
    <row r="119" spans="2:30" ht="13" thickBot="1" x14ac:dyDescent="0.3">
      <c r="B119" s="10">
        <f t="shared" si="1"/>
        <v>105</v>
      </c>
      <c r="C119" s="13">
        <v>1.0300000000000007</v>
      </c>
      <c r="D119" s="64">
        <v>0</v>
      </c>
      <c r="F119" s="2"/>
      <c r="G119" s="3"/>
      <c r="I119" s="3"/>
      <c r="AB119" s="2">
        <v>0.20293146042445737</v>
      </c>
      <c r="AC119" s="16">
        <v>1015.7964223025074</v>
      </c>
      <c r="AD119" s="16">
        <v>1031.827854751851</v>
      </c>
    </row>
    <row r="120" spans="2:30" ht="13" thickBot="1" x14ac:dyDescent="0.3">
      <c r="C120" s="15" t="s">
        <v>57</v>
      </c>
      <c r="D120" s="65">
        <f>SUM(D15:D119)</f>
        <v>56389.413099999998</v>
      </c>
      <c r="AB120" s="2">
        <v>1.4746465355435607</v>
      </c>
      <c r="AC120" s="16">
        <v>105.15410149166993</v>
      </c>
      <c r="AD120" s="16">
        <v>107.6820572876501</v>
      </c>
    </row>
    <row r="121" spans="2:30" x14ac:dyDescent="0.25">
      <c r="AB121" s="2">
        <v>1.4768708808258511</v>
      </c>
      <c r="AC121" s="16">
        <v>96.646862816830406</v>
      </c>
      <c r="AD121" s="16">
        <v>98.865933601742071</v>
      </c>
    </row>
    <row r="122" spans="2:30" x14ac:dyDescent="0.25">
      <c r="AB122" s="2">
        <v>1.4790952261081414</v>
      </c>
      <c r="AC122" s="16">
        <v>88.743728162165624</v>
      </c>
      <c r="AD122" s="16">
        <v>90.685171744204268</v>
      </c>
    </row>
    <row r="123" spans="2:30" x14ac:dyDescent="0.25">
      <c r="AB123" s="2">
        <v>1.4813195713904317</v>
      </c>
      <c r="AC123" s="16">
        <v>81.401799746016977</v>
      </c>
      <c r="AD123" s="16">
        <v>83.093982355978895</v>
      </c>
    </row>
    <row r="124" spans="2:30" x14ac:dyDescent="0.25">
      <c r="AB124" s="2">
        <v>1.483543916672722</v>
      </c>
      <c r="AC124" s="16">
        <v>74.581225983423337</v>
      </c>
      <c r="AD124" s="16">
        <v>76.049876032946543</v>
      </c>
    </row>
    <row r="125" spans="2:30" x14ac:dyDescent="0.25">
      <c r="AB125" s="2">
        <v>1.4857682619550123</v>
      </c>
      <c r="AC125" s="16">
        <v>68.244985173902606</v>
      </c>
      <c r="AD125" s="16">
        <v>69.513425504238981</v>
      </c>
    </row>
    <row r="126" spans="2:30" x14ac:dyDescent="0.25">
      <c r="AB126" s="2">
        <v>1.4879926072373026</v>
      </c>
      <c r="AC126" s="16">
        <v>62.358684549691077</v>
      </c>
      <c r="AD126" s="16">
        <v>63.448044949924927</v>
      </c>
    </row>
    <row r="127" spans="2:30" x14ac:dyDescent="0.25">
      <c r="AB127" s="2">
        <v>1.490216952519593</v>
      </c>
      <c r="AC127" s="16">
        <v>56.890373593685233</v>
      </c>
      <c r="AD127" s="16">
        <v>57.819785222863885</v>
      </c>
    </row>
    <row r="128" spans="2:30" x14ac:dyDescent="0.25">
      <c r="AB128" s="2">
        <v>1.4924412978018833</v>
      </c>
      <c r="AC128" s="16">
        <v>51.81037061378678</v>
      </c>
      <c r="AD128" s="16">
        <v>52.5971438285452</v>
      </c>
    </row>
    <row r="129" spans="28:30" x14ac:dyDescent="0.25">
      <c r="AB129" s="2">
        <v>1.4946656430841736</v>
      </c>
      <c r="AC129" s="16">
        <v>47.091101632304515</v>
      </c>
      <c r="AD129" s="16">
        <v>47.750888599329805</v>
      </c>
    </row>
    <row r="130" spans="28:30" x14ac:dyDescent="0.25">
      <c r="AB130" s="2">
        <v>1.4968899883664639</v>
      </c>
      <c r="AC130" s="16">
        <v>42.706950715915625</v>
      </c>
      <c r="AD130" s="16">
        <v>43.253894076166496</v>
      </c>
    </row>
    <row r="131" spans="28:30" x14ac:dyDescent="0.25">
      <c r="AB131" s="2">
        <v>1.4991143336487542</v>
      </c>
      <c r="AC131" s="16">
        <v>38.634120933783443</v>
      </c>
      <c r="AD131" s="16">
        <v>39.080989681976099</v>
      </c>
    </row>
    <row r="132" spans="28:30" x14ac:dyDescent="0.25">
      <c r="AB132" s="2">
        <v>1.5013386789310446</v>
      </c>
      <c r="AC132" s="16">
        <v>34.850505189121471</v>
      </c>
      <c r="AD132" s="16">
        <v>35.208818836901507</v>
      </c>
    </row>
    <row r="133" spans="28:30" x14ac:dyDescent="0.25">
      <c r="AB133" s="2">
        <v>1.5035630242133349</v>
      </c>
      <c r="AC133" s="16">
        <v>31.33556622308415</v>
      </c>
      <c r="AD133" s="16">
        <v>31.615708226862001</v>
      </c>
    </row>
    <row r="134" spans="28:30" x14ac:dyDescent="0.25">
      <c r="AB134" s="2">
        <v>1.5057873694956252</v>
      </c>
      <c r="AC134" s="16">
        <v>28.070225139651431</v>
      </c>
      <c r="AD134" s="16">
        <v>28.281546493683194</v>
      </c>
    </row>
    <row r="135" spans="28:30" x14ac:dyDescent="0.25">
      <c r="AB135" s="2">
        <v>1.5080117147779155</v>
      </c>
      <c r="AC135" s="16">
        <v>25.03675784642725</v>
      </c>
      <c r="AD135" s="16">
        <v>25.187671667805855</v>
      </c>
    </row>
    <row r="136" spans="28:30" x14ac:dyDescent="0.25">
      <c r="AB136" s="2">
        <v>1.5102360600602058</v>
      </c>
      <c r="AC136" s="16">
        <v>22.218698849237466</v>
      </c>
      <c r="AD136" s="16">
        <v>22.316766713512777</v>
      </c>
    </row>
    <row r="137" spans="28:30" x14ac:dyDescent="0.25">
      <c r="AB137" s="2">
        <v>1.5124604053424962</v>
      </c>
      <c r="AC137" s="16">
        <v>19.600751878330293</v>
      </c>
      <c r="AD137" s="16">
        <v>19.652762602018885</v>
      </c>
    </row>
    <row r="138" spans="28:30" x14ac:dyDescent="0.25">
      <c r="AB138" s="2">
        <v>1.5146847506247865</v>
      </c>
      <c r="AC138" s="16">
        <v>17.168706861062546</v>
      </c>
      <c r="AD138" s="16">
        <v>17.180748369905888</v>
      </c>
    </row>
    <row r="139" spans="28:30" x14ac:dyDescent="0.25">
      <c r="AB139" s="2">
        <v>1.5169090959070768</v>
      </c>
      <c r="AC139" s="16">
        <v>14.909362790404234</v>
      </c>
      <c r="AD139" s="16">
        <v>14.886887659479848</v>
      </c>
    </row>
    <row r="140" spans="28:30" x14ac:dyDescent="0.25">
      <c r="AB140" s="2">
        <v>1.5191334411893671</v>
      </c>
    </row>
  </sheetData>
  <pageMargins left="0.75" right="0.75" top="0.96" bottom="1.02" header="0.96" footer="1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Z127"/>
  <sheetViews>
    <sheetView showGridLines="0" zoomScaleNormal="100" workbookViewId="0">
      <selection activeCell="B1" sqref="B1"/>
    </sheetView>
  </sheetViews>
  <sheetFormatPr defaultRowHeight="12.5" x14ac:dyDescent="0.25"/>
  <cols>
    <col min="1" max="1" width="3.453125" style="1" customWidth="1"/>
    <col min="2" max="2" width="3.7265625" style="1" customWidth="1"/>
    <col min="3" max="3" width="5.54296875" style="1" customWidth="1"/>
    <col min="4" max="4" width="7.08984375" style="1" customWidth="1"/>
    <col min="5" max="5" width="6.90625" style="1" customWidth="1"/>
    <col min="6" max="6" width="9.36328125" style="1" customWidth="1"/>
    <col min="7" max="7" width="7.453125" style="1" customWidth="1"/>
    <col min="8" max="8" width="8.36328125" style="1" customWidth="1"/>
    <col min="9" max="9" width="7.7265625" style="1" customWidth="1"/>
    <col min="10" max="10" width="19.08984375" style="1" customWidth="1"/>
    <col min="11" max="11" width="6.90625" style="1" customWidth="1"/>
    <col min="12" max="12" width="6.6328125" style="1" customWidth="1"/>
    <col min="13" max="13" width="7" style="1" customWidth="1"/>
    <col min="14" max="16" width="8.7265625" style="1"/>
    <col min="17" max="17" width="11.36328125" style="1" customWidth="1"/>
    <col min="18" max="18" width="9.36328125" style="1" customWidth="1"/>
    <col min="19" max="19" width="8.7265625" style="1"/>
    <col min="20" max="20" width="22.54296875" style="1" customWidth="1"/>
    <col min="21" max="60" width="8.7265625" style="1"/>
    <col min="61" max="61" width="10.453125" style="1" bestFit="1" customWidth="1"/>
    <col min="62" max="72" width="8.7265625" style="1"/>
    <col min="73" max="73" width="9.36328125" style="1" bestFit="1" customWidth="1"/>
    <col min="74" max="89" width="8.7265625" style="1"/>
    <col min="90" max="90" width="9.36328125" style="1" bestFit="1" customWidth="1"/>
    <col min="91" max="259" width="8.7265625" style="1"/>
    <col min="260" max="260" width="5.54296875" style="1" customWidth="1"/>
    <col min="261" max="261" width="7.08984375" style="1" customWidth="1"/>
    <col min="262" max="262" width="6.90625" style="1" customWidth="1"/>
    <col min="263" max="263" width="8.6328125" style="1" customWidth="1"/>
    <col min="264" max="264" width="7.453125" style="1" customWidth="1"/>
    <col min="265" max="265" width="8.36328125" style="1" customWidth="1"/>
    <col min="266" max="266" width="8.7265625" style="1"/>
    <col min="267" max="267" width="18.08984375" style="1" customWidth="1"/>
    <col min="268" max="268" width="6.6328125" style="1" customWidth="1"/>
    <col min="269" max="269" width="7" style="1" customWidth="1"/>
    <col min="270" max="316" width="8.7265625" style="1"/>
    <col min="317" max="317" width="10.453125" style="1" bestFit="1" customWidth="1"/>
    <col min="318" max="328" width="8.7265625" style="1"/>
    <col min="329" max="329" width="9.36328125" style="1" bestFit="1" customWidth="1"/>
    <col min="330" max="345" width="8.7265625" style="1"/>
    <col min="346" max="346" width="9.36328125" style="1" bestFit="1" customWidth="1"/>
    <col min="347" max="515" width="8.7265625" style="1"/>
    <col min="516" max="516" width="5.54296875" style="1" customWidth="1"/>
    <col min="517" max="517" width="7.08984375" style="1" customWidth="1"/>
    <col min="518" max="518" width="6.90625" style="1" customWidth="1"/>
    <col min="519" max="519" width="8.6328125" style="1" customWidth="1"/>
    <col min="520" max="520" width="7.453125" style="1" customWidth="1"/>
    <col min="521" max="521" width="8.36328125" style="1" customWidth="1"/>
    <col min="522" max="522" width="8.7265625" style="1"/>
    <col min="523" max="523" width="18.08984375" style="1" customWidth="1"/>
    <col min="524" max="524" width="6.6328125" style="1" customWidth="1"/>
    <col min="525" max="525" width="7" style="1" customWidth="1"/>
    <col min="526" max="572" width="8.7265625" style="1"/>
    <col min="573" max="573" width="10.453125" style="1" bestFit="1" customWidth="1"/>
    <col min="574" max="584" width="8.7265625" style="1"/>
    <col min="585" max="585" width="9.36328125" style="1" bestFit="1" customWidth="1"/>
    <col min="586" max="601" width="8.7265625" style="1"/>
    <col min="602" max="602" width="9.36328125" style="1" bestFit="1" customWidth="1"/>
    <col min="603" max="771" width="8.7265625" style="1"/>
    <col min="772" max="772" width="5.54296875" style="1" customWidth="1"/>
    <col min="773" max="773" width="7.08984375" style="1" customWidth="1"/>
    <col min="774" max="774" width="6.90625" style="1" customWidth="1"/>
    <col min="775" max="775" width="8.6328125" style="1" customWidth="1"/>
    <col min="776" max="776" width="7.453125" style="1" customWidth="1"/>
    <col min="777" max="777" width="8.36328125" style="1" customWidth="1"/>
    <col min="778" max="778" width="8.7265625" style="1"/>
    <col min="779" max="779" width="18.08984375" style="1" customWidth="1"/>
    <col min="780" max="780" width="6.6328125" style="1" customWidth="1"/>
    <col min="781" max="781" width="7" style="1" customWidth="1"/>
    <col min="782" max="828" width="8.7265625" style="1"/>
    <col min="829" max="829" width="10.453125" style="1" bestFit="1" customWidth="1"/>
    <col min="830" max="840" width="8.7265625" style="1"/>
    <col min="841" max="841" width="9.36328125" style="1" bestFit="1" customWidth="1"/>
    <col min="842" max="857" width="8.7265625" style="1"/>
    <col min="858" max="858" width="9.36328125" style="1" bestFit="1" customWidth="1"/>
    <col min="859" max="1027" width="8.7265625" style="1"/>
    <col min="1028" max="1028" width="5.54296875" style="1" customWidth="1"/>
    <col min="1029" max="1029" width="7.08984375" style="1" customWidth="1"/>
    <col min="1030" max="1030" width="6.90625" style="1" customWidth="1"/>
    <col min="1031" max="1031" width="8.6328125" style="1" customWidth="1"/>
    <col min="1032" max="1032" width="7.453125" style="1" customWidth="1"/>
    <col min="1033" max="1033" width="8.36328125" style="1" customWidth="1"/>
    <col min="1034" max="1034" width="8.7265625" style="1"/>
    <col min="1035" max="1035" width="18.08984375" style="1" customWidth="1"/>
    <col min="1036" max="1036" width="6.6328125" style="1" customWidth="1"/>
    <col min="1037" max="1037" width="7" style="1" customWidth="1"/>
    <col min="1038" max="1084" width="8.7265625" style="1"/>
    <col min="1085" max="1085" width="10.453125" style="1" bestFit="1" customWidth="1"/>
    <col min="1086" max="1096" width="8.7265625" style="1"/>
    <col min="1097" max="1097" width="9.36328125" style="1" bestFit="1" customWidth="1"/>
    <col min="1098" max="1113" width="8.7265625" style="1"/>
    <col min="1114" max="1114" width="9.36328125" style="1" bestFit="1" customWidth="1"/>
    <col min="1115" max="1283" width="8.7265625" style="1"/>
    <col min="1284" max="1284" width="5.54296875" style="1" customWidth="1"/>
    <col min="1285" max="1285" width="7.08984375" style="1" customWidth="1"/>
    <col min="1286" max="1286" width="6.90625" style="1" customWidth="1"/>
    <col min="1287" max="1287" width="8.6328125" style="1" customWidth="1"/>
    <col min="1288" max="1288" width="7.453125" style="1" customWidth="1"/>
    <col min="1289" max="1289" width="8.36328125" style="1" customWidth="1"/>
    <col min="1290" max="1290" width="8.7265625" style="1"/>
    <col min="1291" max="1291" width="18.08984375" style="1" customWidth="1"/>
    <col min="1292" max="1292" width="6.6328125" style="1" customWidth="1"/>
    <col min="1293" max="1293" width="7" style="1" customWidth="1"/>
    <col min="1294" max="1340" width="8.7265625" style="1"/>
    <col min="1341" max="1341" width="10.453125" style="1" bestFit="1" customWidth="1"/>
    <col min="1342" max="1352" width="8.7265625" style="1"/>
    <col min="1353" max="1353" width="9.36328125" style="1" bestFit="1" customWidth="1"/>
    <col min="1354" max="1369" width="8.7265625" style="1"/>
    <col min="1370" max="1370" width="9.36328125" style="1" bestFit="1" customWidth="1"/>
    <col min="1371" max="1539" width="8.7265625" style="1"/>
    <col min="1540" max="1540" width="5.54296875" style="1" customWidth="1"/>
    <col min="1541" max="1541" width="7.08984375" style="1" customWidth="1"/>
    <col min="1542" max="1542" width="6.90625" style="1" customWidth="1"/>
    <col min="1543" max="1543" width="8.6328125" style="1" customWidth="1"/>
    <col min="1544" max="1544" width="7.453125" style="1" customWidth="1"/>
    <col min="1545" max="1545" width="8.36328125" style="1" customWidth="1"/>
    <col min="1546" max="1546" width="8.7265625" style="1"/>
    <col min="1547" max="1547" width="18.08984375" style="1" customWidth="1"/>
    <col min="1548" max="1548" width="6.6328125" style="1" customWidth="1"/>
    <col min="1549" max="1549" width="7" style="1" customWidth="1"/>
    <col min="1550" max="1596" width="8.7265625" style="1"/>
    <col min="1597" max="1597" width="10.453125" style="1" bestFit="1" customWidth="1"/>
    <col min="1598" max="1608" width="8.7265625" style="1"/>
    <col min="1609" max="1609" width="9.36328125" style="1" bestFit="1" customWidth="1"/>
    <col min="1610" max="1625" width="8.7265625" style="1"/>
    <col min="1626" max="1626" width="9.36328125" style="1" bestFit="1" customWidth="1"/>
    <col min="1627" max="1795" width="8.7265625" style="1"/>
    <col min="1796" max="1796" width="5.54296875" style="1" customWidth="1"/>
    <col min="1797" max="1797" width="7.08984375" style="1" customWidth="1"/>
    <col min="1798" max="1798" width="6.90625" style="1" customWidth="1"/>
    <col min="1799" max="1799" width="8.6328125" style="1" customWidth="1"/>
    <col min="1800" max="1800" width="7.453125" style="1" customWidth="1"/>
    <col min="1801" max="1801" width="8.36328125" style="1" customWidth="1"/>
    <col min="1802" max="1802" width="8.7265625" style="1"/>
    <col min="1803" max="1803" width="18.08984375" style="1" customWidth="1"/>
    <col min="1804" max="1804" width="6.6328125" style="1" customWidth="1"/>
    <col min="1805" max="1805" width="7" style="1" customWidth="1"/>
    <col min="1806" max="1852" width="8.7265625" style="1"/>
    <col min="1853" max="1853" width="10.453125" style="1" bestFit="1" customWidth="1"/>
    <col min="1854" max="1864" width="8.7265625" style="1"/>
    <col min="1865" max="1865" width="9.36328125" style="1" bestFit="1" customWidth="1"/>
    <col min="1866" max="1881" width="8.7265625" style="1"/>
    <col min="1882" max="1882" width="9.36328125" style="1" bestFit="1" customWidth="1"/>
    <col min="1883" max="2051" width="8.7265625" style="1"/>
    <col min="2052" max="2052" width="5.54296875" style="1" customWidth="1"/>
    <col min="2053" max="2053" width="7.08984375" style="1" customWidth="1"/>
    <col min="2054" max="2054" width="6.90625" style="1" customWidth="1"/>
    <col min="2055" max="2055" width="8.6328125" style="1" customWidth="1"/>
    <col min="2056" max="2056" width="7.453125" style="1" customWidth="1"/>
    <col min="2057" max="2057" width="8.36328125" style="1" customWidth="1"/>
    <col min="2058" max="2058" width="8.7265625" style="1"/>
    <col min="2059" max="2059" width="18.08984375" style="1" customWidth="1"/>
    <col min="2060" max="2060" width="6.6328125" style="1" customWidth="1"/>
    <col min="2061" max="2061" width="7" style="1" customWidth="1"/>
    <col min="2062" max="2108" width="8.7265625" style="1"/>
    <col min="2109" max="2109" width="10.453125" style="1" bestFit="1" customWidth="1"/>
    <col min="2110" max="2120" width="8.7265625" style="1"/>
    <col min="2121" max="2121" width="9.36328125" style="1" bestFit="1" customWidth="1"/>
    <col min="2122" max="2137" width="8.7265625" style="1"/>
    <col min="2138" max="2138" width="9.36328125" style="1" bestFit="1" customWidth="1"/>
    <col min="2139" max="2307" width="8.7265625" style="1"/>
    <col min="2308" max="2308" width="5.54296875" style="1" customWidth="1"/>
    <col min="2309" max="2309" width="7.08984375" style="1" customWidth="1"/>
    <col min="2310" max="2310" width="6.90625" style="1" customWidth="1"/>
    <col min="2311" max="2311" width="8.6328125" style="1" customWidth="1"/>
    <col min="2312" max="2312" width="7.453125" style="1" customWidth="1"/>
    <col min="2313" max="2313" width="8.36328125" style="1" customWidth="1"/>
    <col min="2314" max="2314" width="8.7265625" style="1"/>
    <col min="2315" max="2315" width="18.08984375" style="1" customWidth="1"/>
    <col min="2316" max="2316" width="6.6328125" style="1" customWidth="1"/>
    <col min="2317" max="2317" width="7" style="1" customWidth="1"/>
    <col min="2318" max="2364" width="8.7265625" style="1"/>
    <col min="2365" max="2365" width="10.453125" style="1" bestFit="1" customWidth="1"/>
    <col min="2366" max="2376" width="8.7265625" style="1"/>
    <col min="2377" max="2377" width="9.36328125" style="1" bestFit="1" customWidth="1"/>
    <col min="2378" max="2393" width="8.7265625" style="1"/>
    <col min="2394" max="2394" width="9.36328125" style="1" bestFit="1" customWidth="1"/>
    <col min="2395" max="2563" width="8.7265625" style="1"/>
    <col min="2564" max="2564" width="5.54296875" style="1" customWidth="1"/>
    <col min="2565" max="2565" width="7.08984375" style="1" customWidth="1"/>
    <col min="2566" max="2566" width="6.90625" style="1" customWidth="1"/>
    <col min="2567" max="2567" width="8.6328125" style="1" customWidth="1"/>
    <col min="2568" max="2568" width="7.453125" style="1" customWidth="1"/>
    <col min="2569" max="2569" width="8.36328125" style="1" customWidth="1"/>
    <col min="2570" max="2570" width="8.7265625" style="1"/>
    <col min="2571" max="2571" width="18.08984375" style="1" customWidth="1"/>
    <col min="2572" max="2572" width="6.6328125" style="1" customWidth="1"/>
    <col min="2573" max="2573" width="7" style="1" customWidth="1"/>
    <col min="2574" max="2620" width="8.7265625" style="1"/>
    <col min="2621" max="2621" width="10.453125" style="1" bestFit="1" customWidth="1"/>
    <col min="2622" max="2632" width="8.7265625" style="1"/>
    <col min="2633" max="2633" width="9.36328125" style="1" bestFit="1" customWidth="1"/>
    <col min="2634" max="2649" width="8.7265625" style="1"/>
    <col min="2650" max="2650" width="9.36328125" style="1" bestFit="1" customWidth="1"/>
    <col min="2651" max="2819" width="8.7265625" style="1"/>
    <col min="2820" max="2820" width="5.54296875" style="1" customWidth="1"/>
    <col min="2821" max="2821" width="7.08984375" style="1" customWidth="1"/>
    <col min="2822" max="2822" width="6.90625" style="1" customWidth="1"/>
    <col min="2823" max="2823" width="8.6328125" style="1" customWidth="1"/>
    <col min="2824" max="2824" width="7.453125" style="1" customWidth="1"/>
    <col min="2825" max="2825" width="8.36328125" style="1" customWidth="1"/>
    <col min="2826" max="2826" width="8.7265625" style="1"/>
    <col min="2827" max="2827" width="18.08984375" style="1" customWidth="1"/>
    <col min="2828" max="2828" width="6.6328125" style="1" customWidth="1"/>
    <col min="2829" max="2829" width="7" style="1" customWidth="1"/>
    <col min="2830" max="2876" width="8.7265625" style="1"/>
    <col min="2877" max="2877" width="10.453125" style="1" bestFit="1" customWidth="1"/>
    <col min="2878" max="2888" width="8.7265625" style="1"/>
    <col min="2889" max="2889" width="9.36328125" style="1" bestFit="1" customWidth="1"/>
    <col min="2890" max="2905" width="8.7265625" style="1"/>
    <col min="2906" max="2906" width="9.36328125" style="1" bestFit="1" customWidth="1"/>
    <col min="2907" max="3075" width="8.7265625" style="1"/>
    <col min="3076" max="3076" width="5.54296875" style="1" customWidth="1"/>
    <col min="3077" max="3077" width="7.08984375" style="1" customWidth="1"/>
    <col min="3078" max="3078" width="6.90625" style="1" customWidth="1"/>
    <col min="3079" max="3079" width="8.6328125" style="1" customWidth="1"/>
    <col min="3080" max="3080" width="7.453125" style="1" customWidth="1"/>
    <col min="3081" max="3081" width="8.36328125" style="1" customWidth="1"/>
    <col min="3082" max="3082" width="8.7265625" style="1"/>
    <col min="3083" max="3083" width="18.08984375" style="1" customWidth="1"/>
    <col min="3084" max="3084" width="6.6328125" style="1" customWidth="1"/>
    <col min="3085" max="3085" width="7" style="1" customWidth="1"/>
    <col min="3086" max="3132" width="8.7265625" style="1"/>
    <col min="3133" max="3133" width="10.453125" style="1" bestFit="1" customWidth="1"/>
    <col min="3134" max="3144" width="8.7265625" style="1"/>
    <col min="3145" max="3145" width="9.36328125" style="1" bestFit="1" customWidth="1"/>
    <col min="3146" max="3161" width="8.7265625" style="1"/>
    <col min="3162" max="3162" width="9.36328125" style="1" bestFit="1" customWidth="1"/>
    <col min="3163" max="3331" width="8.7265625" style="1"/>
    <col min="3332" max="3332" width="5.54296875" style="1" customWidth="1"/>
    <col min="3333" max="3333" width="7.08984375" style="1" customWidth="1"/>
    <col min="3334" max="3334" width="6.90625" style="1" customWidth="1"/>
    <col min="3335" max="3335" width="8.6328125" style="1" customWidth="1"/>
    <col min="3336" max="3336" width="7.453125" style="1" customWidth="1"/>
    <col min="3337" max="3337" width="8.36328125" style="1" customWidth="1"/>
    <col min="3338" max="3338" width="8.7265625" style="1"/>
    <col min="3339" max="3339" width="18.08984375" style="1" customWidth="1"/>
    <col min="3340" max="3340" width="6.6328125" style="1" customWidth="1"/>
    <col min="3341" max="3341" width="7" style="1" customWidth="1"/>
    <col min="3342" max="3388" width="8.7265625" style="1"/>
    <col min="3389" max="3389" width="10.453125" style="1" bestFit="1" customWidth="1"/>
    <col min="3390" max="3400" width="8.7265625" style="1"/>
    <col min="3401" max="3401" width="9.36328125" style="1" bestFit="1" customWidth="1"/>
    <col min="3402" max="3417" width="8.7265625" style="1"/>
    <col min="3418" max="3418" width="9.36328125" style="1" bestFit="1" customWidth="1"/>
    <col min="3419" max="3587" width="8.7265625" style="1"/>
    <col min="3588" max="3588" width="5.54296875" style="1" customWidth="1"/>
    <col min="3589" max="3589" width="7.08984375" style="1" customWidth="1"/>
    <col min="3590" max="3590" width="6.90625" style="1" customWidth="1"/>
    <col min="3591" max="3591" width="8.6328125" style="1" customWidth="1"/>
    <col min="3592" max="3592" width="7.453125" style="1" customWidth="1"/>
    <col min="3593" max="3593" width="8.36328125" style="1" customWidth="1"/>
    <col min="3594" max="3594" width="8.7265625" style="1"/>
    <col min="3595" max="3595" width="18.08984375" style="1" customWidth="1"/>
    <col min="3596" max="3596" width="6.6328125" style="1" customWidth="1"/>
    <col min="3597" max="3597" width="7" style="1" customWidth="1"/>
    <col min="3598" max="3644" width="8.7265625" style="1"/>
    <col min="3645" max="3645" width="10.453125" style="1" bestFit="1" customWidth="1"/>
    <col min="3646" max="3656" width="8.7265625" style="1"/>
    <col min="3657" max="3657" width="9.36328125" style="1" bestFit="1" customWidth="1"/>
    <col min="3658" max="3673" width="8.7265625" style="1"/>
    <col min="3674" max="3674" width="9.36328125" style="1" bestFit="1" customWidth="1"/>
    <col min="3675" max="3843" width="8.7265625" style="1"/>
    <col min="3844" max="3844" width="5.54296875" style="1" customWidth="1"/>
    <col min="3845" max="3845" width="7.08984375" style="1" customWidth="1"/>
    <col min="3846" max="3846" width="6.90625" style="1" customWidth="1"/>
    <col min="3847" max="3847" width="8.6328125" style="1" customWidth="1"/>
    <col min="3848" max="3848" width="7.453125" style="1" customWidth="1"/>
    <col min="3849" max="3849" width="8.36328125" style="1" customWidth="1"/>
    <col min="3850" max="3850" width="8.7265625" style="1"/>
    <col min="3851" max="3851" width="18.08984375" style="1" customWidth="1"/>
    <col min="3852" max="3852" width="6.6328125" style="1" customWidth="1"/>
    <col min="3853" max="3853" width="7" style="1" customWidth="1"/>
    <col min="3854" max="3900" width="8.7265625" style="1"/>
    <col min="3901" max="3901" width="10.453125" style="1" bestFit="1" customWidth="1"/>
    <col min="3902" max="3912" width="8.7265625" style="1"/>
    <col min="3913" max="3913" width="9.36328125" style="1" bestFit="1" customWidth="1"/>
    <col min="3914" max="3929" width="8.7265625" style="1"/>
    <col min="3930" max="3930" width="9.36328125" style="1" bestFit="1" customWidth="1"/>
    <col min="3931" max="4099" width="8.7265625" style="1"/>
    <col min="4100" max="4100" width="5.54296875" style="1" customWidth="1"/>
    <col min="4101" max="4101" width="7.08984375" style="1" customWidth="1"/>
    <col min="4102" max="4102" width="6.90625" style="1" customWidth="1"/>
    <col min="4103" max="4103" width="8.6328125" style="1" customWidth="1"/>
    <col min="4104" max="4104" width="7.453125" style="1" customWidth="1"/>
    <col min="4105" max="4105" width="8.36328125" style="1" customWidth="1"/>
    <col min="4106" max="4106" width="8.7265625" style="1"/>
    <col min="4107" max="4107" width="18.08984375" style="1" customWidth="1"/>
    <col min="4108" max="4108" width="6.6328125" style="1" customWidth="1"/>
    <col min="4109" max="4109" width="7" style="1" customWidth="1"/>
    <col min="4110" max="4156" width="8.7265625" style="1"/>
    <col min="4157" max="4157" width="10.453125" style="1" bestFit="1" customWidth="1"/>
    <col min="4158" max="4168" width="8.7265625" style="1"/>
    <col min="4169" max="4169" width="9.36328125" style="1" bestFit="1" customWidth="1"/>
    <col min="4170" max="4185" width="8.7265625" style="1"/>
    <col min="4186" max="4186" width="9.36328125" style="1" bestFit="1" customWidth="1"/>
    <col min="4187" max="4355" width="8.7265625" style="1"/>
    <col min="4356" max="4356" width="5.54296875" style="1" customWidth="1"/>
    <col min="4357" max="4357" width="7.08984375" style="1" customWidth="1"/>
    <col min="4358" max="4358" width="6.90625" style="1" customWidth="1"/>
    <col min="4359" max="4359" width="8.6328125" style="1" customWidth="1"/>
    <col min="4360" max="4360" width="7.453125" style="1" customWidth="1"/>
    <col min="4361" max="4361" width="8.36328125" style="1" customWidth="1"/>
    <col min="4362" max="4362" width="8.7265625" style="1"/>
    <col min="4363" max="4363" width="18.08984375" style="1" customWidth="1"/>
    <col min="4364" max="4364" width="6.6328125" style="1" customWidth="1"/>
    <col min="4365" max="4365" width="7" style="1" customWidth="1"/>
    <col min="4366" max="4412" width="8.7265625" style="1"/>
    <col min="4413" max="4413" width="10.453125" style="1" bestFit="1" customWidth="1"/>
    <col min="4414" max="4424" width="8.7265625" style="1"/>
    <col min="4425" max="4425" width="9.36328125" style="1" bestFit="1" customWidth="1"/>
    <col min="4426" max="4441" width="8.7265625" style="1"/>
    <col min="4442" max="4442" width="9.36328125" style="1" bestFit="1" customWidth="1"/>
    <col min="4443" max="4611" width="8.7265625" style="1"/>
    <col min="4612" max="4612" width="5.54296875" style="1" customWidth="1"/>
    <col min="4613" max="4613" width="7.08984375" style="1" customWidth="1"/>
    <col min="4614" max="4614" width="6.90625" style="1" customWidth="1"/>
    <col min="4615" max="4615" width="8.6328125" style="1" customWidth="1"/>
    <col min="4616" max="4616" width="7.453125" style="1" customWidth="1"/>
    <col min="4617" max="4617" width="8.36328125" style="1" customWidth="1"/>
    <col min="4618" max="4618" width="8.7265625" style="1"/>
    <col min="4619" max="4619" width="18.08984375" style="1" customWidth="1"/>
    <col min="4620" max="4620" width="6.6328125" style="1" customWidth="1"/>
    <col min="4621" max="4621" width="7" style="1" customWidth="1"/>
    <col min="4622" max="4668" width="8.7265625" style="1"/>
    <col min="4669" max="4669" width="10.453125" style="1" bestFit="1" customWidth="1"/>
    <col min="4670" max="4680" width="8.7265625" style="1"/>
    <col min="4681" max="4681" width="9.36328125" style="1" bestFit="1" customWidth="1"/>
    <col min="4682" max="4697" width="8.7265625" style="1"/>
    <col min="4698" max="4698" width="9.36328125" style="1" bestFit="1" customWidth="1"/>
    <col min="4699" max="4867" width="8.7265625" style="1"/>
    <col min="4868" max="4868" width="5.54296875" style="1" customWidth="1"/>
    <col min="4869" max="4869" width="7.08984375" style="1" customWidth="1"/>
    <col min="4870" max="4870" width="6.90625" style="1" customWidth="1"/>
    <col min="4871" max="4871" width="8.6328125" style="1" customWidth="1"/>
    <col min="4872" max="4872" width="7.453125" style="1" customWidth="1"/>
    <col min="4873" max="4873" width="8.36328125" style="1" customWidth="1"/>
    <col min="4874" max="4874" width="8.7265625" style="1"/>
    <col min="4875" max="4875" width="18.08984375" style="1" customWidth="1"/>
    <col min="4876" max="4876" width="6.6328125" style="1" customWidth="1"/>
    <col min="4877" max="4877" width="7" style="1" customWidth="1"/>
    <col min="4878" max="4924" width="8.7265625" style="1"/>
    <col min="4925" max="4925" width="10.453125" style="1" bestFit="1" customWidth="1"/>
    <col min="4926" max="4936" width="8.7265625" style="1"/>
    <col min="4937" max="4937" width="9.36328125" style="1" bestFit="1" customWidth="1"/>
    <col min="4938" max="4953" width="8.7265625" style="1"/>
    <col min="4954" max="4954" width="9.36328125" style="1" bestFit="1" customWidth="1"/>
    <col min="4955" max="5123" width="8.7265625" style="1"/>
    <col min="5124" max="5124" width="5.54296875" style="1" customWidth="1"/>
    <col min="5125" max="5125" width="7.08984375" style="1" customWidth="1"/>
    <col min="5126" max="5126" width="6.90625" style="1" customWidth="1"/>
    <col min="5127" max="5127" width="8.6328125" style="1" customWidth="1"/>
    <col min="5128" max="5128" width="7.453125" style="1" customWidth="1"/>
    <col min="5129" max="5129" width="8.36328125" style="1" customWidth="1"/>
    <col min="5130" max="5130" width="8.7265625" style="1"/>
    <col min="5131" max="5131" width="18.08984375" style="1" customWidth="1"/>
    <col min="5132" max="5132" width="6.6328125" style="1" customWidth="1"/>
    <col min="5133" max="5133" width="7" style="1" customWidth="1"/>
    <col min="5134" max="5180" width="8.7265625" style="1"/>
    <col min="5181" max="5181" width="10.453125" style="1" bestFit="1" customWidth="1"/>
    <col min="5182" max="5192" width="8.7265625" style="1"/>
    <col min="5193" max="5193" width="9.36328125" style="1" bestFit="1" customWidth="1"/>
    <col min="5194" max="5209" width="8.7265625" style="1"/>
    <col min="5210" max="5210" width="9.36328125" style="1" bestFit="1" customWidth="1"/>
    <col min="5211" max="5379" width="8.7265625" style="1"/>
    <col min="5380" max="5380" width="5.54296875" style="1" customWidth="1"/>
    <col min="5381" max="5381" width="7.08984375" style="1" customWidth="1"/>
    <col min="5382" max="5382" width="6.90625" style="1" customWidth="1"/>
    <col min="5383" max="5383" width="8.6328125" style="1" customWidth="1"/>
    <col min="5384" max="5384" width="7.453125" style="1" customWidth="1"/>
    <col min="5385" max="5385" width="8.36328125" style="1" customWidth="1"/>
    <col min="5386" max="5386" width="8.7265625" style="1"/>
    <col min="5387" max="5387" width="18.08984375" style="1" customWidth="1"/>
    <col min="5388" max="5388" width="6.6328125" style="1" customWidth="1"/>
    <col min="5389" max="5389" width="7" style="1" customWidth="1"/>
    <col min="5390" max="5436" width="8.7265625" style="1"/>
    <col min="5437" max="5437" width="10.453125" style="1" bestFit="1" customWidth="1"/>
    <col min="5438" max="5448" width="8.7265625" style="1"/>
    <col min="5449" max="5449" width="9.36328125" style="1" bestFit="1" customWidth="1"/>
    <col min="5450" max="5465" width="8.7265625" style="1"/>
    <col min="5466" max="5466" width="9.36328125" style="1" bestFit="1" customWidth="1"/>
    <col min="5467" max="5635" width="8.7265625" style="1"/>
    <col min="5636" max="5636" width="5.54296875" style="1" customWidth="1"/>
    <col min="5637" max="5637" width="7.08984375" style="1" customWidth="1"/>
    <col min="5638" max="5638" width="6.90625" style="1" customWidth="1"/>
    <col min="5639" max="5639" width="8.6328125" style="1" customWidth="1"/>
    <col min="5640" max="5640" width="7.453125" style="1" customWidth="1"/>
    <col min="5641" max="5641" width="8.36328125" style="1" customWidth="1"/>
    <col min="5642" max="5642" width="8.7265625" style="1"/>
    <col min="5643" max="5643" width="18.08984375" style="1" customWidth="1"/>
    <col min="5644" max="5644" width="6.6328125" style="1" customWidth="1"/>
    <col min="5645" max="5645" width="7" style="1" customWidth="1"/>
    <col min="5646" max="5692" width="8.7265625" style="1"/>
    <col min="5693" max="5693" width="10.453125" style="1" bestFit="1" customWidth="1"/>
    <col min="5694" max="5704" width="8.7265625" style="1"/>
    <col min="5705" max="5705" width="9.36328125" style="1" bestFit="1" customWidth="1"/>
    <col min="5706" max="5721" width="8.7265625" style="1"/>
    <col min="5722" max="5722" width="9.36328125" style="1" bestFit="1" customWidth="1"/>
    <col min="5723" max="5891" width="8.7265625" style="1"/>
    <col min="5892" max="5892" width="5.54296875" style="1" customWidth="1"/>
    <col min="5893" max="5893" width="7.08984375" style="1" customWidth="1"/>
    <col min="5894" max="5894" width="6.90625" style="1" customWidth="1"/>
    <col min="5895" max="5895" width="8.6328125" style="1" customWidth="1"/>
    <col min="5896" max="5896" width="7.453125" style="1" customWidth="1"/>
    <col min="5897" max="5897" width="8.36328125" style="1" customWidth="1"/>
    <col min="5898" max="5898" width="8.7265625" style="1"/>
    <col min="5899" max="5899" width="18.08984375" style="1" customWidth="1"/>
    <col min="5900" max="5900" width="6.6328125" style="1" customWidth="1"/>
    <col min="5901" max="5901" width="7" style="1" customWidth="1"/>
    <col min="5902" max="5948" width="8.7265625" style="1"/>
    <col min="5949" max="5949" width="10.453125" style="1" bestFit="1" customWidth="1"/>
    <col min="5950" max="5960" width="8.7265625" style="1"/>
    <col min="5961" max="5961" width="9.36328125" style="1" bestFit="1" customWidth="1"/>
    <col min="5962" max="5977" width="8.7265625" style="1"/>
    <col min="5978" max="5978" width="9.36328125" style="1" bestFit="1" customWidth="1"/>
    <col min="5979" max="6147" width="8.7265625" style="1"/>
    <col min="6148" max="6148" width="5.54296875" style="1" customWidth="1"/>
    <col min="6149" max="6149" width="7.08984375" style="1" customWidth="1"/>
    <col min="6150" max="6150" width="6.90625" style="1" customWidth="1"/>
    <col min="6151" max="6151" width="8.6328125" style="1" customWidth="1"/>
    <col min="6152" max="6152" width="7.453125" style="1" customWidth="1"/>
    <col min="6153" max="6153" width="8.36328125" style="1" customWidth="1"/>
    <col min="6154" max="6154" width="8.7265625" style="1"/>
    <col min="6155" max="6155" width="18.08984375" style="1" customWidth="1"/>
    <col min="6156" max="6156" width="6.6328125" style="1" customWidth="1"/>
    <col min="6157" max="6157" width="7" style="1" customWidth="1"/>
    <col min="6158" max="6204" width="8.7265625" style="1"/>
    <col min="6205" max="6205" width="10.453125" style="1" bestFit="1" customWidth="1"/>
    <col min="6206" max="6216" width="8.7265625" style="1"/>
    <col min="6217" max="6217" width="9.36328125" style="1" bestFit="1" customWidth="1"/>
    <col min="6218" max="6233" width="8.7265625" style="1"/>
    <col min="6234" max="6234" width="9.36328125" style="1" bestFit="1" customWidth="1"/>
    <col min="6235" max="6403" width="8.7265625" style="1"/>
    <col min="6404" max="6404" width="5.54296875" style="1" customWidth="1"/>
    <col min="6405" max="6405" width="7.08984375" style="1" customWidth="1"/>
    <col min="6406" max="6406" width="6.90625" style="1" customWidth="1"/>
    <col min="6407" max="6407" width="8.6328125" style="1" customWidth="1"/>
    <col min="6408" max="6408" width="7.453125" style="1" customWidth="1"/>
    <col min="6409" max="6409" width="8.36328125" style="1" customWidth="1"/>
    <col min="6410" max="6410" width="8.7265625" style="1"/>
    <col min="6411" max="6411" width="18.08984375" style="1" customWidth="1"/>
    <col min="6412" max="6412" width="6.6328125" style="1" customWidth="1"/>
    <col min="6413" max="6413" width="7" style="1" customWidth="1"/>
    <col min="6414" max="6460" width="8.7265625" style="1"/>
    <col min="6461" max="6461" width="10.453125" style="1" bestFit="1" customWidth="1"/>
    <col min="6462" max="6472" width="8.7265625" style="1"/>
    <col min="6473" max="6473" width="9.36328125" style="1" bestFit="1" customWidth="1"/>
    <col min="6474" max="6489" width="8.7265625" style="1"/>
    <col min="6490" max="6490" width="9.36328125" style="1" bestFit="1" customWidth="1"/>
    <col min="6491" max="6659" width="8.7265625" style="1"/>
    <col min="6660" max="6660" width="5.54296875" style="1" customWidth="1"/>
    <col min="6661" max="6661" width="7.08984375" style="1" customWidth="1"/>
    <col min="6662" max="6662" width="6.90625" style="1" customWidth="1"/>
    <col min="6663" max="6663" width="8.6328125" style="1" customWidth="1"/>
    <col min="6664" max="6664" width="7.453125" style="1" customWidth="1"/>
    <col min="6665" max="6665" width="8.36328125" style="1" customWidth="1"/>
    <col min="6666" max="6666" width="8.7265625" style="1"/>
    <col min="6667" max="6667" width="18.08984375" style="1" customWidth="1"/>
    <col min="6668" max="6668" width="6.6328125" style="1" customWidth="1"/>
    <col min="6669" max="6669" width="7" style="1" customWidth="1"/>
    <col min="6670" max="6716" width="8.7265625" style="1"/>
    <col min="6717" max="6717" width="10.453125" style="1" bestFit="1" customWidth="1"/>
    <col min="6718" max="6728" width="8.7265625" style="1"/>
    <col min="6729" max="6729" width="9.36328125" style="1" bestFit="1" customWidth="1"/>
    <col min="6730" max="6745" width="8.7265625" style="1"/>
    <col min="6746" max="6746" width="9.36328125" style="1" bestFit="1" customWidth="1"/>
    <col min="6747" max="6915" width="8.7265625" style="1"/>
    <col min="6916" max="6916" width="5.54296875" style="1" customWidth="1"/>
    <col min="6917" max="6917" width="7.08984375" style="1" customWidth="1"/>
    <col min="6918" max="6918" width="6.90625" style="1" customWidth="1"/>
    <col min="6919" max="6919" width="8.6328125" style="1" customWidth="1"/>
    <col min="6920" max="6920" width="7.453125" style="1" customWidth="1"/>
    <col min="6921" max="6921" width="8.36328125" style="1" customWidth="1"/>
    <col min="6922" max="6922" width="8.7265625" style="1"/>
    <col min="6923" max="6923" width="18.08984375" style="1" customWidth="1"/>
    <col min="6924" max="6924" width="6.6328125" style="1" customWidth="1"/>
    <col min="6925" max="6925" width="7" style="1" customWidth="1"/>
    <col min="6926" max="6972" width="8.7265625" style="1"/>
    <col min="6973" max="6973" width="10.453125" style="1" bestFit="1" customWidth="1"/>
    <col min="6974" max="6984" width="8.7265625" style="1"/>
    <col min="6985" max="6985" width="9.36328125" style="1" bestFit="1" customWidth="1"/>
    <col min="6986" max="7001" width="8.7265625" style="1"/>
    <col min="7002" max="7002" width="9.36328125" style="1" bestFit="1" customWidth="1"/>
    <col min="7003" max="7171" width="8.7265625" style="1"/>
    <col min="7172" max="7172" width="5.54296875" style="1" customWidth="1"/>
    <col min="7173" max="7173" width="7.08984375" style="1" customWidth="1"/>
    <col min="7174" max="7174" width="6.90625" style="1" customWidth="1"/>
    <col min="7175" max="7175" width="8.6328125" style="1" customWidth="1"/>
    <col min="7176" max="7176" width="7.453125" style="1" customWidth="1"/>
    <col min="7177" max="7177" width="8.36328125" style="1" customWidth="1"/>
    <col min="7178" max="7178" width="8.7265625" style="1"/>
    <col min="7179" max="7179" width="18.08984375" style="1" customWidth="1"/>
    <col min="7180" max="7180" width="6.6328125" style="1" customWidth="1"/>
    <col min="7181" max="7181" width="7" style="1" customWidth="1"/>
    <col min="7182" max="7228" width="8.7265625" style="1"/>
    <col min="7229" max="7229" width="10.453125" style="1" bestFit="1" customWidth="1"/>
    <col min="7230" max="7240" width="8.7265625" style="1"/>
    <col min="7241" max="7241" width="9.36328125" style="1" bestFit="1" customWidth="1"/>
    <col min="7242" max="7257" width="8.7265625" style="1"/>
    <col min="7258" max="7258" width="9.36328125" style="1" bestFit="1" customWidth="1"/>
    <col min="7259" max="7427" width="8.7265625" style="1"/>
    <col min="7428" max="7428" width="5.54296875" style="1" customWidth="1"/>
    <col min="7429" max="7429" width="7.08984375" style="1" customWidth="1"/>
    <col min="7430" max="7430" width="6.90625" style="1" customWidth="1"/>
    <col min="7431" max="7431" width="8.6328125" style="1" customWidth="1"/>
    <col min="7432" max="7432" width="7.453125" style="1" customWidth="1"/>
    <col min="7433" max="7433" width="8.36328125" style="1" customWidth="1"/>
    <col min="7434" max="7434" width="8.7265625" style="1"/>
    <col min="7435" max="7435" width="18.08984375" style="1" customWidth="1"/>
    <col min="7436" max="7436" width="6.6328125" style="1" customWidth="1"/>
    <col min="7437" max="7437" width="7" style="1" customWidth="1"/>
    <col min="7438" max="7484" width="8.7265625" style="1"/>
    <col min="7485" max="7485" width="10.453125" style="1" bestFit="1" customWidth="1"/>
    <col min="7486" max="7496" width="8.7265625" style="1"/>
    <col min="7497" max="7497" width="9.36328125" style="1" bestFit="1" customWidth="1"/>
    <col min="7498" max="7513" width="8.7265625" style="1"/>
    <col min="7514" max="7514" width="9.36328125" style="1" bestFit="1" customWidth="1"/>
    <col min="7515" max="7683" width="8.7265625" style="1"/>
    <col min="7684" max="7684" width="5.54296875" style="1" customWidth="1"/>
    <col min="7685" max="7685" width="7.08984375" style="1" customWidth="1"/>
    <col min="7686" max="7686" width="6.90625" style="1" customWidth="1"/>
    <col min="7687" max="7687" width="8.6328125" style="1" customWidth="1"/>
    <col min="7688" max="7688" width="7.453125" style="1" customWidth="1"/>
    <col min="7689" max="7689" width="8.36328125" style="1" customWidth="1"/>
    <col min="7690" max="7690" width="8.7265625" style="1"/>
    <col min="7691" max="7691" width="18.08984375" style="1" customWidth="1"/>
    <col min="7692" max="7692" width="6.6328125" style="1" customWidth="1"/>
    <col min="7693" max="7693" width="7" style="1" customWidth="1"/>
    <col min="7694" max="7740" width="8.7265625" style="1"/>
    <col min="7741" max="7741" width="10.453125" style="1" bestFit="1" customWidth="1"/>
    <col min="7742" max="7752" width="8.7265625" style="1"/>
    <col min="7753" max="7753" width="9.36328125" style="1" bestFit="1" customWidth="1"/>
    <col min="7754" max="7769" width="8.7265625" style="1"/>
    <col min="7770" max="7770" width="9.36328125" style="1" bestFit="1" customWidth="1"/>
    <col min="7771" max="7939" width="8.7265625" style="1"/>
    <col min="7940" max="7940" width="5.54296875" style="1" customWidth="1"/>
    <col min="7941" max="7941" width="7.08984375" style="1" customWidth="1"/>
    <col min="7942" max="7942" width="6.90625" style="1" customWidth="1"/>
    <col min="7943" max="7943" width="8.6328125" style="1" customWidth="1"/>
    <col min="7944" max="7944" width="7.453125" style="1" customWidth="1"/>
    <col min="7945" max="7945" width="8.36328125" style="1" customWidth="1"/>
    <col min="7946" max="7946" width="8.7265625" style="1"/>
    <col min="7947" max="7947" width="18.08984375" style="1" customWidth="1"/>
    <col min="7948" max="7948" width="6.6328125" style="1" customWidth="1"/>
    <col min="7949" max="7949" width="7" style="1" customWidth="1"/>
    <col min="7950" max="7996" width="8.7265625" style="1"/>
    <col min="7997" max="7997" width="10.453125" style="1" bestFit="1" customWidth="1"/>
    <col min="7998" max="8008" width="8.7265625" style="1"/>
    <col min="8009" max="8009" width="9.36328125" style="1" bestFit="1" customWidth="1"/>
    <col min="8010" max="8025" width="8.7265625" style="1"/>
    <col min="8026" max="8026" width="9.36328125" style="1" bestFit="1" customWidth="1"/>
    <col min="8027" max="8195" width="8.7265625" style="1"/>
    <col min="8196" max="8196" width="5.54296875" style="1" customWidth="1"/>
    <col min="8197" max="8197" width="7.08984375" style="1" customWidth="1"/>
    <col min="8198" max="8198" width="6.90625" style="1" customWidth="1"/>
    <col min="8199" max="8199" width="8.6328125" style="1" customWidth="1"/>
    <col min="8200" max="8200" width="7.453125" style="1" customWidth="1"/>
    <col min="8201" max="8201" width="8.36328125" style="1" customWidth="1"/>
    <col min="8202" max="8202" width="8.7265625" style="1"/>
    <col min="8203" max="8203" width="18.08984375" style="1" customWidth="1"/>
    <col min="8204" max="8204" width="6.6328125" style="1" customWidth="1"/>
    <col min="8205" max="8205" width="7" style="1" customWidth="1"/>
    <col min="8206" max="8252" width="8.7265625" style="1"/>
    <col min="8253" max="8253" width="10.453125" style="1" bestFit="1" customWidth="1"/>
    <col min="8254" max="8264" width="8.7265625" style="1"/>
    <col min="8265" max="8265" width="9.36328125" style="1" bestFit="1" customWidth="1"/>
    <col min="8266" max="8281" width="8.7265625" style="1"/>
    <col min="8282" max="8282" width="9.36328125" style="1" bestFit="1" customWidth="1"/>
    <col min="8283" max="8451" width="8.7265625" style="1"/>
    <col min="8452" max="8452" width="5.54296875" style="1" customWidth="1"/>
    <col min="8453" max="8453" width="7.08984375" style="1" customWidth="1"/>
    <col min="8454" max="8454" width="6.90625" style="1" customWidth="1"/>
    <col min="8455" max="8455" width="8.6328125" style="1" customWidth="1"/>
    <col min="8456" max="8456" width="7.453125" style="1" customWidth="1"/>
    <col min="8457" max="8457" width="8.36328125" style="1" customWidth="1"/>
    <col min="8458" max="8458" width="8.7265625" style="1"/>
    <col min="8459" max="8459" width="18.08984375" style="1" customWidth="1"/>
    <col min="8460" max="8460" width="6.6328125" style="1" customWidth="1"/>
    <col min="8461" max="8461" width="7" style="1" customWidth="1"/>
    <col min="8462" max="8508" width="8.7265625" style="1"/>
    <col min="8509" max="8509" width="10.453125" style="1" bestFit="1" customWidth="1"/>
    <col min="8510" max="8520" width="8.7265625" style="1"/>
    <col min="8521" max="8521" width="9.36328125" style="1" bestFit="1" customWidth="1"/>
    <col min="8522" max="8537" width="8.7265625" style="1"/>
    <col min="8538" max="8538" width="9.36328125" style="1" bestFit="1" customWidth="1"/>
    <col min="8539" max="8707" width="8.7265625" style="1"/>
    <col min="8708" max="8708" width="5.54296875" style="1" customWidth="1"/>
    <col min="8709" max="8709" width="7.08984375" style="1" customWidth="1"/>
    <col min="8710" max="8710" width="6.90625" style="1" customWidth="1"/>
    <col min="8711" max="8711" width="8.6328125" style="1" customWidth="1"/>
    <col min="8712" max="8712" width="7.453125" style="1" customWidth="1"/>
    <col min="8713" max="8713" width="8.36328125" style="1" customWidth="1"/>
    <col min="8714" max="8714" width="8.7265625" style="1"/>
    <col min="8715" max="8715" width="18.08984375" style="1" customWidth="1"/>
    <col min="8716" max="8716" width="6.6328125" style="1" customWidth="1"/>
    <col min="8717" max="8717" width="7" style="1" customWidth="1"/>
    <col min="8718" max="8764" width="8.7265625" style="1"/>
    <col min="8765" max="8765" width="10.453125" style="1" bestFit="1" customWidth="1"/>
    <col min="8766" max="8776" width="8.7265625" style="1"/>
    <col min="8777" max="8777" width="9.36328125" style="1" bestFit="1" customWidth="1"/>
    <col min="8778" max="8793" width="8.7265625" style="1"/>
    <col min="8794" max="8794" width="9.36328125" style="1" bestFit="1" customWidth="1"/>
    <col min="8795" max="8963" width="8.7265625" style="1"/>
    <col min="8964" max="8964" width="5.54296875" style="1" customWidth="1"/>
    <col min="8965" max="8965" width="7.08984375" style="1" customWidth="1"/>
    <col min="8966" max="8966" width="6.90625" style="1" customWidth="1"/>
    <col min="8967" max="8967" width="8.6328125" style="1" customWidth="1"/>
    <col min="8968" max="8968" width="7.453125" style="1" customWidth="1"/>
    <col min="8969" max="8969" width="8.36328125" style="1" customWidth="1"/>
    <col min="8970" max="8970" width="8.7265625" style="1"/>
    <col min="8971" max="8971" width="18.08984375" style="1" customWidth="1"/>
    <col min="8972" max="8972" width="6.6328125" style="1" customWidth="1"/>
    <col min="8973" max="8973" width="7" style="1" customWidth="1"/>
    <col min="8974" max="9020" width="8.7265625" style="1"/>
    <col min="9021" max="9021" width="10.453125" style="1" bestFit="1" customWidth="1"/>
    <col min="9022" max="9032" width="8.7265625" style="1"/>
    <col min="9033" max="9033" width="9.36328125" style="1" bestFit="1" customWidth="1"/>
    <col min="9034" max="9049" width="8.7265625" style="1"/>
    <col min="9050" max="9050" width="9.36328125" style="1" bestFit="1" customWidth="1"/>
    <col min="9051" max="9219" width="8.7265625" style="1"/>
    <col min="9220" max="9220" width="5.54296875" style="1" customWidth="1"/>
    <col min="9221" max="9221" width="7.08984375" style="1" customWidth="1"/>
    <col min="9222" max="9222" width="6.90625" style="1" customWidth="1"/>
    <col min="9223" max="9223" width="8.6328125" style="1" customWidth="1"/>
    <col min="9224" max="9224" width="7.453125" style="1" customWidth="1"/>
    <col min="9225" max="9225" width="8.36328125" style="1" customWidth="1"/>
    <col min="9226" max="9226" width="8.7265625" style="1"/>
    <col min="9227" max="9227" width="18.08984375" style="1" customWidth="1"/>
    <col min="9228" max="9228" width="6.6328125" style="1" customWidth="1"/>
    <col min="9229" max="9229" width="7" style="1" customWidth="1"/>
    <col min="9230" max="9276" width="8.7265625" style="1"/>
    <col min="9277" max="9277" width="10.453125" style="1" bestFit="1" customWidth="1"/>
    <col min="9278" max="9288" width="8.7265625" style="1"/>
    <col min="9289" max="9289" width="9.36328125" style="1" bestFit="1" customWidth="1"/>
    <col min="9290" max="9305" width="8.7265625" style="1"/>
    <col min="9306" max="9306" width="9.36328125" style="1" bestFit="1" customWidth="1"/>
    <col min="9307" max="9475" width="8.7265625" style="1"/>
    <col min="9476" max="9476" width="5.54296875" style="1" customWidth="1"/>
    <col min="9477" max="9477" width="7.08984375" style="1" customWidth="1"/>
    <col min="9478" max="9478" width="6.90625" style="1" customWidth="1"/>
    <col min="9479" max="9479" width="8.6328125" style="1" customWidth="1"/>
    <col min="9480" max="9480" width="7.453125" style="1" customWidth="1"/>
    <col min="9481" max="9481" width="8.36328125" style="1" customWidth="1"/>
    <col min="9482" max="9482" width="8.7265625" style="1"/>
    <col min="9483" max="9483" width="18.08984375" style="1" customWidth="1"/>
    <col min="9484" max="9484" width="6.6328125" style="1" customWidth="1"/>
    <col min="9485" max="9485" width="7" style="1" customWidth="1"/>
    <col min="9486" max="9532" width="8.7265625" style="1"/>
    <col min="9533" max="9533" width="10.453125" style="1" bestFit="1" customWidth="1"/>
    <col min="9534" max="9544" width="8.7265625" style="1"/>
    <col min="9545" max="9545" width="9.36328125" style="1" bestFit="1" customWidth="1"/>
    <col min="9546" max="9561" width="8.7265625" style="1"/>
    <col min="9562" max="9562" width="9.36328125" style="1" bestFit="1" customWidth="1"/>
    <col min="9563" max="9731" width="8.7265625" style="1"/>
    <col min="9732" max="9732" width="5.54296875" style="1" customWidth="1"/>
    <col min="9733" max="9733" width="7.08984375" style="1" customWidth="1"/>
    <col min="9734" max="9734" width="6.90625" style="1" customWidth="1"/>
    <col min="9735" max="9735" width="8.6328125" style="1" customWidth="1"/>
    <col min="9736" max="9736" width="7.453125" style="1" customWidth="1"/>
    <col min="9737" max="9737" width="8.36328125" style="1" customWidth="1"/>
    <col min="9738" max="9738" width="8.7265625" style="1"/>
    <col min="9739" max="9739" width="18.08984375" style="1" customWidth="1"/>
    <col min="9740" max="9740" width="6.6328125" style="1" customWidth="1"/>
    <col min="9741" max="9741" width="7" style="1" customWidth="1"/>
    <col min="9742" max="9788" width="8.7265625" style="1"/>
    <col min="9789" max="9789" width="10.453125" style="1" bestFit="1" customWidth="1"/>
    <col min="9790" max="9800" width="8.7265625" style="1"/>
    <col min="9801" max="9801" width="9.36328125" style="1" bestFit="1" customWidth="1"/>
    <col min="9802" max="9817" width="8.7265625" style="1"/>
    <col min="9818" max="9818" width="9.36328125" style="1" bestFit="1" customWidth="1"/>
    <col min="9819" max="9987" width="8.7265625" style="1"/>
    <col min="9988" max="9988" width="5.54296875" style="1" customWidth="1"/>
    <col min="9989" max="9989" width="7.08984375" style="1" customWidth="1"/>
    <col min="9990" max="9990" width="6.90625" style="1" customWidth="1"/>
    <col min="9991" max="9991" width="8.6328125" style="1" customWidth="1"/>
    <col min="9992" max="9992" width="7.453125" style="1" customWidth="1"/>
    <col min="9993" max="9993" width="8.36328125" style="1" customWidth="1"/>
    <col min="9994" max="9994" width="8.7265625" style="1"/>
    <col min="9995" max="9995" width="18.08984375" style="1" customWidth="1"/>
    <col min="9996" max="9996" width="6.6328125" style="1" customWidth="1"/>
    <col min="9997" max="9997" width="7" style="1" customWidth="1"/>
    <col min="9998" max="10044" width="8.7265625" style="1"/>
    <col min="10045" max="10045" width="10.453125" style="1" bestFit="1" customWidth="1"/>
    <col min="10046" max="10056" width="8.7265625" style="1"/>
    <col min="10057" max="10057" width="9.36328125" style="1" bestFit="1" customWidth="1"/>
    <col min="10058" max="10073" width="8.7265625" style="1"/>
    <col min="10074" max="10074" width="9.36328125" style="1" bestFit="1" customWidth="1"/>
    <col min="10075" max="10243" width="8.7265625" style="1"/>
    <col min="10244" max="10244" width="5.54296875" style="1" customWidth="1"/>
    <col min="10245" max="10245" width="7.08984375" style="1" customWidth="1"/>
    <col min="10246" max="10246" width="6.90625" style="1" customWidth="1"/>
    <col min="10247" max="10247" width="8.6328125" style="1" customWidth="1"/>
    <col min="10248" max="10248" width="7.453125" style="1" customWidth="1"/>
    <col min="10249" max="10249" width="8.36328125" style="1" customWidth="1"/>
    <col min="10250" max="10250" width="8.7265625" style="1"/>
    <col min="10251" max="10251" width="18.08984375" style="1" customWidth="1"/>
    <col min="10252" max="10252" width="6.6328125" style="1" customWidth="1"/>
    <col min="10253" max="10253" width="7" style="1" customWidth="1"/>
    <col min="10254" max="10300" width="8.7265625" style="1"/>
    <col min="10301" max="10301" width="10.453125" style="1" bestFit="1" customWidth="1"/>
    <col min="10302" max="10312" width="8.7265625" style="1"/>
    <col min="10313" max="10313" width="9.36328125" style="1" bestFit="1" customWidth="1"/>
    <col min="10314" max="10329" width="8.7265625" style="1"/>
    <col min="10330" max="10330" width="9.36328125" style="1" bestFit="1" customWidth="1"/>
    <col min="10331" max="10499" width="8.7265625" style="1"/>
    <col min="10500" max="10500" width="5.54296875" style="1" customWidth="1"/>
    <col min="10501" max="10501" width="7.08984375" style="1" customWidth="1"/>
    <col min="10502" max="10502" width="6.90625" style="1" customWidth="1"/>
    <col min="10503" max="10503" width="8.6328125" style="1" customWidth="1"/>
    <col min="10504" max="10504" width="7.453125" style="1" customWidth="1"/>
    <col min="10505" max="10505" width="8.36328125" style="1" customWidth="1"/>
    <col min="10506" max="10506" width="8.7265625" style="1"/>
    <col min="10507" max="10507" width="18.08984375" style="1" customWidth="1"/>
    <col min="10508" max="10508" width="6.6328125" style="1" customWidth="1"/>
    <col min="10509" max="10509" width="7" style="1" customWidth="1"/>
    <col min="10510" max="10556" width="8.7265625" style="1"/>
    <col min="10557" max="10557" width="10.453125" style="1" bestFit="1" customWidth="1"/>
    <col min="10558" max="10568" width="8.7265625" style="1"/>
    <col min="10569" max="10569" width="9.36328125" style="1" bestFit="1" customWidth="1"/>
    <col min="10570" max="10585" width="8.7265625" style="1"/>
    <col min="10586" max="10586" width="9.36328125" style="1" bestFit="1" customWidth="1"/>
    <col min="10587" max="10755" width="8.7265625" style="1"/>
    <col min="10756" max="10756" width="5.54296875" style="1" customWidth="1"/>
    <col min="10757" max="10757" width="7.08984375" style="1" customWidth="1"/>
    <col min="10758" max="10758" width="6.90625" style="1" customWidth="1"/>
    <col min="10759" max="10759" width="8.6328125" style="1" customWidth="1"/>
    <col min="10760" max="10760" width="7.453125" style="1" customWidth="1"/>
    <col min="10761" max="10761" width="8.36328125" style="1" customWidth="1"/>
    <col min="10762" max="10762" width="8.7265625" style="1"/>
    <col min="10763" max="10763" width="18.08984375" style="1" customWidth="1"/>
    <col min="10764" max="10764" width="6.6328125" style="1" customWidth="1"/>
    <col min="10765" max="10765" width="7" style="1" customWidth="1"/>
    <col min="10766" max="10812" width="8.7265625" style="1"/>
    <col min="10813" max="10813" width="10.453125" style="1" bestFit="1" customWidth="1"/>
    <col min="10814" max="10824" width="8.7265625" style="1"/>
    <col min="10825" max="10825" width="9.36328125" style="1" bestFit="1" customWidth="1"/>
    <col min="10826" max="10841" width="8.7265625" style="1"/>
    <col min="10842" max="10842" width="9.36328125" style="1" bestFit="1" customWidth="1"/>
    <col min="10843" max="11011" width="8.7265625" style="1"/>
    <col min="11012" max="11012" width="5.54296875" style="1" customWidth="1"/>
    <col min="11013" max="11013" width="7.08984375" style="1" customWidth="1"/>
    <col min="11014" max="11014" width="6.90625" style="1" customWidth="1"/>
    <col min="11015" max="11015" width="8.6328125" style="1" customWidth="1"/>
    <col min="11016" max="11016" width="7.453125" style="1" customWidth="1"/>
    <col min="11017" max="11017" width="8.36328125" style="1" customWidth="1"/>
    <col min="11018" max="11018" width="8.7265625" style="1"/>
    <col min="11019" max="11019" width="18.08984375" style="1" customWidth="1"/>
    <col min="11020" max="11020" width="6.6328125" style="1" customWidth="1"/>
    <col min="11021" max="11021" width="7" style="1" customWidth="1"/>
    <col min="11022" max="11068" width="8.7265625" style="1"/>
    <col min="11069" max="11069" width="10.453125" style="1" bestFit="1" customWidth="1"/>
    <col min="11070" max="11080" width="8.7265625" style="1"/>
    <col min="11081" max="11081" width="9.36328125" style="1" bestFit="1" customWidth="1"/>
    <col min="11082" max="11097" width="8.7265625" style="1"/>
    <col min="11098" max="11098" width="9.36328125" style="1" bestFit="1" customWidth="1"/>
    <col min="11099" max="11267" width="8.7265625" style="1"/>
    <col min="11268" max="11268" width="5.54296875" style="1" customWidth="1"/>
    <col min="11269" max="11269" width="7.08984375" style="1" customWidth="1"/>
    <col min="11270" max="11270" width="6.90625" style="1" customWidth="1"/>
    <col min="11271" max="11271" width="8.6328125" style="1" customWidth="1"/>
    <col min="11272" max="11272" width="7.453125" style="1" customWidth="1"/>
    <col min="11273" max="11273" width="8.36328125" style="1" customWidth="1"/>
    <col min="11274" max="11274" width="8.7265625" style="1"/>
    <col min="11275" max="11275" width="18.08984375" style="1" customWidth="1"/>
    <col min="11276" max="11276" width="6.6328125" style="1" customWidth="1"/>
    <col min="11277" max="11277" width="7" style="1" customWidth="1"/>
    <col min="11278" max="11324" width="8.7265625" style="1"/>
    <col min="11325" max="11325" width="10.453125" style="1" bestFit="1" customWidth="1"/>
    <col min="11326" max="11336" width="8.7265625" style="1"/>
    <col min="11337" max="11337" width="9.36328125" style="1" bestFit="1" customWidth="1"/>
    <col min="11338" max="11353" width="8.7265625" style="1"/>
    <col min="11354" max="11354" width="9.36328125" style="1" bestFit="1" customWidth="1"/>
    <col min="11355" max="11523" width="8.7265625" style="1"/>
    <col min="11524" max="11524" width="5.54296875" style="1" customWidth="1"/>
    <col min="11525" max="11525" width="7.08984375" style="1" customWidth="1"/>
    <col min="11526" max="11526" width="6.90625" style="1" customWidth="1"/>
    <col min="11527" max="11527" width="8.6328125" style="1" customWidth="1"/>
    <col min="11528" max="11528" width="7.453125" style="1" customWidth="1"/>
    <col min="11529" max="11529" width="8.36328125" style="1" customWidth="1"/>
    <col min="11530" max="11530" width="8.7265625" style="1"/>
    <col min="11531" max="11531" width="18.08984375" style="1" customWidth="1"/>
    <col min="11532" max="11532" width="6.6328125" style="1" customWidth="1"/>
    <col min="11533" max="11533" width="7" style="1" customWidth="1"/>
    <col min="11534" max="11580" width="8.7265625" style="1"/>
    <col min="11581" max="11581" width="10.453125" style="1" bestFit="1" customWidth="1"/>
    <col min="11582" max="11592" width="8.7265625" style="1"/>
    <col min="11593" max="11593" width="9.36328125" style="1" bestFit="1" customWidth="1"/>
    <col min="11594" max="11609" width="8.7265625" style="1"/>
    <col min="11610" max="11610" width="9.36328125" style="1" bestFit="1" customWidth="1"/>
    <col min="11611" max="11779" width="8.7265625" style="1"/>
    <col min="11780" max="11780" width="5.54296875" style="1" customWidth="1"/>
    <col min="11781" max="11781" width="7.08984375" style="1" customWidth="1"/>
    <col min="11782" max="11782" width="6.90625" style="1" customWidth="1"/>
    <col min="11783" max="11783" width="8.6328125" style="1" customWidth="1"/>
    <col min="11784" max="11784" width="7.453125" style="1" customWidth="1"/>
    <col min="11785" max="11785" width="8.36328125" style="1" customWidth="1"/>
    <col min="11786" max="11786" width="8.7265625" style="1"/>
    <col min="11787" max="11787" width="18.08984375" style="1" customWidth="1"/>
    <col min="11788" max="11788" width="6.6328125" style="1" customWidth="1"/>
    <col min="11789" max="11789" width="7" style="1" customWidth="1"/>
    <col min="11790" max="11836" width="8.7265625" style="1"/>
    <col min="11837" max="11837" width="10.453125" style="1" bestFit="1" customWidth="1"/>
    <col min="11838" max="11848" width="8.7265625" style="1"/>
    <col min="11849" max="11849" width="9.36328125" style="1" bestFit="1" customWidth="1"/>
    <col min="11850" max="11865" width="8.7265625" style="1"/>
    <col min="11866" max="11866" width="9.36328125" style="1" bestFit="1" customWidth="1"/>
    <col min="11867" max="12035" width="8.7265625" style="1"/>
    <col min="12036" max="12036" width="5.54296875" style="1" customWidth="1"/>
    <col min="12037" max="12037" width="7.08984375" style="1" customWidth="1"/>
    <col min="12038" max="12038" width="6.90625" style="1" customWidth="1"/>
    <col min="12039" max="12039" width="8.6328125" style="1" customWidth="1"/>
    <col min="12040" max="12040" width="7.453125" style="1" customWidth="1"/>
    <col min="12041" max="12041" width="8.36328125" style="1" customWidth="1"/>
    <col min="12042" max="12042" width="8.7265625" style="1"/>
    <col min="12043" max="12043" width="18.08984375" style="1" customWidth="1"/>
    <col min="12044" max="12044" width="6.6328125" style="1" customWidth="1"/>
    <col min="12045" max="12045" width="7" style="1" customWidth="1"/>
    <col min="12046" max="12092" width="8.7265625" style="1"/>
    <col min="12093" max="12093" width="10.453125" style="1" bestFit="1" customWidth="1"/>
    <col min="12094" max="12104" width="8.7265625" style="1"/>
    <col min="12105" max="12105" width="9.36328125" style="1" bestFit="1" customWidth="1"/>
    <col min="12106" max="12121" width="8.7265625" style="1"/>
    <col min="12122" max="12122" width="9.36328125" style="1" bestFit="1" customWidth="1"/>
    <col min="12123" max="12291" width="8.7265625" style="1"/>
    <col min="12292" max="12292" width="5.54296875" style="1" customWidth="1"/>
    <col min="12293" max="12293" width="7.08984375" style="1" customWidth="1"/>
    <col min="12294" max="12294" width="6.90625" style="1" customWidth="1"/>
    <col min="12295" max="12295" width="8.6328125" style="1" customWidth="1"/>
    <col min="12296" max="12296" width="7.453125" style="1" customWidth="1"/>
    <col min="12297" max="12297" width="8.36328125" style="1" customWidth="1"/>
    <col min="12298" max="12298" width="8.7265625" style="1"/>
    <col min="12299" max="12299" width="18.08984375" style="1" customWidth="1"/>
    <col min="12300" max="12300" width="6.6328125" style="1" customWidth="1"/>
    <col min="12301" max="12301" width="7" style="1" customWidth="1"/>
    <col min="12302" max="12348" width="8.7265625" style="1"/>
    <col min="12349" max="12349" width="10.453125" style="1" bestFit="1" customWidth="1"/>
    <col min="12350" max="12360" width="8.7265625" style="1"/>
    <col min="12361" max="12361" width="9.36328125" style="1" bestFit="1" customWidth="1"/>
    <col min="12362" max="12377" width="8.7265625" style="1"/>
    <col min="12378" max="12378" width="9.36328125" style="1" bestFit="1" customWidth="1"/>
    <col min="12379" max="12547" width="8.7265625" style="1"/>
    <col min="12548" max="12548" width="5.54296875" style="1" customWidth="1"/>
    <col min="12549" max="12549" width="7.08984375" style="1" customWidth="1"/>
    <col min="12550" max="12550" width="6.90625" style="1" customWidth="1"/>
    <col min="12551" max="12551" width="8.6328125" style="1" customWidth="1"/>
    <col min="12552" max="12552" width="7.453125" style="1" customWidth="1"/>
    <col min="12553" max="12553" width="8.36328125" style="1" customWidth="1"/>
    <col min="12554" max="12554" width="8.7265625" style="1"/>
    <col min="12555" max="12555" width="18.08984375" style="1" customWidth="1"/>
    <col min="12556" max="12556" width="6.6328125" style="1" customWidth="1"/>
    <col min="12557" max="12557" width="7" style="1" customWidth="1"/>
    <col min="12558" max="12604" width="8.7265625" style="1"/>
    <col min="12605" max="12605" width="10.453125" style="1" bestFit="1" customWidth="1"/>
    <col min="12606" max="12616" width="8.7265625" style="1"/>
    <col min="12617" max="12617" width="9.36328125" style="1" bestFit="1" customWidth="1"/>
    <col min="12618" max="12633" width="8.7265625" style="1"/>
    <col min="12634" max="12634" width="9.36328125" style="1" bestFit="1" customWidth="1"/>
    <col min="12635" max="12803" width="8.7265625" style="1"/>
    <col min="12804" max="12804" width="5.54296875" style="1" customWidth="1"/>
    <col min="12805" max="12805" width="7.08984375" style="1" customWidth="1"/>
    <col min="12806" max="12806" width="6.90625" style="1" customWidth="1"/>
    <col min="12807" max="12807" width="8.6328125" style="1" customWidth="1"/>
    <col min="12808" max="12808" width="7.453125" style="1" customWidth="1"/>
    <col min="12809" max="12809" width="8.36328125" style="1" customWidth="1"/>
    <col min="12810" max="12810" width="8.7265625" style="1"/>
    <col min="12811" max="12811" width="18.08984375" style="1" customWidth="1"/>
    <col min="12812" max="12812" width="6.6328125" style="1" customWidth="1"/>
    <col min="12813" max="12813" width="7" style="1" customWidth="1"/>
    <col min="12814" max="12860" width="8.7265625" style="1"/>
    <col min="12861" max="12861" width="10.453125" style="1" bestFit="1" customWidth="1"/>
    <col min="12862" max="12872" width="8.7265625" style="1"/>
    <col min="12873" max="12873" width="9.36328125" style="1" bestFit="1" customWidth="1"/>
    <col min="12874" max="12889" width="8.7265625" style="1"/>
    <col min="12890" max="12890" width="9.36328125" style="1" bestFit="1" customWidth="1"/>
    <col min="12891" max="13059" width="8.7265625" style="1"/>
    <col min="13060" max="13060" width="5.54296875" style="1" customWidth="1"/>
    <col min="13061" max="13061" width="7.08984375" style="1" customWidth="1"/>
    <col min="13062" max="13062" width="6.90625" style="1" customWidth="1"/>
    <col min="13063" max="13063" width="8.6328125" style="1" customWidth="1"/>
    <col min="13064" max="13064" width="7.453125" style="1" customWidth="1"/>
    <col min="13065" max="13065" width="8.36328125" style="1" customWidth="1"/>
    <col min="13066" max="13066" width="8.7265625" style="1"/>
    <col min="13067" max="13067" width="18.08984375" style="1" customWidth="1"/>
    <col min="13068" max="13068" width="6.6328125" style="1" customWidth="1"/>
    <col min="13069" max="13069" width="7" style="1" customWidth="1"/>
    <col min="13070" max="13116" width="8.7265625" style="1"/>
    <col min="13117" max="13117" width="10.453125" style="1" bestFit="1" customWidth="1"/>
    <col min="13118" max="13128" width="8.7265625" style="1"/>
    <col min="13129" max="13129" width="9.36328125" style="1" bestFit="1" customWidth="1"/>
    <col min="13130" max="13145" width="8.7265625" style="1"/>
    <col min="13146" max="13146" width="9.36328125" style="1" bestFit="1" customWidth="1"/>
    <col min="13147" max="13315" width="8.7265625" style="1"/>
    <col min="13316" max="13316" width="5.54296875" style="1" customWidth="1"/>
    <col min="13317" max="13317" width="7.08984375" style="1" customWidth="1"/>
    <col min="13318" max="13318" width="6.90625" style="1" customWidth="1"/>
    <col min="13319" max="13319" width="8.6328125" style="1" customWidth="1"/>
    <col min="13320" max="13320" width="7.453125" style="1" customWidth="1"/>
    <col min="13321" max="13321" width="8.36328125" style="1" customWidth="1"/>
    <col min="13322" max="13322" width="8.7265625" style="1"/>
    <col min="13323" max="13323" width="18.08984375" style="1" customWidth="1"/>
    <col min="13324" max="13324" width="6.6328125" style="1" customWidth="1"/>
    <col min="13325" max="13325" width="7" style="1" customWidth="1"/>
    <col min="13326" max="13372" width="8.7265625" style="1"/>
    <col min="13373" max="13373" width="10.453125" style="1" bestFit="1" customWidth="1"/>
    <col min="13374" max="13384" width="8.7265625" style="1"/>
    <col min="13385" max="13385" width="9.36328125" style="1" bestFit="1" customWidth="1"/>
    <col min="13386" max="13401" width="8.7265625" style="1"/>
    <col min="13402" max="13402" width="9.36328125" style="1" bestFit="1" customWidth="1"/>
    <col min="13403" max="13571" width="8.7265625" style="1"/>
    <col min="13572" max="13572" width="5.54296875" style="1" customWidth="1"/>
    <col min="13573" max="13573" width="7.08984375" style="1" customWidth="1"/>
    <col min="13574" max="13574" width="6.90625" style="1" customWidth="1"/>
    <col min="13575" max="13575" width="8.6328125" style="1" customWidth="1"/>
    <col min="13576" max="13576" width="7.453125" style="1" customWidth="1"/>
    <col min="13577" max="13577" width="8.36328125" style="1" customWidth="1"/>
    <col min="13578" max="13578" width="8.7265625" style="1"/>
    <col min="13579" max="13579" width="18.08984375" style="1" customWidth="1"/>
    <col min="13580" max="13580" width="6.6328125" style="1" customWidth="1"/>
    <col min="13581" max="13581" width="7" style="1" customWidth="1"/>
    <col min="13582" max="13628" width="8.7265625" style="1"/>
    <col min="13629" max="13629" width="10.453125" style="1" bestFit="1" customWidth="1"/>
    <col min="13630" max="13640" width="8.7265625" style="1"/>
    <col min="13641" max="13641" width="9.36328125" style="1" bestFit="1" customWidth="1"/>
    <col min="13642" max="13657" width="8.7265625" style="1"/>
    <col min="13658" max="13658" width="9.36328125" style="1" bestFit="1" customWidth="1"/>
    <col min="13659" max="13827" width="8.7265625" style="1"/>
    <col min="13828" max="13828" width="5.54296875" style="1" customWidth="1"/>
    <col min="13829" max="13829" width="7.08984375" style="1" customWidth="1"/>
    <col min="13830" max="13830" width="6.90625" style="1" customWidth="1"/>
    <col min="13831" max="13831" width="8.6328125" style="1" customWidth="1"/>
    <col min="13832" max="13832" width="7.453125" style="1" customWidth="1"/>
    <col min="13833" max="13833" width="8.36328125" style="1" customWidth="1"/>
    <col min="13834" max="13834" width="8.7265625" style="1"/>
    <col min="13835" max="13835" width="18.08984375" style="1" customWidth="1"/>
    <col min="13836" max="13836" width="6.6328125" style="1" customWidth="1"/>
    <col min="13837" max="13837" width="7" style="1" customWidth="1"/>
    <col min="13838" max="13884" width="8.7265625" style="1"/>
    <col min="13885" max="13885" width="10.453125" style="1" bestFit="1" customWidth="1"/>
    <col min="13886" max="13896" width="8.7265625" style="1"/>
    <col min="13897" max="13897" width="9.36328125" style="1" bestFit="1" customWidth="1"/>
    <col min="13898" max="13913" width="8.7265625" style="1"/>
    <col min="13914" max="13914" width="9.36328125" style="1" bestFit="1" customWidth="1"/>
    <col min="13915" max="14083" width="8.7265625" style="1"/>
    <col min="14084" max="14084" width="5.54296875" style="1" customWidth="1"/>
    <col min="14085" max="14085" width="7.08984375" style="1" customWidth="1"/>
    <col min="14086" max="14086" width="6.90625" style="1" customWidth="1"/>
    <col min="14087" max="14087" width="8.6328125" style="1" customWidth="1"/>
    <col min="14088" max="14088" width="7.453125" style="1" customWidth="1"/>
    <col min="14089" max="14089" width="8.36328125" style="1" customWidth="1"/>
    <col min="14090" max="14090" width="8.7265625" style="1"/>
    <col min="14091" max="14091" width="18.08984375" style="1" customWidth="1"/>
    <col min="14092" max="14092" width="6.6328125" style="1" customWidth="1"/>
    <col min="14093" max="14093" width="7" style="1" customWidth="1"/>
    <col min="14094" max="14140" width="8.7265625" style="1"/>
    <col min="14141" max="14141" width="10.453125" style="1" bestFit="1" customWidth="1"/>
    <col min="14142" max="14152" width="8.7265625" style="1"/>
    <col min="14153" max="14153" width="9.36328125" style="1" bestFit="1" customWidth="1"/>
    <col min="14154" max="14169" width="8.7265625" style="1"/>
    <col min="14170" max="14170" width="9.36328125" style="1" bestFit="1" customWidth="1"/>
    <col min="14171" max="14339" width="8.7265625" style="1"/>
    <col min="14340" max="14340" width="5.54296875" style="1" customWidth="1"/>
    <col min="14341" max="14341" width="7.08984375" style="1" customWidth="1"/>
    <col min="14342" max="14342" width="6.90625" style="1" customWidth="1"/>
    <col min="14343" max="14343" width="8.6328125" style="1" customWidth="1"/>
    <col min="14344" max="14344" width="7.453125" style="1" customWidth="1"/>
    <col min="14345" max="14345" width="8.36328125" style="1" customWidth="1"/>
    <col min="14346" max="14346" width="8.7265625" style="1"/>
    <col min="14347" max="14347" width="18.08984375" style="1" customWidth="1"/>
    <col min="14348" max="14348" width="6.6328125" style="1" customWidth="1"/>
    <col min="14349" max="14349" width="7" style="1" customWidth="1"/>
    <col min="14350" max="14396" width="8.7265625" style="1"/>
    <col min="14397" max="14397" width="10.453125" style="1" bestFit="1" customWidth="1"/>
    <col min="14398" max="14408" width="8.7265625" style="1"/>
    <col min="14409" max="14409" width="9.36328125" style="1" bestFit="1" customWidth="1"/>
    <col min="14410" max="14425" width="8.7265625" style="1"/>
    <col min="14426" max="14426" width="9.36328125" style="1" bestFit="1" customWidth="1"/>
    <col min="14427" max="14595" width="8.7265625" style="1"/>
    <col min="14596" max="14596" width="5.54296875" style="1" customWidth="1"/>
    <col min="14597" max="14597" width="7.08984375" style="1" customWidth="1"/>
    <col min="14598" max="14598" width="6.90625" style="1" customWidth="1"/>
    <col min="14599" max="14599" width="8.6328125" style="1" customWidth="1"/>
    <col min="14600" max="14600" width="7.453125" style="1" customWidth="1"/>
    <col min="14601" max="14601" width="8.36328125" style="1" customWidth="1"/>
    <col min="14602" max="14602" width="8.7265625" style="1"/>
    <col min="14603" max="14603" width="18.08984375" style="1" customWidth="1"/>
    <col min="14604" max="14604" width="6.6328125" style="1" customWidth="1"/>
    <col min="14605" max="14605" width="7" style="1" customWidth="1"/>
    <col min="14606" max="14652" width="8.7265625" style="1"/>
    <col min="14653" max="14653" width="10.453125" style="1" bestFit="1" customWidth="1"/>
    <col min="14654" max="14664" width="8.7265625" style="1"/>
    <col min="14665" max="14665" width="9.36328125" style="1" bestFit="1" customWidth="1"/>
    <col min="14666" max="14681" width="8.7265625" style="1"/>
    <col min="14682" max="14682" width="9.36328125" style="1" bestFit="1" customWidth="1"/>
    <col min="14683" max="14851" width="8.7265625" style="1"/>
    <col min="14852" max="14852" width="5.54296875" style="1" customWidth="1"/>
    <col min="14853" max="14853" width="7.08984375" style="1" customWidth="1"/>
    <col min="14854" max="14854" width="6.90625" style="1" customWidth="1"/>
    <col min="14855" max="14855" width="8.6328125" style="1" customWidth="1"/>
    <col min="14856" max="14856" width="7.453125" style="1" customWidth="1"/>
    <col min="14857" max="14857" width="8.36328125" style="1" customWidth="1"/>
    <col min="14858" max="14858" width="8.7265625" style="1"/>
    <col min="14859" max="14859" width="18.08984375" style="1" customWidth="1"/>
    <col min="14860" max="14860" width="6.6328125" style="1" customWidth="1"/>
    <col min="14861" max="14861" width="7" style="1" customWidth="1"/>
    <col min="14862" max="14908" width="8.7265625" style="1"/>
    <col min="14909" max="14909" width="10.453125" style="1" bestFit="1" customWidth="1"/>
    <col min="14910" max="14920" width="8.7265625" style="1"/>
    <col min="14921" max="14921" width="9.36328125" style="1" bestFit="1" customWidth="1"/>
    <col min="14922" max="14937" width="8.7265625" style="1"/>
    <col min="14938" max="14938" width="9.36328125" style="1" bestFit="1" customWidth="1"/>
    <col min="14939" max="15107" width="8.7265625" style="1"/>
    <col min="15108" max="15108" width="5.54296875" style="1" customWidth="1"/>
    <col min="15109" max="15109" width="7.08984375" style="1" customWidth="1"/>
    <col min="15110" max="15110" width="6.90625" style="1" customWidth="1"/>
    <col min="15111" max="15111" width="8.6328125" style="1" customWidth="1"/>
    <col min="15112" max="15112" width="7.453125" style="1" customWidth="1"/>
    <col min="15113" max="15113" width="8.36328125" style="1" customWidth="1"/>
    <col min="15114" max="15114" width="8.7265625" style="1"/>
    <col min="15115" max="15115" width="18.08984375" style="1" customWidth="1"/>
    <col min="15116" max="15116" width="6.6328125" style="1" customWidth="1"/>
    <col min="15117" max="15117" width="7" style="1" customWidth="1"/>
    <col min="15118" max="15164" width="8.7265625" style="1"/>
    <col min="15165" max="15165" width="10.453125" style="1" bestFit="1" customWidth="1"/>
    <col min="15166" max="15176" width="8.7265625" style="1"/>
    <col min="15177" max="15177" width="9.36328125" style="1" bestFit="1" customWidth="1"/>
    <col min="15178" max="15193" width="8.7265625" style="1"/>
    <col min="15194" max="15194" width="9.36328125" style="1" bestFit="1" customWidth="1"/>
    <col min="15195" max="15363" width="8.7265625" style="1"/>
    <col min="15364" max="15364" width="5.54296875" style="1" customWidth="1"/>
    <col min="15365" max="15365" width="7.08984375" style="1" customWidth="1"/>
    <col min="15366" max="15366" width="6.90625" style="1" customWidth="1"/>
    <col min="15367" max="15367" width="8.6328125" style="1" customWidth="1"/>
    <col min="15368" max="15368" width="7.453125" style="1" customWidth="1"/>
    <col min="15369" max="15369" width="8.36328125" style="1" customWidth="1"/>
    <col min="15370" max="15370" width="8.7265625" style="1"/>
    <col min="15371" max="15371" width="18.08984375" style="1" customWidth="1"/>
    <col min="15372" max="15372" width="6.6328125" style="1" customWidth="1"/>
    <col min="15373" max="15373" width="7" style="1" customWidth="1"/>
    <col min="15374" max="15420" width="8.7265625" style="1"/>
    <col min="15421" max="15421" width="10.453125" style="1" bestFit="1" customWidth="1"/>
    <col min="15422" max="15432" width="8.7265625" style="1"/>
    <col min="15433" max="15433" width="9.36328125" style="1" bestFit="1" customWidth="1"/>
    <col min="15434" max="15449" width="8.7265625" style="1"/>
    <col min="15450" max="15450" width="9.36328125" style="1" bestFit="1" customWidth="1"/>
    <col min="15451" max="15619" width="8.7265625" style="1"/>
    <col min="15620" max="15620" width="5.54296875" style="1" customWidth="1"/>
    <col min="15621" max="15621" width="7.08984375" style="1" customWidth="1"/>
    <col min="15622" max="15622" width="6.90625" style="1" customWidth="1"/>
    <col min="15623" max="15623" width="8.6328125" style="1" customWidth="1"/>
    <col min="15624" max="15624" width="7.453125" style="1" customWidth="1"/>
    <col min="15625" max="15625" width="8.36328125" style="1" customWidth="1"/>
    <col min="15626" max="15626" width="8.7265625" style="1"/>
    <col min="15627" max="15627" width="18.08984375" style="1" customWidth="1"/>
    <col min="15628" max="15628" width="6.6328125" style="1" customWidth="1"/>
    <col min="15629" max="15629" width="7" style="1" customWidth="1"/>
    <col min="15630" max="15676" width="8.7265625" style="1"/>
    <col min="15677" max="15677" width="10.453125" style="1" bestFit="1" customWidth="1"/>
    <col min="15678" max="15688" width="8.7265625" style="1"/>
    <col min="15689" max="15689" width="9.36328125" style="1" bestFit="1" customWidth="1"/>
    <col min="15690" max="15705" width="8.7265625" style="1"/>
    <col min="15706" max="15706" width="9.36328125" style="1" bestFit="1" customWidth="1"/>
    <col min="15707" max="15875" width="8.7265625" style="1"/>
    <col min="15876" max="15876" width="5.54296875" style="1" customWidth="1"/>
    <col min="15877" max="15877" width="7.08984375" style="1" customWidth="1"/>
    <col min="15878" max="15878" width="6.90625" style="1" customWidth="1"/>
    <col min="15879" max="15879" width="8.6328125" style="1" customWidth="1"/>
    <col min="15880" max="15880" width="7.453125" style="1" customWidth="1"/>
    <col min="15881" max="15881" width="8.36328125" style="1" customWidth="1"/>
    <col min="15882" max="15882" width="8.7265625" style="1"/>
    <col min="15883" max="15883" width="18.08984375" style="1" customWidth="1"/>
    <col min="15884" max="15884" width="6.6328125" style="1" customWidth="1"/>
    <col min="15885" max="15885" width="7" style="1" customWidth="1"/>
    <col min="15886" max="15932" width="8.7265625" style="1"/>
    <col min="15933" max="15933" width="10.453125" style="1" bestFit="1" customWidth="1"/>
    <col min="15934" max="15944" width="8.7265625" style="1"/>
    <col min="15945" max="15945" width="9.36328125" style="1" bestFit="1" customWidth="1"/>
    <col min="15946" max="15961" width="8.7265625" style="1"/>
    <col min="15962" max="15962" width="9.36328125" style="1" bestFit="1" customWidth="1"/>
    <col min="15963" max="16131" width="8.7265625" style="1"/>
    <col min="16132" max="16132" width="5.54296875" style="1" customWidth="1"/>
    <col min="16133" max="16133" width="7.08984375" style="1" customWidth="1"/>
    <col min="16134" max="16134" width="6.90625" style="1" customWidth="1"/>
    <col min="16135" max="16135" width="8.6328125" style="1" customWidth="1"/>
    <col min="16136" max="16136" width="7.453125" style="1" customWidth="1"/>
    <col min="16137" max="16137" width="8.36328125" style="1" customWidth="1"/>
    <col min="16138" max="16138" width="8.7265625" style="1"/>
    <col min="16139" max="16139" width="18.08984375" style="1" customWidth="1"/>
    <col min="16140" max="16140" width="6.6328125" style="1" customWidth="1"/>
    <col min="16141" max="16141" width="7" style="1" customWidth="1"/>
    <col min="16142" max="16188" width="8.7265625" style="1"/>
    <col min="16189" max="16189" width="10.453125" style="1" bestFit="1" customWidth="1"/>
    <col min="16190" max="16200" width="8.7265625" style="1"/>
    <col min="16201" max="16201" width="9.36328125" style="1" bestFit="1" customWidth="1"/>
    <col min="16202" max="16217" width="8.7265625" style="1"/>
    <col min="16218" max="16218" width="9.36328125" style="1" bestFit="1" customWidth="1"/>
    <col min="16219" max="16384" width="8.7265625" style="1"/>
  </cols>
  <sheetData>
    <row r="1" spans="1:22" x14ac:dyDescent="0.25">
      <c r="B1" s="18"/>
      <c r="C1" s="18"/>
      <c r="D1" s="18"/>
      <c r="E1" s="18"/>
      <c r="F1" s="18"/>
      <c r="G1" s="18"/>
      <c r="H1" s="18"/>
      <c r="I1" s="18"/>
      <c r="J1" s="18"/>
      <c r="K1" s="19"/>
      <c r="L1" s="18"/>
      <c r="M1" s="18"/>
      <c r="N1" s="18"/>
    </row>
    <row r="2" spans="1:22" x14ac:dyDescent="0.25">
      <c r="B2" s="18"/>
      <c r="C2" s="66" t="s">
        <v>20</v>
      </c>
      <c r="D2" s="67">
        <v>2</v>
      </c>
      <c r="E2" s="68"/>
      <c r="F2" s="68"/>
      <c r="G2" s="66" t="s">
        <v>21</v>
      </c>
      <c r="H2" s="67">
        <v>13.88</v>
      </c>
      <c r="I2" s="68" t="s">
        <v>22</v>
      </c>
      <c r="J2" s="68"/>
      <c r="K2" s="21"/>
      <c r="L2" s="22"/>
      <c r="M2" s="22"/>
      <c r="N2" s="18"/>
    </row>
    <row r="3" spans="1:22" x14ac:dyDescent="0.25">
      <c r="B3" s="18"/>
      <c r="C3" s="66" t="s">
        <v>23</v>
      </c>
      <c r="D3" s="67">
        <v>43.1</v>
      </c>
      <c r="E3" s="68" t="s">
        <v>22</v>
      </c>
      <c r="F3" s="68"/>
      <c r="G3" s="66" t="s">
        <v>24</v>
      </c>
      <c r="H3" s="67">
        <v>65</v>
      </c>
      <c r="I3" s="68" t="s">
        <v>22</v>
      </c>
      <c r="J3" s="68"/>
      <c r="K3" s="19"/>
      <c r="L3" s="20"/>
      <c r="M3" s="20"/>
      <c r="N3" s="18"/>
    </row>
    <row r="4" spans="1:22" x14ac:dyDescent="0.25">
      <c r="B4" s="18"/>
      <c r="C4" s="66" t="s">
        <v>25</v>
      </c>
      <c r="D4" s="76">
        <f>'Test data'!B10</f>
        <v>81.073196655599631</v>
      </c>
      <c r="E4" s="68" t="s">
        <v>58</v>
      </c>
      <c r="F4" s="68"/>
      <c r="G4" s="69" t="s">
        <v>26</v>
      </c>
      <c r="H4" s="74">
        <f>'Test data'!B11</f>
        <v>973.10982919330479</v>
      </c>
      <c r="I4" s="68" t="s">
        <v>27</v>
      </c>
      <c r="J4" s="68"/>
      <c r="K4" s="21"/>
      <c r="L4" s="18"/>
      <c r="M4" s="18"/>
      <c r="N4" s="18"/>
    </row>
    <row r="5" spans="1:22" ht="15.5" x14ac:dyDescent="0.35">
      <c r="B5" s="18"/>
      <c r="C5" s="70" t="s">
        <v>59</v>
      </c>
      <c r="D5" s="71">
        <v>1.9119999999999999</v>
      </c>
      <c r="E5" s="68" t="s">
        <v>60</v>
      </c>
      <c r="F5" s="68"/>
      <c r="G5" s="72" t="s">
        <v>61</v>
      </c>
      <c r="H5" s="75">
        <f>D11-D10</f>
        <v>0.01</v>
      </c>
      <c r="I5" s="68" t="s">
        <v>2</v>
      </c>
      <c r="J5" s="68"/>
      <c r="K5" s="21"/>
      <c r="L5" s="18"/>
      <c r="M5" s="18"/>
      <c r="N5" s="18"/>
      <c r="V5" s="15"/>
    </row>
    <row r="6" spans="1:22" ht="14.25" customHeight="1" x14ac:dyDescent="0.25">
      <c r="B6" s="18"/>
      <c r="C6" s="66" t="s">
        <v>62</v>
      </c>
      <c r="D6" s="73">
        <f>(di-dci)/2</f>
        <v>14.61</v>
      </c>
      <c r="E6" s="68" t="s">
        <v>22</v>
      </c>
      <c r="F6" s="68"/>
      <c r="G6" s="72" t="s">
        <v>63</v>
      </c>
      <c r="H6" s="68">
        <f>D5*H4</f>
        <v>1860.5859934175987</v>
      </c>
      <c r="I6" s="68"/>
      <c r="J6" s="68"/>
      <c r="K6" s="20"/>
      <c r="L6" s="18"/>
      <c r="M6" s="18"/>
      <c r="N6" s="18"/>
    </row>
    <row r="7" spans="1:22" x14ac:dyDescent="0.25">
      <c r="B7" s="18"/>
      <c r="C7" s="68"/>
      <c r="D7" s="68"/>
      <c r="E7" s="68"/>
      <c r="F7" s="68"/>
      <c r="G7" s="68"/>
      <c r="H7" s="68"/>
      <c r="I7" s="68"/>
      <c r="J7" s="68"/>
      <c r="K7" s="18"/>
      <c r="L7" s="18"/>
      <c r="M7" s="18"/>
      <c r="N7" s="18"/>
      <c r="U7" s="78" t="s">
        <v>46</v>
      </c>
      <c r="V7" s="78"/>
    </row>
    <row r="8" spans="1:22" ht="14.5" x14ac:dyDescent="0.35">
      <c r="A8" s="15"/>
      <c r="B8" s="18"/>
      <c r="C8" s="23" t="s">
        <v>6</v>
      </c>
      <c r="D8" s="24" t="s">
        <v>7</v>
      </c>
      <c r="E8" s="23" t="s">
        <v>28</v>
      </c>
      <c r="F8" s="25" t="s">
        <v>28</v>
      </c>
      <c r="G8" s="77" t="s">
        <v>65</v>
      </c>
      <c r="H8" s="77" t="s">
        <v>64</v>
      </c>
      <c r="I8" s="26" t="s">
        <v>29</v>
      </c>
      <c r="J8" s="27" t="s">
        <v>30</v>
      </c>
      <c r="K8" s="23" t="s">
        <v>31</v>
      </c>
      <c r="L8" s="27" t="s">
        <v>32</v>
      </c>
      <c r="N8" s="18"/>
      <c r="U8" s="51" t="s">
        <v>14</v>
      </c>
      <c r="V8" s="51" t="s">
        <v>15</v>
      </c>
    </row>
    <row r="9" spans="1:22" ht="15.5" x14ac:dyDescent="0.35">
      <c r="B9" s="18"/>
      <c r="C9" s="28" t="s">
        <v>9</v>
      </c>
      <c r="D9" s="29" t="s">
        <v>33</v>
      </c>
      <c r="E9" s="28" t="s">
        <v>34</v>
      </c>
      <c r="F9" s="30" t="s">
        <v>35</v>
      </c>
      <c r="G9" s="28" t="s">
        <v>37</v>
      </c>
      <c r="H9" s="28" t="s">
        <v>37</v>
      </c>
      <c r="I9" s="28" t="s">
        <v>36</v>
      </c>
      <c r="J9" s="28" t="s">
        <v>36</v>
      </c>
      <c r="K9" s="28" t="s">
        <v>36</v>
      </c>
      <c r="L9" s="28" t="s">
        <v>16</v>
      </c>
      <c r="N9" s="18"/>
      <c r="U9" s="51" t="s">
        <v>45</v>
      </c>
      <c r="V9" s="51" t="s">
        <v>44</v>
      </c>
    </row>
    <row r="10" spans="1:22" x14ac:dyDescent="0.25">
      <c r="A10" s="16"/>
      <c r="B10" s="18"/>
      <c r="C10" s="31">
        <v>1</v>
      </c>
      <c r="D10" s="32">
        <f>'Test data'!C15</f>
        <v>0</v>
      </c>
      <c r="E10" s="33">
        <f>'Test data'!D15</f>
        <v>0</v>
      </c>
      <c r="F10" s="34">
        <f>E10*6895</f>
        <v>0</v>
      </c>
      <c r="G10" s="34">
        <f t="shared" ref="G10:G41" si="0">nseg*(1/2*PI()*(di^2-(dci+2*K10)^2)+PI()*(loi-2*K10)*(dci+2*K10))</f>
        <v>10899.302065650609</v>
      </c>
      <c r="H10" s="36">
        <v>81.073196655599645</v>
      </c>
      <c r="I10" s="35">
        <v>0</v>
      </c>
      <c r="J10" s="37">
        <f t="shared" ref="J10:J41" si="1">I10-H10*F10*delta/G10/alpha</f>
        <v>0</v>
      </c>
      <c r="K10" s="38">
        <v>0</v>
      </c>
      <c r="L10" s="36">
        <v>0</v>
      </c>
      <c r="N10" s="39"/>
      <c r="R10" s="14"/>
      <c r="U10" s="4">
        <f t="shared" ref="U10:U41" si="2">F10/1000000</f>
        <v>0</v>
      </c>
      <c r="V10" s="16">
        <f t="shared" ref="V10:V41" si="3">L10</f>
        <v>0</v>
      </c>
    </row>
    <row r="11" spans="1:22" x14ac:dyDescent="0.25">
      <c r="A11" s="16"/>
      <c r="B11" s="18"/>
      <c r="C11" s="31">
        <v>2</v>
      </c>
      <c r="D11" s="32">
        <f>'Test data'!C16</f>
        <v>0.01</v>
      </c>
      <c r="E11" s="33">
        <f>'Test data'!D16</f>
        <v>97.335099999999997</v>
      </c>
      <c r="F11" s="34">
        <f t="shared" ref="F11:F74" si="4">E11*6895</f>
        <v>671125.51449999993</v>
      </c>
      <c r="G11" s="34">
        <f t="shared" si="0"/>
        <v>10899.302065650609</v>
      </c>
      <c r="H11" s="36">
        <v>81.073196655599645</v>
      </c>
      <c r="I11" s="35">
        <v>2.68608472648008E-2</v>
      </c>
      <c r="J11" s="37">
        <f t="shared" si="1"/>
        <v>3.0109721367740233E-5</v>
      </c>
      <c r="K11" s="38">
        <f t="shared" ref="K11:K42" si="5">K10+I10</f>
        <v>0</v>
      </c>
      <c r="L11" s="36">
        <v>2.6860847264800798</v>
      </c>
      <c r="N11" s="39"/>
      <c r="R11" s="14"/>
      <c r="U11" s="4">
        <f t="shared" si="2"/>
        <v>0.67112551449999991</v>
      </c>
      <c r="V11" s="16">
        <f t="shared" si="3"/>
        <v>2.6860847264800798</v>
      </c>
    </row>
    <row r="12" spans="1:22" x14ac:dyDescent="0.25">
      <c r="A12" s="16"/>
      <c r="B12" s="18"/>
      <c r="C12" s="31">
        <v>3</v>
      </c>
      <c r="D12" s="32">
        <f>'Test data'!C17</f>
        <v>0.02</v>
      </c>
      <c r="E12" s="33">
        <f>'Test data'!D17</f>
        <v>150.02809999999999</v>
      </c>
      <c r="F12" s="34">
        <f t="shared" si="4"/>
        <v>1034443.7494999999</v>
      </c>
      <c r="G12" s="34">
        <f t="shared" si="0"/>
        <v>10911.844980339945</v>
      </c>
      <c r="H12" s="36">
        <v>81.073196655599645</v>
      </c>
      <c r="I12" s="35">
        <v>4.1354553732907098E-2</v>
      </c>
      <c r="J12" s="37">
        <f t="shared" si="1"/>
        <v>4.6356471108670305E-5</v>
      </c>
      <c r="K12" s="38">
        <f t="shared" si="5"/>
        <v>2.68608472648008E-2</v>
      </c>
      <c r="L12" s="36">
        <v>4.1354553732907098</v>
      </c>
      <c r="N12" s="39"/>
      <c r="R12" s="14"/>
      <c r="U12" s="4">
        <f t="shared" si="2"/>
        <v>1.0344437494999998</v>
      </c>
      <c r="V12" s="16">
        <f t="shared" si="3"/>
        <v>4.1354553732907098</v>
      </c>
    </row>
    <row r="13" spans="1:22" x14ac:dyDescent="0.25">
      <c r="A13" s="16"/>
      <c r="B13" s="18"/>
      <c r="C13" s="31">
        <v>4</v>
      </c>
      <c r="D13" s="32">
        <f>'Test data'!C18</f>
        <v>0.03</v>
      </c>
      <c r="E13" s="33">
        <f>'Test data'!D18</f>
        <v>169.78809999999999</v>
      </c>
      <c r="F13" s="34">
        <f t="shared" si="4"/>
        <v>1170688.9494999999</v>
      </c>
      <c r="G13" s="34">
        <f t="shared" si="0"/>
        <v>10931.049512022993</v>
      </c>
      <c r="H13" s="36">
        <v>81.073196655599645</v>
      </c>
      <c r="I13" s="35">
        <v>4.6719082352086064E-2</v>
      </c>
      <c r="J13" s="37">
        <f t="shared" si="1"/>
        <v>5.236985037405939E-5</v>
      </c>
      <c r="K13" s="38">
        <f t="shared" si="5"/>
        <v>6.8215400997707898E-2</v>
      </c>
      <c r="L13" s="36">
        <v>4.6719082352086065</v>
      </c>
      <c r="N13" s="39"/>
      <c r="R13" s="14"/>
      <c r="U13" s="4">
        <f t="shared" si="2"/>
        <v>1.1706889494999999</v>
      </c>
      <c r="V13" s="16">
        <f t="shared" si="3"/>
        <v>4.6719082352086065</v>
      </c>
    </row>
    <row r="14" spans="1:22" x14ac:dyDescent="0.25">
      <c r="A14" s="16"/>
      <c r="B14" s="18"/>
      <c r="C14" s="31">
        <v>5</v>
      </c>
      <c r="D14" s="32">
        <f>'Test data'!C19</f>
        <v>0.04</v>
      </c>
      <c r="E14" s="33">
        <f>'Test data'!D19</f>
        <v>453.00810000000001</v>
      </c>
      <c r="F14" s="34">
        <f t="shared" si="4"/>
        <v>3123490.8495</v>
      </c>
      <c r="G14" s="34">
        <f t="shared" si="0"/>
        <v>10952.590141674855</v>
      </c>
      <c r="H14" s="36">
        <v>81.073196655599645</v>
      </c>
      <c r="I14" s="35">
        <v>0.12440506089762841</v>
      </c>
      <c r="J14" s="37">
        <f t="shared" si="1"/>
        <v>1.3945210601283564E-4</v>
      </c>
      <c r="K14" s="38">
        <f t="shared" si="5"/>
        <v>0.11493448334979396</v>
      </c>
      <c r="L14" s="36">
        <v>12.440506089762842</v>
      </c>
      <c r="N14" s="39"/>
      <c r="R14" s="14"/>
      <c r="U14" s="4">
        <f t="shared" si="2"/>
        <v>3.1234908495</v>
      </c>
      <c r="V14" s="16">
        <f t="shared" si="3"/>
        <v>12.440506089762842</v>
      </c>
    </row>
    <row r="15" spans="1:22" x14ac:dyDescent="0.25">
      <c r="A15" s="16"/>
      <c r="B15" s="18"/>
      <c r="C15" s="31">
        <v>6</v>
      </c>
      <c r="D15" s="32">
        <f>'Test data'!C20</f>
        <v>0.05</v>
      </c>
      <c r="E15" s="33">
        <f>'Test data'!D20</f>
        <v>505.7081</v>
      </c>
      <c r="F15" s="34">
        <f t="shared" si="4"/>
        <v>3486857.3495</v>
      </c>
      <c r="G15" s="34">
        <f t="shared" si="0"/>
        <v>11009.146651129871</v>
      </c>
      <c r="H15" s="36">
        <v>81.073196655599645</v>
      </c>
      <c r="I15" s="35">
        <v>0.13816408644989037</v>
      </c>
      <c r="J15" s="37">
        <f t="shared" si="1"/>
        <v>1.5487531368704732E-4</v>
      </c>
      <c r="K15" s="38">
        <f t="shared" si="5"/>
        <v>0.23933954424742238</v>
      </c>
      <c r="L15" s="36">
        <v>13.816408644989036</v>
      </c>
      <c r="N15" s="39"/>
      <c r="R15" s="14"/>
      <c r="U15" s="4">
        <f t="shared" si="2"/>
        <v>3.4868573495000001</v>
      </c>
      <c r="V15" s="16">
        <f t="shared" si="3"/>
        <v>13.816408644989036</v>
      </c>
    </row>
    <row r="16" spans="1:22" x14ac:dyDescent="0.25">
      <c r="A16" s="16"/>
      <c r="B16" s="18"/>
      <c r="C16" s="31">
        <v>7</v>
      </c>
      <c r="D16" s="32">
        <f>'Test data'!C21</f>
        <v>6.0000000000000005E-2</v>
      </c>
      <c r="E16" s="33">
        <f>'Test data'!D21</f>
        <v>524.73810000000003</v>
      </c>
      <c r="F16" s="34">
        <f t="shared" si="4"/>
        <v>3618069.1995000001</v>
      </c>
      <c r="G16" s="34">
        <f t="shared" si="0"/>
        <v>11070.59059705021</v>
      </c>
      <c r="H16" s="36">
        <v>81.073196655599645</v>
      </c>
      <c r="I16" s="35">
        <v>0.14256756265938</v>
      </c>
      <c r="J16" s="37">
        <f t="shared" si="1"/>
        <v>1.5981139929932553E-4</v>
      </c>
      <c r="K16" s="38">
        <f t="shared" si="5"/>
        <v>0.37750363069731274</v>
      </c>
      <c r="L16" s="36">
        <v>14.256756265938</v>
      </c>
      <c r="N16" s="39"/>
      <c r="R16" s="14"/>
      <c r="U16" s="4">
        <f t="shared" si="2"/>
        <v>3.6180691995000003</v>
      </c>
      <c r="V16" s="16">
        <f t="shared" si="3"/>
        <v>14.256756265938</v>
      </c>
    </row>
    <row r="17" spans="1:104" x14ac:dyDescent="0.25">
      <c r="A17" s="16"/>
      <c r="B17" s="18"/>
      <c r="C17" s="31">
        <v>8</v>
      </c>
      <c r="D17" s="32">
        <f>'Test data'!C22</f>
        <v>7.0000000000000007E-2</v>
      </c>
      <c r="E17" s="33">
        <f>'Test data'!D22</f>
        <v>538.63810000000001</v>
      </c>
      <c r="F17" s="34">
        <f t="shared" si="4"/>
        <v>3713909.6995000001</v>
      </c>
      <c r="G17" s="34">
        <f t="shared" si="0"/>
        <v>11132.484004478745</v>
      </c>
      <c r="H17" s="36">
        <v>81.073196655599645</v>
      </c>
      <c r="I17" s="35">
        <v>0.14553046151237831</v>
      </c>
      <c r="J17" s="37">
        <f t="shared" si="1"/>
        <v>1.6313266679415794E-4</v>
      </c>
      <c r="K17" s="38">
        <f t="shared" si="5"/>
        <v>0.52007119335669272</v>
      </c>
      <c r="L17" s="36">
        <v>14.55304615123783</v>
      </c>
      <c r="N17" s="39"/>
      <c r="R17" s="14"/>
      <c r="U17" s="4">
        <f t="shared" si="2"/>
        <v>3.7139096995000003</v>
      </c>
      <c r="V17" s="16">
        <f t="shared" si="3"/>
        <v>14.55304615123783</v>
      </c>
    </row>
    <row r="18" spans="1:104" x14ac:dyDescent="0.25">
      <c r="A18" s="16"/>
      <c r="B18" s="18"/>
      <c r="C18" s="31">
        <v>9</v>
      </c>
      <c r="D18" s="32">
        <f>'Test data'!C23</f>
        <v>0.08</v>
      </c>
      <c r="E18" s="33">
        <f>'Test data'!D23</f>
        <v>554.73810000000003</v>
      </c>
      <c r="F18" s="34">
        <f t="shared" si="4"/>
        <v>3824919.1995000001</v>
      </c>
      <c r="G18" s="34">
        <f t="shared" si="0"/>
        <v>11194.083094536232</v>
      </c>
      <c r="H18" s="36">
        <v>81.073196655599645</v>
      </c>
      <c r="I18" s="35">
        <v>0.14905563024756469</v>
      </c>
      <c r="J18" s="37">
        <f t="shared" si="1"/>
        <v>1.6708421185693267E-4</v>
      </c>
      <c r="K18" s="38">
        <f t="shared" si="5"/>
        <v>0.66560165486907108</v>
      </c>
      <c r="L18" s="36">
        <v>14.905563024756468</v>
      </c>
      <c r="N18" s="39"/>
      <c r="R18" s="14"/>
      <c r="U18" s="4">
        <f t="shared" si="2"/>
        <v>3.8249191995</v>
      </c>
      <c r="V18" s="16">
        <f t="shared" si="3"/>
        <v>14.905563024756468</v>
      </c>
    </row>
    <row r="19" spans="1:104" x14ac:dyDescent="0.25">
      <c r="A19" s="16"/>
      <c r="B19" s="18"/>
      <c r="C19" s="31">
        <v>10</v>
      </c>
      <c r="D19" s="32">
        <f>'Test data'!C24</f>
        <v>0.09</v>
      </c>
      <c r="E19" s="33">
        <f>'Test data'!D24</f>
        <v>569.00810000000001</v>
      </c>
      <c r="F19" s="34">
        <f t="shared" si="4"/>
        <v>3923310.8495</v>
      </c>
      <c r="G19" s="34">
        <f t="shared" si="0"/>
        <v>11255.518935456474</v>
      </c>
      <c r="H19" s="36">
        <v>81.073196655599645</v>
      </c>
      <c r="I19" s="35">
        <v>0.15205539813364996</v>
      </c>
      <c r="J19" s="37">
        <f t="shared" si="1"/>
        <v>1.7044680776936993E-4</v>
      </c>
      <c r="K19" s="38">
        <f t="shared" si="5"/>
        <v>0.81465728511663582</v>
      </c>
      <c r="L19" s="36">
        <v>15.205539813364997</v>
      </c>
      <c r="N19" s="39"/>
      <c r="R19" s="14"/>
      <c r="U19" s="4">
        <f t="shared" si="2"/>
        <v>3.9233108495</v>
      </c>
      <c r="V19" s="16">
        <f t="shared" si="3"/>
        <v>15.205539813364997</v>
      </c>
    </row>
    <row r="20" spans="1:104" x14ac:dyDescent="0.25">
      <c r="A20" s="16"/>
      <c r="B20" s="18"/>
      <c r="C20" s="31">
        <v>11</v>
      </c>
      <c r="D20" s="32">
        <f>'Test data'!C25</f>
        <v>9.9999999999999992E-2</v>
      </c>
      <c r="E20" s="33">
        <f>'Test data'!D25</f>
        <v>585.47810000000004</v>
      </c>
      <c r="F20" s="34">
        <f t="shared" si="4"/>
        <v>4036871.4995000004</v>
      </c>
      <c r="G20" s="34">
        <f t="shared" si="0"/>
        <v>11316.465107444443</v>
      </c>
      <c r="H20" s="36">
        <v>81.073196655599645</v>
      </c>
      <c r="I20" s="35">
        <v>0.15561404182868521</v>
      </c>
      <c r="J20" s="37">
        <f t="shared" si="1"/>
        <v>1.744358766564702E-4</v>
      </c>
      <c r="K20" s="38">
        <f t="shared" si="5"/>
        <v>0.96671268325028581</v>
      </c>
      <c r="L20" s="36">
        <v>15.561404182868522</v>
      </c>
      <c r="N20" s="39"/>
      <c r="R20" s="14"/>
      <c r="U20" s="4">
        <f t="shared" si="2"/>
        <v>4.0368714995000001</v>
      </c>
      <c r="V20" s="16">
        <f t="shared" si="3"/>
        <v>15.561404182868522</v>
      </c>
      <c r="CL20" s="1">
        <f>0.20912/25.4</f>
        <v>8.2330708661417333E-3</v>
      </c>
      <c r="CM20" s="1">
        <v>0.46173999999999998</v>
      </c>
    </row>
    <row r="21" spans="1:104" x14ac:dyDescent="0.25">
      <c r="A21" s="16"/>
      <c r="B21" s="18"/>
      <c r="C21" s="31">
        <v>12</v>
      </c>
      <c r="D21" s="32">
        <f>'Test data'!C26</f>
        <v>0.10999999999999999</v>
      </c>
      <c r="E21" s="33">
        <f>'Test data'!D26</f>
        <v>595.71810000000005</v>
      </c>
      <c r="F21" s="34">
        <f t="shared" si="4"/>
        <v>4107476.2995000002</v>
      </c>
      <c r="G21" s="34">
        <f t="shared" si="0"/>
        <v>11377.032693049481</v>
      </c>
      <c r="H21" s="36">
        <v>81.073196655599645</v>
      </c>
      <c r="I21" s="35">
        <v>0.15749280082261427</v>
      </c>
      <c r="J21" s="37">
        <f t="shared" si="1"/>
        <v>1.7654187537149979E-4</v>
      </c>
      <c r="K21" s="38">
        <f t="shared" si="5"/>
        <v>1.122326725078971</v>
      </c>
      <c r="L21" s="36">
        <v>15.749280082261427</v>
      </c>
      <c r="N21" s="39"/>
      <c r="R21" s="14"/>
      <c r="U21" s="4">
        <f t="shared" si="2"/>
        <v>4.1074762995</v>
      </c>
      <c r="V21" s="16">
        <f t="shared" si="3"/>
        <v>15.749280082261427</v>
      </c>
    </row>
    <row r="22" spans="1:104" x14ac:dyDescent="0.25">
      <c r="A22" s="16"/>
      <c r="B22" s="18"/>
      <c r="C22" s="31">
        <v>13</v>
      </c>
      <c r="D22" s="32">
        <f>'Test data'!C27</f>
        <v>0.11999999999999998</v>
      </c>
      <c r="E22" s="33">
        <f>'Test data'!D27</f>
        <v>602.30810000000008</v>
      </c>
      <c r="F22" s="34">
        <f t="shared" si="4"/>
        <v>4152914.3495000005</v>
      </c>
      <c r="G22" s="34">
        <f t="shared" si="0"/>
        <v>11436.472501673528</v>
      </c>
      <c r="H22" s="36">
        <v>81.073196655599645</v>
      </c>
      <c r="I22" s="35">
        <v>0.15840742360667626</v>
      </c>
      <c r="J22" s="37">
        <f t="shared" si="1"/>
        <v>1.7756712364133675E-4</v>
      </c>
      <c r="K22" s="38">
        <f t="shared" si="5"/>
        <v>1.2798195259015852</v>
      </c>
      <c r="L22" s="36">
        <v>15.840742360667626</v>
      </c>
      <c r="N22" s="39"/>
      <c r="R22" s="14"/>
      <c r="U22" s="4">
        <f t="shared" si="2"/>
        <v>4.1529143495000005</v>
      </c>
      <c r="V22" s="16">
        <f t="shared" si="3"/>
        <v>15.840742360667626</v>
      </c>
      <c r="BI22" s="40">
        <f>0.05311/25.4</f>
        <v>2.0909448818897639E-3</v>
      </c>
      <c r="BJ22" s="1">
        <v>0.62368999999999997</v>
      </c>
      <c r="BK22" s="1">
        <v>0</v>
      </c>
      <c r="BL22" s="1">
        <v>81</v>
      </c>
      <c r="CG22" s="1">
        <f>0.05004/25.4</f>
        <v>1.9700787401574806E-3</v>
      </c>
      <c r="CH22" s="1">
        <v>0.67125999999999997</v>
      </c>
      <c r="CI22" s="1">
        <v>231</v>
      </c>
      <c r="CJ22" s="1">
        <v>341</v>
      </c>
      <c r="CW22" s="1">
        <f>0.46965/25.4</f>
        <v>1.8490157480314962E-2</v>
      </c>
      <c r="CX22" s="1">
        <v>0.28622999999999998</v>
      </c>
      <c r="CY22" s="1">
        <v>341</v>
      </c>
      <c r="CZ22" s="1">
        <v>1000</v>
      </c>
    </row>
    <row r="23" spans="1:104" x14ac:dyDescent="0.25">
      <c r="A23" s="16"/>
      <c r="B23" s="18"/>
      <c r="C23" s="31">
        <v>14</v>
      </c>
      <c r="D23" s="32">
        <f>'Test data'!C28</f>
        <v>0.12999999999999998</v>
      </c>
      <c r="E23" s="33">
        <f>'Test data'!D28</f>
        <v>611.82810000000006</v>
      </c>
      <c r="F23" s="34">
        <f t="shared" si="4"/>
        <v>4218554.7495000008</v>
      </c>
      <c r="G23" s="34">
        <f t="shared" si="0"/>
        <v>11494.371001680704</v>
      </c>
      <c r="H23" s="36">
        <v>81.073196655599645</v>
      </c>
      <c r="I23" s="35">
        <v>0.16010066121546246</v>
      </c>
      <c r="J23" s="37">
        <f t="shared" si="1"/>
        <v>1.7946516178238281E-4</v>
      </c>
      <c r="K23" s="38">
        <f t="shared" si="5"/>
        <v>1.4382269495082616</v>
      </c>
      <c r="L23" s="36">
        <v>16.010066121546245</v>
      </c>
      <c r="N23" s="39"/>
      <c r="R23" s="14"/>
      <c r="U23" s="4">
        <f t="shared" si="2"/>
        <v>4.2185547495000009</v>
      </c>
      <c r="V23" s="16">
        <f t="shared" si="3"/>
        <v>16.010066121546245</v>
      </c>
      <c r="BU23" s="41">
        <f>0.02364/25.4</f>
        <v>9.3070866141732296E-4</v>
      </c>
      <c r="BV23" s="1">
        <v>0.80862000000000001</v>
      </c>
      <c r="BW23" s="1">
        <v>81</v>
      </c>
      <c r="BX23" s="1">
        <v>231</v>
      </c>
    </row>
    <row r="24" spans="1:104" x14ac:dyDescent="0.25">
      <c r="A24" s="16"/>
      <c r="B24" s="18"/>
      <c r="C24" s="31">
        <v>15</v>
      </c>
      <c r="D24" s="32">
        <f>'Test data'!C29</f>
        <v>0.13999999999999999</v>
      </c>
      <c r="E24" s="33">
        <f>'Test data'!D29</f>
        <v>619.50810000000001</v>
      </c>
      <c r="F24" s="34">
        <f t="shared" si="4"/>
        <v>4271508.3495000005</v>
      </c>
      <c r="G24" s="34">
        <f t="shared" si="0"/>
        <v>11550.965982112239</v>
      </c>
      <c r="H24" s="36">
        <v>81.073196655599645</v>
      </c>
      <c r="I24" s="35">
        <v>0.16131605810999475</v>
      </c>
      <c r="J24" s="37">
        <f t="shared" si="1"/>
        <v>1.8082756340304096E-4</v>
      </c>
      <c r="K24" s="38">
        <f t="shared" si="5"/>
        <v>1.5983276107237241</v>
      </c>
      <c r="L24" s="36">
        <v>16.131605810999474</v>
      </c>
      <c r="N24" s="39"/>
      <c r="R24" s="14"/>
      <c r="U24" s="4">
        <f t="shared" si="2"/>
        <v>4.2715083495000004</v>
      </c>
      <c r="V24" s="16">
        <f t="shared" si="3"/>
        <v>16.131605810999474</v>
      </c>
    </row>
    <row r="25" spans="1:104" x14ac:dyDescent="0.25">
      <c r="A25" s="16"/>
      <c r="B25" s="18"/>
      <c r="C25" s="31">
        <v>16</v>
      </c>
      <c r="D25" s="32">
        <f>'Test data'!C30</f>
        <v>0.15</v>
      </c>
      <c r="E25" s="33">
        <f>'Test data'!D30</f>
        <v>624.99810000000002</v>
      </c>
      <c r="F25" s="34">
        <f t="shared" si="4"/>
        <v>4309361.8995000003</v>
      </c>
      <c r="G25" s="34">
        <f t="shared" si="0"/>
        <v>11606.035913949561</v>
      </c>
      <c r="H25" s="36">
        <v>81.073196655599645</v>
      </c>
      <c r="I25" s="35">
        <v>0.16197340195095219</v>
      </c>
      <c r="J25" s="37">
        <f t="shared" si="1"/>
        <v>1.8156441431840808E-4</v>
      </c>
      <c r="K25" s="38">
        <f t="shared" si="5"/>
        <v>1.7596436688337189</v>
      </c>
      <c r="L25" s="36">
        <v>16.197340195095219</v>
      </c>
      <c r="N25" s="39"/>
      <c r="R25" s="14"/>
      <c r="U25" s="4">
        <f t="shared" si="2"/>
        <v>4.3093618995000007</v>
      </c>
      <c r="V25" s="16">
        <f t="shared" si="3"/>
        <v>16.197340195095219</v>
      </c>
    </row>
    <row r="26" spans="1:104" x14ac:dyDescent="0.25">
      <c r="A26" s="16"/>
      <c r="B26" s="18"/>
      <c r="C26" s="31">
        <v>17</v>
      </c>
      <c r="D26" s="32">
        <f>'Test data'!C31</f>
        <v>0.16</v>
      </c>
      <c r="E26" s="33">
        <f>'Test data'!D31</f>
        <v>630.11810000000003</v>
      </c>
      <c r="F26" s="34">
        <f t="shared" si="4"/>
        <v>4344664.2994999997</v>
      </c>
      <c r="G26" s="34">
        <f t="shared" si="0"/>
        <v>11659.356161876893</v>
      </c>
      <c r="H26" s="36">
        <v>81.073196655599645</v>
      </c>
      <c r="I26" s="35">
        <v>0.16255349167498898</v>
      </c>
      <c r="J26" s="37">
        <f t="shared" si="1"/>
        <v>1.8221466707427081E-4</v>
      </c>
      <c r="K26" s="38">
        <f t="shared" si="5"/>
        <v>1.9216170707846711</v>
      </c>
      <c r="L26" s="36">
        <v>16.255349167498895</v>
      </c>
      <c r="N26" s="39"/>
      <c r="R26" s="14"/>
      <c r="U26" s="4">
        <f t="shared" si="2"/>
        <v>4.3446642994999998</v>
      </c>
      <c r="V26" s="16">
        <f t="shared" si="3"/>
        <v>16.255349167498895</v>
      </c>
    </row>
    <row r="27" spans="1:104" x14ac:dyDescent="0.25">
      <c r="A27" s="16"/>
      <c r="B27" s="18"/>
      <c r="C27" s="31">
        <v>18</v>
      </c>
      <c r="D27" s="32">
        <f>'Test data'!C32</f>
        <v>0.17</v>
      </c>
      <c r="E27" s="33">
        <f>'Test data'!D32</f>
        <v>636.33810000000005</v>
      </c>
      <c r="F27" s="34">
        <f t="shared" si="4"/>
        <v>4387551.1995000001</v>
      </c>
      <c r="G27" s="34">
        <f t="shared" si="0"/>
        <v>11710.878629859959</v>
      </c>
      <c r="H27" s="36">
        <v>81.073196655599645</v>
      </c>
      <c r="I27" s="35">
        <v>0.16343586417784137</v>
      </c>
      <c r="J27" s="37">
        <f t="shared" si="1"/>
        <v>1.8320376432581775E-4</v>
      </c>
      <c r="K27" s="38">
        <f t="shared" si="5"/>
        <v>2.08417056245966</v>
      </c>
      <c r="L27" s="36">
        <v>16.343586417784135</v>
      </c>
      <c r="N27" s="39"/>
      <c r="R27" s="14"/>
      <c r="U27" s="4">
        <f t="shared" si="2"/>
        <v>4.3875511994999998</v>
      </c>
      <c r="V27" s="16">
        <f t="shared" si="3"/>
        <v>16.343586417784135</v>
      </c>
    </row>
    <row r="28" spans="1:104" x14ac:dyDescent="0.25">
      <c r="A28" s="16"/>
      <c r="B28" s="18"/>
      <c r="C28" s="31">
        <v>19</v>
      </c>
      <c r="D28" s="32">
        <f>'Test data'!C33</f>
        <v>0.18000000000000002</v>
      </c>
      <c r="E28" s="33">
        <f>'Test data'!D33</f>
        <v>647.68810000000008</v>
      </c>
      <c r="F28" s="34">
        <f t="shared" si="4"/>
        <v>4465809.4495000001</v>
      </c>
      <c r="G28" s="34">
        <f t="shared" si="0"/>
        <v>11760.67222543529</v>
      </c>
      <c r="H28" s="36">
        <v>81.073196655599645</v>
      </c>
      <c r="I28" s="35">
        <v>0.16564666192657801</v>
      </c>
      <c r="J28" s="37">
        <f t="shared" si="1"/>
        <v>1.8568196255830394E-4</v>
      </c>
      <c r="K28" s="38">
        <f t="shared" si="5"/>
        <v>2.2476064266375015</v>
      </c>
      <c r="L28" s="36">
        <v>16.5646661926578</v>
      </c>
      <c r="N28" s="39"/>
      <c r="R28" s="14"/>
      <c r="U28" s="4">
        <f t="shared" si="2"/>
        <v>4.4658094495</v>
      </c>
      <c r="V28" s="16">
        <f t="shared" si="3"/>
        <v>16.5646661926578</v>
      </c>
    </row>
    <row r="29" spans="1:104" x14ac:dyDescent="0.25">
      <c r="A29" s="16"/>
      <c r="B29" s="18"/>
      <c r="C29" s="31">
        <v>20</v>
      </c>
      <c r="D29" s="32">
        <f>'Test data'!C34</f>
        <v>0.19000000000000003</v>
      </c>
      <c r="E29" s="33">
        <f>'Test data'!D34</f>
        <v>668.53809999999999</v>
      </c>
      <c r="F29" s="34">
        <f t="shared" si="4"/>
        <v>4609570.1995000001</v>
      </c>
      <c r="G29" s="34">
        <f t="shared" si="0"/>
        <v>11809.084347033247</v>
      </c>
      <c r="H29" s="36">
        <v>81.073196655599645</v>
      </c>
      <c r="I29" s="35">
        <v>0.17027812331238382</v>
      </c>
      <c r="J29" s="37">
        <f t="shared" si="1"/>
        <v>1.9087360861760883E-4</v>
      </c>
      <c r="K29" s="38">
        <f t="shared" si="5"/>
        <v>2.4132530885640797</v>
      </c>
      <c r="L29" s="36">
        <v>17.02781233123838</v>
      </c>
      <c r="N29" s="39"/>
      <c r="R29" s="14"/>
      <c r="U29" s="4">
        <f t="shared" si="2"/>
        <v>4.6095701995000002</v>
      </c>
      <c r="V29" s="16">
        <f t="shared" si="3"/>
        <v>17.02781233123838</v>
      </c>
    </row>
    <row r="30" spans="1:104" x14ac:dyDescent="0.25">
      <c r="A30" s="16"/>
      <c r="B30" s="18"/>
      <c r="C30" s="31">
        <v>21</v>
      </c>
      <c r="D30" s="32">
        <f>'Test data'!C35</f>
        <v>0.20000000000000004</v>
      </c>
      <c r="E30" s="33">
        <f>'Test data'!D35</f>
        <v>682.07810000000006</v>
      </c>
      <c r="F30" s="34">
        <f t="shared" si="4"/>
        <v>4702928.4995000008</v>
      </c>
      <c r="G30" s="34">
        <f t="shared" si="0"/>
        <v>11856.693652515365</v>
      </c>
      <c r="H30" s="36">
        <v>81.073196655599645</v>
      </c>
      <c r="I30" s="35">
        <v>0.17302920942382269</v>
      </c>
      <c r="J30" s="37">
        <f t="shared" si="1"/>
        <v>1.9395744418904126E-4</v>
      </c>
      <c r="K30" s="38">
        <f t="shared" si="5"/>
        <v>2.5835312118764637</v>
      </c>
      <c r="L30" s="36">
        <v>17.302920942382269</v>
      </c>
      <c r="N30" s="39"/>
      <c r="R30" s="14"/>
      <c r="U30" s="4">
        <f t="shared" si="2"/>
        <v>4.7029284995000005</v>
      </c>
      <c r="V30" s="16">
        <f t="shared" si="3"/>
        <v>17.302920942382269</v>
      </c>
    </row>
    <row r="31" spans="1:104" x14ac:dyDescent="0.25">
      <c r="A31" s="16"/>
      <c r="B31" s="18"/>
      <c r="C31" s="31">
        <v>22</v>
      </c>
      <c r="D31" s="32">
        <f>'Test data'!C36</f>
        <v>0.21000000000000005</v>
      </c>
      <c r="E31" s="33">
        <f>'Test data'!D36</f>
        <v>686.83810000000005</v>
      </c>
      <c r="F31" s="34">
        <f t="shared" si="4"/>
        <v>4735748.6995000001</v>
      </c>
      <c r="G31" s="34">
        <f t="shared" si="0"/>
        <v>11902.832744233117</v>
      </c>
      <c r="H31" s="36">
        <v>81.073196655599645</v>
      </c>
      <c r="I31" s="35">
        <v>0.17356132781242395</v>
      </c>
      <c r="J31" s="37">
        <f t="shared" si="1"/>
        <v>1.9455392337891508E-4</v>
      </c>
      <c r="K31" s="38">
        <f t="shared" si="5"/>
        <v>2.7565604213002866</v>
      </c>
      <c r="L31" s="36">
        <v>17.356132781242394</v>
      </c>
      <c r="N31" s="39"/>
      <c r="R31" s="14"/>
      <c r="U31" s="4">
        <f t="shared" si="2"/>
        <v>4.7357486995000002</v>
      </c>
      <c r="V31" s="16">
        <f t="shared" si="3"/>
        <v>17.356132781242394</v>
      </c>
    </row>
    <row r="32" spans="1:104" x14ac:dyDescent="0.25">
      <c r="A32" s="16"/>
      <c r="B32" s="18"/>
      <c r="C32" s="31">
        <v>23</v>
      </c>
      <c r="D32" s="32">
        <f>'Test data'!C37</f>
        <v>0.22000000000000006</v>
      </c>
      <c r="E32" s="33">
        <f>'Test data'!D37</f>
        <v>694.5181</v>
      </c>
      <c r="F32" s="34">
        <f t="shared" si="4"/>
        <v>4788702.2994999997</v>
      </c>
      <c r="G32" s="34">
        <f t="shared" si="0"/>
        <v>11946.845948657185</v>
      </c>
      <c r="H32" s="36">
        <v>81.073196655599645</v>
      </c>
      <c r="I32" s="35">
        <v>0.17485546953295808</v>
      </c>
      <c r="J32" s="37">
        <f t="shared" si="1"/>
        <v>1.9600459417240534E-4</v>
      </c>
      <c r="K32" s="38">
        <f t="shared" si="5"/>
        <v>2.9301217491127103</v>
      </c>
      <c r="L32" s="36">
        <v>17.485546953295806</v>
      </c>
      <c r="N32" s="39"/>
      <c r="R32" s="14"/>
      <c r="U32" s="4">
        <f t="shared" si="2"/>
        <v>4.7887022994999997</v>
      </c>
      <c r="V32" s="16">
        <f t="shared" si="3"/>
        <v>17.485546953295806</v>
      </c>
    </row>
    <row r="33" spans="1:22" x14ac:dyDescent="0.25">
      <c r="A33" s="16"/>
      <c r="B33" s="18"/>
      <c r="C33" s="31">
        <v>24</v>
      </c>
      <c r="D33" s="32">
        <f>'Test data'!C38</f>
        <v>0.23000000000000007</v>
      </c>
      <c r="E33" s="33">
        <f>'Test data'!D38</f>
        <v>702.93810000000008</v>
      </c>
      <c r="F33" s="34">
        <f t="shared" si="4"/>
        <v>4846758.1995000001</v>
      </c>
      <c r="G33" s="34">
        <f t="shared" si="0"/>
        <v>11988.890605635508</v>
      </c>
      <c r="H33" s="36">
        <v>81.073196655599645</v>
      </c>
      <c r="I33" s="35">
        <v>0.17635468544297128</v>
      </c>
      <c r="J33" s="37">
        <f t="shared" si="1"/>
        <v>1.9768514329568387E-4</v>
      </c>
      <c r="K33" s="38">
        <f t="shared" si="5"/>
        <v>3.1049772186456686</v>
      </c>
      <c r="L33" s="36">
        <v>17.63546854429713</v>
      </c>
      <c r="N33" s="39"/>
      <c r="R33" s="14"/>
      <c r="U33" s="4">
        <f t="shared" si="2"/>
        <v>4.8467581995</v>
      </c>
      <c r="V33" s="16">
        <f t="shared" si="3"/>
        <v>17.63546854429713</v>
      </c>
    </row>
    <row r="34" spans="1:22" x14ac:dyDescent="0.25">
      <c r="A34" s="16"/>
      <c r="B34" s="18"/>
      <c r="C34" s="31">
        <v>25</v>
      </c>
      <c r="D34" s="32">
        <f>'Test data'!C39</f>
        <v>0.24000000000000007</v>
      </c>
      <c r="E34" s="33">
        <f>'Test data'!D39</f>
        <v>706.22810000000004</v>
      </c>
      <c r="F34" s="34">
        <f t="shared" si="4"/>
        <v>4869442.7494999999</v>
      </c>
      <c r="G34" s="34">
        <f t="shared" si="0"/>
        <v>12028.960763866295</v>
      </c>
      <c r="H34" s="36">
        <v>81.073196655599645</v>
      </c>
      <c r="I34" s="35">
        <v>0.17658987624925632</v>
      </c>
      <c r="J34" s="37">
        <f t="shared" si="1"/>
        <v>1.9794878090825807E-4</v>
      </c>
      <c r="K34" s="38">
        <f t="shared" si="5"/>
        <v>3.2813319040886397</v>
      </c>
      <c r="L34" s="36">
        <v>17.658987624925633</v>
      </c>
      <c r="N34" s="39"/>
      <c r="R34" s="14"/>
      <c r="U34" s="4">
        <f t="shared" si="2"/>
        <v>4.8694427495000001</v>
      </c>
      <c r="V34" s="16">
        <f t="shared" si="3"/>
        <v>17.658987624925633</v>
      </c>
    </row>
    <row r="35" spans="1:22" x14ac:dyDescent="0.25">
      <c r="A35" s="16"/>
      <c r="B35" s="18"/>
      <c r="C35" s="31">
        <v>26</v>
      </c>
      <c r="D35" s="32">
        <f>'Test data'!C40</f>
        <v>0.25000000000000006</v>
      </c>
      <c r="E35" s="33">
        <f>'Test data'!D40</f>
        <v>710.61810000000003</v>
      </c>
      <c r="F35" s="34">
        <f t="shared" si="4"/>
        <v>4899711.7994999997</v>
      </c>
      <c r="G35" s="34">
        <f t="shared" si="0"/>
        <v>12066.734709314551</v>
      </c>
      <c r="H35" s="36">
        <v>81.073196655599645</v>
      </c>
      <c r="I35" s="35">
        <v>0.17713134373371259</v>
      </c>
      <c r="J35" s="37">
        <f t="shared" si="1"/>
        <v>1.9855573998614484E-4</v>
      </c>
      <c r="K35" s="38">
        <f t="shared" si="5"/>
        <v>3.4579217803378959</v>
      </c>
      <c r="L35" s="36">
        <v>17.713134373371258</v>
      </c>
      <c r="N35" s="39"/>
      <c r="R35" s="14"/>
      <c r="U35" s="4">
        <f t="shared" si="2"/>
        <v>4.8997117994999995</v>
      </c>
      <c r="V35" s="16">
        <f t="shared" si="3"/>
        <v>17.713134373371258</v>
      </c>
    </row>
    <row r="36" spans="1:22" x14ac:dyDescent="0.25">
      <c r="A36" s="16"/>
      <c r="B36" s="18"/>
      <c r="C36" s="31">
        <v>27</v>
      </c>
      <c r="D36" s="32">
        <f>'Test data'!C41</f>
        <v>0.26000000000000006</v>
      </c>
      <c r="E36" s="33">
        <f>'Test data'!D41</f>
        <v>717.20810000000006</v>
      </c>
      <c r="F36" s="34">
        <f t="shared" si="4"/>
        <v>4945149.8495000005</v>
      </c>
      <c r="G36" s="34">
        <f t="shared" si="0"/>
        <v>12102.262436673271</v>
      </c>
      <c r="H36" s="36">
        <v>81.073196655599645</v>
      </c>
      <c r="I36" s="35">
        <v>0.17824917820836755</v>
      </c>
      <c r="J36" s="37">
        <f t="shared" si="1"/>
        <v>1.9980877881381476E-4</v>
      </c>
      <c r="K36" s="38">
        <f t="shared" si="5"/>
        <v>3.6350531240716086</v>
      </c>
      <c r="L36" s="36">
        <v>17.824917820836756</v>
      </c>
      <c r="N36" s="39"/>
      <c r="R36" s="14"/>
      <c r="U36" s="4">
        <f t="shared" si="2"/>
        <v>4.9451498495000008</v>
      </c>
      <c r="V36" s="16">
        <f t="shared" si="3"/>
        <v>17.824917820836756</v>
      </c>
    </row>
    <row r="37" spans="1:22" x14ac:dyDescent="0.25">
      <c r="A37" s="16"/>
      <c r="B37" s="18"/>
      <c r="C37" s="31">
        <v>28</v>
      </c>
      <c r="D37" s="32">
        <f>'Test data'!C42</f>
        <v>0.27000000000000007</v>
      </c>
      <c r="E37" s="33">
        <f>'Test data'!D42</f>
        <v>717.93810000000008</v>
      </c>
      <c r="F37" s="34">
        <f t="shared" si="4"/>
        <v>4950183.1995000001</v>
      </c>
      <c r="G37" s="34">
        <f t="shared" si="0"/>
        <v>12135.626272488204</v>
      </c>
      <c r="H37" s="36">
        <v>81.073196655599645</v>
      </c>
      <c r="I37" s="35">
        <v>0.17794005674859137</v>
      </c>
      <c r="J37" s="37">
        <f t="shared" si="1"/>
        <v>1.9946226848480131E-4</v>
      </c>
      <c r="K37" s="38">
        <f t="shared" si="5"/>
        <v>3.8133023022799764</v>
      </c>
      <c r="L37" s="36">
        <v>17.794005674859136</v>
      </c>
      <c r="N37" s="39"/>
      <c r="R37" s="14"/>
      <c r="U37" s="4">
        <f t="shared" si="2"/>
        <v>4.9501831995000005</v>
      </c>
      <c r="V37" s="16">
        <f t="shared" si="3"/>
        <v>17.794005674859136</v>
      </c>
    </row>
    <row r="38" spans="1:22" x14ac:dyDescent="0.25">
      <c r="A38" s="16"/>
      <c r="B38" s="18"/>
      <c r="C38" s="31">
        <v>29</v>
      </c>
      <c r="D38" s="32">
        <f>'Test data'!C43</f>
        <v>0.28000000000000008</v>
      </c>
      <c r="E38" s="33">
        <f>'Test data'!D43</f>
        <v>723.06810000000007</v>
      </c>
      <c r="F38" s="34">
        <f t="shared" si="4"/>
        <v>4985554.5495000007</v>
      </c>
      <c r="G38" s="34">
        <f t="shared" si="0"/>
        <v>12166.542866163922</v>
      </c>
      <c r="H38" s="36">
        <v>81.073196655599645</v>
      </c>
      <c r="I38" s="35">
        <v>0.17875612359038012</v>
      </c>
      <c r="J38" s="37">
        <f t="shared" si="1"/>
        <v>2.0037704027073278E-4</v>
      </c>
      <c r="K38" s="38">
        <f t="shared" si="5"/>
        <v>3.9912423590285675</v>
      </c>
      <c r="L38" s="36">
        <v>17.875612359038012</v>
      </c>
      <c r="N38" s="39"/>
      <c r="R38" s="14"/>
      <c r="U38" s="4">
        <f t="shared" si="2"/>
        <v>4.9855545495000007</v>
      </c>
      <c r="V38" s="16">
        <f t="shared" si="3"/>
        <v>17.875612359038012</v>
      </c>
    </row>
    <row r="39" spans="1:22" x14ac:dyDescent="0.25">
      <c r="A39" s="16"/>
      <c r="B39" s="18"/>
      <c r="C39" s="31">
        <v>30</v>
      </c>
      <c r="D39" s="32">
        <f>'Test data'!C44</f>
        <v>0.29000000000000009</v>
      </c>
      <c r="E39" s="33">
        <f>'Test data'!D44</f>
        <v>725.25810000000001</v>
      </c>
      <c r="F39" s="34">
        <f t="shared" si="4"/>
        <v>5000654.5995000005</v>
      </c>
      <c r="G39" s="34">
        <f t="shared" si="0"/>
        <v>12195.197492512134</v>
      </c>
      <c r="H39" s="36">
        <v>81.073196655599645</v>
      </c>
      <c r="I39" s="35">
        <v>0.17887624394871676</v>
      </c>
      <c r="J39" s="37">
        <f t="shared" si="1"/>
        <v>2.0051168943072128E-4</v>
      </c>
      <c r="K39" s="38">
        <f t="shared" si="5"/>
        <v>4.169998482618948</v>
      </c>
      <c r="L39" s="36">
        <v>17.887624394871676</v>
      </c>
      <c r="N39" s="39"/>
      <c r="R39" s="14"/>
      <c r="U39" s="4">
        <f t="shared" si="2"/>
        <v>5.0006545995000007</v>
      </c>
      <c r="V39" s="16">
        <f t="shared" si="3"/>
        <v>17.887624394871676</v>
      </c>
    </row>
    <row r="40" spans="1:22" x14ac:dyDescent="0.25">
      <c r="A40" s="16"/>
      <c r="B40" s="18"/>
      <c r="C40" s="31">
        <v>31</v>
      </c>
      <c r="D40" s="32">
        <f>'Test data'!C45</f>
        <v>0.3000000000000001</v>
      </c>
      <c r="E40" s="33">
        <f>'Test data'!D45</f>
        <v>731.47810000000004</v>
      </c>
      <c r="F40" s="34">
        <f t="shared" si="4"/>
        <v>5043541.4994999999</v>
      </c>
      <c r="G40" s="34">
        <f t="shared" si="0"/>
        <v>12221.459689048996</v>
      </c>
      <c r="H40" s="36">
        <v>81.073196655599645</v>
      </c>
      <c r="I40" s="35">
        <v>0.18002265621367619</v>
      </c>
      <c r="J40" s="37">
        <f t="shared" si="1"/>
        <v>2.0179676259055035E-4</v>
      </c>
      <c r="K40" s="38">
        <f t="shared" si="5"/>
        <v>4.348874726567665</v>
      </c>
      <c r="L40" s="36">
        <v>18.00226562136762</v>
      </c>
      <c r="N40" s="39"/>
      <c r="R40" s="14"/>
      <c r="U40" s="4">
        <f t="shared" si="2"/>
        <v>5.0435414994999999</v>
      </c>
      <c r="V40" s="16">
        <f t="shared" si="3"/>
        <v>18.00226562136762</v>
      </c>
    </row>
    <row r="41" spans="1:22" x14ac:dyDescent="0.25">
      <c r="A41" s="16"/>
      <c r="B41" s="18"/>
      <c r="C41" s="31">
        <v>32</v>
      </c>
      <c r="D41" s="32">
        <f>'Test data'!C46</f>
        <v>0.31000000000000011</v>
      </c>
      <c r="E41" s="33">
        <f>'Test data'!D46</f>
        <v>731.47810000000004</v>
      </c>
      <c r="F41" s="34">
        <f t="shared" si="4"/>
        <v>5043541.4994999999</v>
      </c>
      <c r="G41" s="34">
        <f t="shared" si="0"/>
        <v>12245.45446208147</v>
      </c>
      <c r="H41" s="36">
        <v>81.073196655599645</v>
      </c>
      <c r="I41" s="35">
        <v>0.1796699046853498</v>
      </c>
      <c r="J41" s="37">
        <f t="shared" si="1"/>
        <v>2.0140134504748053E-4</v>
      </c>
      <c r="K41" s="38">
        <f t="shared" si="5"/>
        <v>4.5288973827813415</v>
      </c>
      <c r="L41" s="36">
        <v>17.966990468534981</v>
      </c>
      <c r="N41" s="39"/>
      <c r="R41" s="14"/>
      <c r="U41" s="4">
        <f t="shared" si="2"/>
        <v>5.0435414994999999</v>
      </c>
      <c r="V41" s="16">
        <f t="shared" si="3"/>
        <v>17.966990468534981</v>
      </c>
    </row>
    <row r="42" spans="1:22" x14ac:dyDescent="0.25">
      <c r="A42" s="16"/>
      <c r="B42" s="18"/>
      <c r="C42" s="31">
        <v>33</v>
      </c>
      <c r="D42" s="32">
        <f>'Test data'!C47</f>
        <v>0.32000000000000012</v>
      </c>
      <c r="E42" s="33">
        <f>'Test data'!D47</f>
        <v>734.03809999999999</v>
      </c>
      <c r="F42" s="34">
        <f t="shared" si="4"/>
        <v>5061192.6995000001</v>
      </c>
      <c r="G42" s="34">
        <f t="shared" ref="G42:G73" si="6">nseg*(1/2*PI()*(di^2-(dci+2*K42)^2)+PI()*(loi-2*K42)*(dci+2*K42))</f>
        <v>12266.96587764562</v>
      </c>
      <c r="H42" s="36">
        <v>81.073196655599645</v>
      </c>
      <c r="I42" s="35">
        <v>0.17998253401669528</v>
      </c>
      <c r="J42" s="37">
        <f t="shared" ref="J42:J73" si="7">I42-H42*F42*delta/G42/alpha</f>
        <v>2.0175178753223388E-4</v>
      </c>
      <c r="K42" s="38">
        <f t="shared" si="5"/>
        <v>4.7085672874666908</v>
      </c>
      <c r="L42" s="36">
        <v>17.99825340166953</v>
      </c>
      <c r="N42" s="39"/>
      <c r="R42" s="14"/>
      <c r="U42" s="4">
        <f t="shared" ref="U42:U73" si="8">F42/1000000</f>
        <v>5.0611926995000003</v>
      </c>
      <c r="V42" s="16">
        <f t="shared" ref="V42:V73" si="9">L42</f>
        <v>17.99825340166953</v>
      </c>
    </row>
    <row r="43" spans="1:22" x14ac:dyDescent="0.25">
      <c r="A43" s="16"/>
      <c r="B43" s="18"/>
      <c r="C43" s="31">
        <v>34</v>
      </c>
      <c r="D43" s="32">
        <f>'Test data'!C48</f>
        <v>0.33000000000000013</v>
      </c>
      <c r="E43" s="33">
        <f>'Test data'!D48</f>
        <v>735.86810000000003</v>
      </c>
      <c r="F43" s="34">
        <f t="shared" si="4"/>
        <v>5073810.5494999997</v>
      </c>
      <c r="G43" s="34">
        <f t="shared" si="6"/>
        <v>12286.074416377367</v>
      </c>
      <c r="H43" s="36">
        <v>81.073196655599645</v>
      </c>
      <c r="I43" s="35">
        <v>0.18015061620670172</v>
      </c>
      <c r="J43" s="37">
        <f t="shared" si="7"/>
        <v>2.0194019960495524E-4</v>
      </c>
      <c r="K43" s="38">
        <f t="shared" ref="K43:K74" si="10">K42+I42</f>
        <v>4.8885498214833865</v>
      </c>
      <c r="L43" s="36">
        <v>18.015061620670171</v>
      </c>
      <c r="N43" s="39"/>
      <c r="R43" s="14"/>
      <c r="U43" s="4">
        <f t="shared" si="8"/>
        <v>5.0738105495000001</v>
      </c>
      <c r="V43" s="16">
        <f t="shared" si="9"/>
        <v>18.015061620670171</v>
      </c>
    </row>
    <row r="44" spans="1:22" x14ac:dyDescent="0.25">
      <c r="A44" s="16"/>
      <c r="B44" s="18"/>
      <c r="C44" s="31">
        <v>35</v>
      </c>
      <c r="D44" s="32">
        <f>'Test data'!C49</f>
        <v>0.34000000000000014</v>
      </c>
      <c r="E44" s="33">
        <f>'Test data'!D49</f>
        <v>738.42809999999997</v>
      </c>
      <c r="F44" s="34">
        <f t="shared" si="4"/>
        <v>5091461.7494999999</v>
      </c>
      <c r="G44" s="34">
        <f t="shared" si="6"/>
        <v>12302.754949347403</v>
      </c>
      <c r="H44" s="36">
        <v>81.073196655599645</v>
      </c>
      <c r="I44" s="35">
        <v>0.18053223471817709</v>
      </c>
      <c r="J44" s="37">
        <f t="shared" si="7"/>
        <v>2.0236797565148512E-4</v>
      </c>
      <c r="K44" s="38">
        <f t="shared" si="10"/>
        <v>5.0687004376900884</v>
      </c>
      <c r="L44" s="36">
        <v>18.053223471817709</v>
      </c>
      <c r="N44" s="39"/>
      <c r="R44" s="14"/>
      <c r="U44" s="4">
        <f t="shared" si="8"/>
        <v>5.0914617494999996</v>
      </c>
      <c r="V44" s="16">
        <f t="shared" si="9"/>
        <v>18.053223471817709</v>
      </c>
    </row>
    <row r="45" spans="1:22" x14ac:dyDescent="0.25">
      <c r="A45" s="16"/>
      <c r="B45" s="18"/>
      <c r="C45" s="31">
        <v>36</v>
      </c>
      <c r="D45" s="32">
        <f>'Test data'!C50</f>
        <v>0.35000000000000014</v>
      </c>
      <c r="E45" s="33">
        <f>'Test data'!D50</f>
        <v>739.52809999999999</v>
      </c>
      <c r="F45" s="34">
        <f t="shared" si="4"/>
        <v>5099046.2494999999</v>
      </c>
      <c r="G45" s="34">
        <f t="shared" si="6"/>
        <v>12317.016044010777</v>
      </c>
      <c r="H45" s="36">
        <v>81.073196655599645</v>
      </c>
      <c r="I45" s="35">
        <v>0.18059182645840152</v>
      </c>
      <c r="J45" s="37">
        <f t="shared" si="7"/>
        <v>2.0243477513387509E-4</v>
      </c>
      <c r="K45" s="38">
        <f t="shared" si="10"/>
        <v>5.2492326724082652</v>
      </c>
      <c r="L45" s="36">
        <v>18.059182645840153</v>
      </c>
      <c r="N45" s="39"/>
      <c r="R45" s="14"/>
      <c r="U45" s="4">
        <f t="shared" si="8"/>
        <v>5.0990462494999997</v>
      </c>
      <c r="V45" s="16">
        <f t="shared" si="9"/>
        <v>18.059182645840153</v>
      </c>
    </row>
    <row r="46" spans="1:22" x14ac:dyDescent="0.25">
      <c r="A46" s="16"/>
      <c r="B46" s="18"/>
      <c r="C46" s="31">
        <v>37</v>
      </c>
      <c r="D46" s="32">
        <f>'Test data'!C51</f>
        <v>0.36000000000000015</v>
      </c>
      <c r="E46" s="33">
        <f>'Test data'!D51</f>
        <v>743.91809999999998</v>
      </c>
      <c r="F46" s="34">
        <f t="shared" si="4"/>
        <v>5129315.2994999997</v>
      </c>
      <c r="G46" s="34">
        <f t="shared" si="6"/>
        <v>12328.823258801784</v>
      </c>
      <c r="H46" s="36">
        <v>81.073196655599645</v>
      </c>
      <c r="I46" s="35">
        <v>0.18148988088937962</v>
      </c>
      <c r="J46" s="37">
        <f t="shared" si="7"/>
        <v>2.034414510746485E-4</v>
      </c>
      <c r="K46" s="38">
        <f t="shared" si="10"/>
        <v>5.4298244988666671</v>
      </c>
      <c r="L46" s="36">
        <v>18.148988088937962</v>
      </c>
      <c r="N46" s="39"/>
      <c r="R46" s="14"/>
      <c r="U46" s="4">
        <f t="shared" si="8"/>
        <v>5.1293152995</v>
      </c>
      <c r="V46" s="16">
        <f t="shared" si="9"/>
        <v>18.148988088937962</v>
      </c>
    </row>
    <row r="47" spans="1:22" x14ac:dyDescent="0.25">
      <c r="A47" s="16"/>
      <c r="B47" s="18"/>
      <c r="C47" s="31">
        <v>38</v>
      </c>
      <c r="D47" s="32">
        <f>'Test data'!C52</f>
        <v>0.37000000000000016</v>
      </c>
      <c r="E47" s="33">
        <f>'Test data'!D52</f>
        <v>746.47810000000004</v>
      </c>
      <c r="F47" s="34">
        <f t="shared" si="4"/>
        <v>5146966.4994999999</v>
      </c>
      <c r="G47" s="34">
        <f t="shared" si="6"/>
        <v>12338.211823302681</v>
      </c>
      <c r="H47" s="36">
        <v>81.073196655599645</v>
      </c>
      <c r="I47" s="35">
        <v>0.18197585389396928</v>
      </c>
      <c r="J47" s="37">
        <f t="shared" si="7"/>
        <v>2.0398620350245422E-4</v>
      </c>
      <c r="K47" s="38">
        <f t="shared" si="10"/>
        <v>5.6113143797560463</v>
      </c>
      <c r="L47" s="36">
        <v>18.197585389396927</v>
      </c>
      <c r="N47" s="39"/>
      <c r="R47" s="14"/>
      <c r="U47" s="4">
        <f t="shared" si="8"/>
        <v>5.1469664994999995</v>
      </c>
      <c r="V47" s="16">
        <f t="shared" si="9"/>
        <v>18.197585389396927</v>
      </c>
    </row>
    <row r="48" spans="1:22" x14ac:dyDescent="0.25">
      <c r="A48" s="16"/>
      <c r="B48" s="18"/>
      <c r="C48" s="31">
        <v>39</v>
      </c>
      <c r="D48" s="32">
        <f>'Test data'!C53</f>
        <v>0.38000000000000017</v>
      </c>
      <c r="E48" s="33">
        <f>'Test data'!D53</f>
        <v>741.72810000000004</v>
      </c>
      <c r="F48" s="34">
        <f t="shared" si="4"/>
        <v>5114215.2494999999</v>
      </c>
      <c r="G48" s="34">
        <f t="shared" si="6"/>
        <v>12345.132033253692</v>
      </c>
      <c r="H48" s="36">
        <v>81.073196655599645</v>
      </c>
      <c r="I48" s="35">
        <v>0.18071654295109463</v>
      </c>
      <c r="J48" s="37">
        <f t="shared" si="7"/>
        <v>2.0257457633998666E-4</v>
      </c>
      <c r="K48" s="38">
        <f t="shared" si="10"/>
        <v>5.7932902336500156</v>
      </c>
      <c r="L48" s="36">
        <v>18.071654295109461</v>
      </c>
      <c r="N48" s="39"/>
      <c r="R48" s="14"/>
      <c r="U48" s="4">
        <f t="shared" si="8"/>
        <v>5.1142152494999999</v>
      </c>
      <c r="V48" s="16">
        <f t="shared" si="9"/>
        <v>18.071654295109461</v>
      </c>
    </row>
    <row r="49" spans="1:22" x14ac:dyDescent="0.25">
      <c r="A49" s="16"/>
      <c r="B49" s="18"/>
      <c r="C49" s="31">
        <v>40</v>
      </c>
      <c r="D49" s="32">
        <f>'Test data'!C54</f>
        <v>0.39000000000000018</v>
      </c>
      <c r="E49" s="33">
        <f>'Test data'!D54</f>
        <v>738.06810000000007</v>
      </c>
      <c r="F49" s="34">
        <f t="shared" si="4"/>
        <v>5088979.5495000007</v>
      </c>
      <c r="G49" s="34">
        <f t="shared" si="6"/>
        <v>12349.533383861852</v>
      </c>
      <c r="H49" s="36">
        <v>81.073196655599645</v>
      </c>
      <c r="I49" s="35">
        <v>0.17976072190645395</v>
      </c>
      <c r="J49" s="37">
        <f t="shared" si="7"/>
        <v>2.0150314679617809E-4</v>
      </c>
      <c r="K49" s="38">
        <f t="shared" si="10"/>
        <v>5.9740067766011098</v>
      </c>
      <c r="L49" s="36">
        <v>17.976072190645393</v>
      </c>
      <c r="N49" s="39"/>
      <c r="R49" s="14"/>
      <c r="U49" s="4">
        <f t="shared" si="8"/>
        <v>5.0889795495000003</v>
      </c>
      <c r="V49" s="16">
        <f t="shared" si="9"/>
        <v>17.976072190645393</v>
      </c>
    </row>
    <row r="50" spans="1:22" x14ac:dyDescent="0.25">
      <c r="A50" s="16"/>
      <c r="B50" s="18"/>
      <c r="C50" s="31">
        <v>41</v>
      </c>
      <c r="D50" s="32">
        <f>'Test data'!C55</f>
        <v>0.40000000000000019</v>
      </c>
      <c r="E50" s="33">
        <f>'Test data'!D55</f>
        <v>740.62810000000002</v>
      </c>
      <c r="F50" s="34">
        <f t="shared" si="4"/>
        <v>5106630.7494999999</v>
      </c>
      <c r="G50" s="34">
        <f t="shared" si="6"/>
        <v>12351.468566073205</v>
      </c>
      <c r="H50" s="36">
        <v>81.073196655599645</v>
      </c>
      <c r="I50" s="35">
        <v>0.18035596266939327</v>
      </c>
      <c r="J50" s="37">
        <f t="shared" si="7"/>
        <v>2.021703831399102E-4</v>
      </c>
      <c r="K50" s="38">
        <f t="shared" si="10"/>
        <v>6.1537674985075634</v>
      </c>
      <c r="L50" s="36">
        <v>18.035596266939326</v>
      </c>
      <c r="N50" s="39"/>
      <c r="R50" s="14"/>
      <c r="U50" s="4">
        <f t="shared" si="8"/>
        <v>5.1066307494999998</v>
      </c>
      <c r="V50" s="16">
        <f t="shared" si="9"/>
        <v>18.035596266939326</v>
      </c>
    </row>
    <row r="51" spans="1:22" x14ac:dyDescent="0.25">
      <c r="A51" s="16"/>
      <c r="B51" s="18"/>
      <c r="C51" s="31">
        <v>42</v>
      </c>
      <c r="D51" s="32">
        <f>'Test data'!C56</f>
        <v>0.4100000000000002</v>
      </c>
      <c r="E51" s="33">
        <f>'Test data'!D56</f>
        <v>736.23810000000003</v>
      </c>
      <c r="F51" s="34">
        <f t="shared" si="4"/>
        <v>5076361.6995000001</v>
      </c>
      <c r="G51" s="34">
        <f t="shared" si="6"/>
        <v>12350.96162941587</v>
      </c>
      <c r="H51" s="36">
        <v>81.073196655599645</v>
      </c>
      <c r="I51" s="35">
        <v>0.17929427920008911</v>
      </c>
      <c r="J51" s="37">
        <f t="shared" si="7"/>
        <v>2.0098028689588543E-4</v>
      </c>
      <c r="K51" s="38">
        <f t="shared" si="10"/>
        <v>6.334123461176957</v>
      </c>
      <c r="L51" s="36">
        <v>17.929427920008912</v>
      </c>
      <c r="N51" s="39"/>
      <c r="R51" s="14"/>
      <c r="U51" s="4">
        <f t="shared" si="8"/>
        <v>5.0763616995000005</v>
      </c>
      <c r="V51" s="16">
        <f t="shared" si="9"/>
        <v>17.929427920008912</v>
      </c>
    </row>
    <row r="52" spans="1:22" x14ac:dyDescent="0.25">
      <c r="A52" s="16"/>
      <c r="B52" s="18"/>
      <c r="C52" s="31">
        <v>43</v>
      </c>
      <c r="D52" s="32">
        <f>'Test data'!C57</f>
        <v>0.42000000000000021</v>
      </c>
      <c r="E52" s="33">
        <f>'Test data'!D57</f>
        <v>736.59810000000004</v>
      </c>
      <c r="F52" s="34">
        <f t="shared" si="4"/>
        <v>5078843.8995000003</v>
      </c>
      <c r="G52" s="34">
        <f t="shared" si="6"/>
        <v>12348.026716359074</v>
      </c>
      <c r="H52" s="36">
        <v>81.073196655599645</v>
      </c>
      <c r="I52" s="35">
        <v>0.17942458512369408</v>
      </c>
      <c r="J52" s="37">
        <f t="shared" si="7"/>
        <v>2.0112635358593423E-4</v>
      </c>
      <c r="K52" s="38">
        <f t="shared" si="10"/>
        <v>6.5134177403770463</v>
      </c>
      <c r="L52" s="36">
        <v>17.942458512369409</v>
      </c>
      <c r="N52" s="39"/>
      <c r="R52" s="14"/>
      <c r="U52" s="4">
        <f t="shared" si="8"/>
        <v>5.0788438995000007</v>
      </c>
      <c r="V52" s="16">
        <f t="shared" si="9"/>
        <v>17.942458512369409</v>
      </c>
    </row>
    <row r="53" spans="1:22" x14ac:dyDescent="0.25">
      <c r="A53" s="16"/>
      <c r="B53" s="18"/>
      <c r="C53" s="31">
        <v>44</v>
      </c>
      <c r="D53" s="32">
        <f>'Test data'!C58</f>
        <v>0.43000000000000022</v>
      </c>
      <c r="E53" s="33">
        <f>'Test data'!D58</f>
        <v>737.69810000000007</v>
      </c>
      <c r="F53" s="34">
        <f t="shared" si="4"/>
        <v>5086428.3995000003</v>
      </c>
      <c r="G53" s="34">
        <f t="shared" si="6"/>
        <v>12342.663242981886</v>
      </c>
      <c r="H53" s="36">
        <v>81.073196655599645</v>
      </c>
      <c r="I53" s="35">
        <v>0.17977061406501629</v>
      </c>
      <c r="J53" s="37">
        <f t="shared" si="7"/>
        <v>2.0151423543143809E-4</v>
      </c>
      <c r="K53" s="38">
        <f t="shared" si="10"/>
        <v>6.6928423255007408</v>
      </c>
      <c r="L53" s="36">
        <v>17.97706140650163</v>
      </c>
      <c r="N53" s="39"/>
      <c r="R53" s="14"/>
      <c r="U53" s="4">
        <f t="shared" si="8"/>
        <v>5.0864283994999999</v>
      </c>
      <c r="V53" s="16">
        <f t="shared" si="9"/>
        <v>17.97706140650163</v>
      </c>
    </row>
    <row r="54" spans="1:22" x14ac:dyDescent="0.25">
      <c r="A54" s="16"/>
      <c r="B54" s="18"/>
      <c r="C54" s="31">
        <v>45</v>
      </c>
      <c r="D54" s="32">
        <f>'Test data'!C59</f>
        <v>0.44000000000000022</v>
      </c>
      <c r="E54" s="33">
        <f>'Test data'!D59</f>
        <v>735.86810000000003</v>
      </c>
      <c r="F54" s="34">
        <f t="shared" si="4"/>
        <v>5073810.5494999997</v>
      </c>
      <c r="G54" s="34">
        <f t="shared" si="6"/>
        <v>12334.855090883491</v>
      </c>
      <c r="H54" s="36">
        <v>81.073196655599645</v>
      </c>
      <c r="I54" s="35">
        <v>0.17943817422773176</v>
      </c>
      <c r="J54" s="37">
        <f t="shared" si="7"/>
        <v>2.0114158631975854E-4</v>
      </c>
      <c r="K54" s="38">
        <f t="shared" si="10"/>
        <v>6.8726129395657569</v>
      </c>
      <c r="L54" s="36">
        <v>17.943817422773176</v>
      </c>
      <c r="N54" s="39"/>
      <c r="R54" s="14"/>
      <c r="U54" s="4">
        <f t="shared" si="8"/>
        <v>5.0738105495000001</v>
      </c>
      <c r="V54" s="16">
        <f t="shared" si="9"/>
        <v>17.943817422773176</v>
      </c>
    </row>
    <row r="55" spans="1:22" x14ac:dyDescent="0.25">
      <c r="A55" s="16"/>
      <c r="B55" s="18"/>
      <c r="C55" s="31">
        <v>46</v>
      </c>
      <c r="D55" s="32">
        <f>'Test data'!C60</f>
        <v>0.45000000000000023</v>
      </c>
      <c r="E55" s="33">
        <f>'Test data'!D60</f>
        <v>734.77809999999999</v>
      </c>
      <c r="F55" s="34">
        <f t="shared" si="4"/>
        <v>5066294.9994999999</v>
      </c>
      <c r="G55" s="34">
        <f t="shared" si="6"/>
        <v>12324.631452718544</v>
      </c>
      <c r="H55" s="36">
        <v>81.073196655599645</v>
      </c>
      <c r="I55" s="35">
        <v>0.17932101123170718</v>
      </c>
      <c r="J55" s="37">
        <f t="shared" si="7"/>
        <v>2.0101025222107882E-4</v>
      </c>
      <c r="K55" s="38">
        <f t="shared" si="10"/>
        <v>7.0520511137934889</v>
      </c>
      <c r="L55" s="36">
        <v>17.932101123170717</v>
      </c>
      <c r="N55" s="39"/>
      <c r="R55" s="14"/>
      <c r="U55" s="4">
        <f t="shared" si="8"/>
        <v>5.0662949995000002</v>
      </c>
      <c r="V55" s="16">
        <f t="shared" si="9"/>
        <v>17.932101123170717</v>
      </c>
    </row>
    <row r="56" spans="1:22" x14ac:dyDescent="0.25">
      <c r="A56" s="16"/>
      <c r="B56" s="18"/>
      <c r="C56" s="31">
        <v>47</v>
      </c>
      <c r="D56" s="32">
        <f>'Test data'!C61</f>
        <v>0.46000000000000024</v>
      </c>
      <c r="E56" s="33">
        <f>'Test data'!D61</f>
        <v>734.77809999999999</v>
      </c>
      <c r="F56" s="34">
        <f t="shared" si="4"/>
        <v>5066294.9994999999</v>
      </c>
      <c r="G56" s="34">
        <f t="shared" si="6"/>
        <v>12311.989190790724</v>
      </c>
      <c r="H56" s="36">
        <v>81.073196655599645</v>
      </c>
      <c r="I56" s="35">
        <v>0.17950514258189132</v>
      </c>
      <c r="J56" s="37">
        <f t="shared" si="7"/>
        <v>2.0121665463254668E-4</v>
      </c>
      <c r="K56" s="38">
        <f t="shared" si="10"/>
        <v>7.2313721250251959</v>
      </c>
      <c r="L56" s="36">
        <v>17.950514258189131</v>
      </c>
      <c r="N56" s="39"/>
      <c r="R56" s="14"/>
      <c r="U56" s="4">
        <f t="shared" si="8"/>
        <v>5.0662949995000002</v>
      </c>
      <c r="V56" s="16">
        <f t="shared" si="9"/>
        <v>17.950514258189131</v>
      </c>
    </row>
    <row r="57" spans="1:22" x14ac:dyDescent="0.25">
      <c r="A57" s="16"/>
      <c r="B57" s="18"/>
      <c r="C57" s="31">
        <v>48</v>
      </c>
      <c r="D57" s="32">
        <f>'Test data'!C62</f>
        <v>0.47000000000000025</v>
      </c>
      <c r="E57" s="33">
        <f>'Test data'!D62</f>
        <v>730.37810000000002</v>
      </c>
      <c r="F57" s="34">
        <f t="shared" si="4"/>
        <v>5035956.9994999999</v>
      </c>
      <c r="G57" s="34">
        <f t="shared" si="6"/>
        <v>12296.905704701454</v>
      </c>
      <c r="H57" s="36">
        <v>81.073196655599645</v>
      </c>
      <c r="I57" s="35">
        <v>0.1786490934448263</v>
      </c>
      <c r="J57" s="37">
        <f t="shared" si="7"/>
        <v>2.002570646114088E-4</v>
      </c>
      <c r="K57" s="38">
        <f t="shared" si="10"/>
        <v>7.4108772676070869</v>
      </c>
      <c r="L57" s="36">
        <v>17.86490934448263</v>
      </c>
      <c r="N57" s="39"/>
      <c r="R57" s="14"/>
      <c r="U57" s="4">
        <f t="shared" si="8"/>
        <v>5.0359569994999998</v>
      </c>
      <c r="V57" s="16">
        <f t="shared" si="9"/>
        <v>17.86490934448263</v>
      </c>
    </row>
    <row r="58" spans="1:22" x14ac:dyDescent="0.25">
      <c r="A58" s="16"/>
      <c r="B58" s="18"/>
      <c r="C58" s="31">
        <v>49</v>
      </c>
      <c r="D58" s="32">
        <f>'Test data'!C63</f>
        <v>0.48000000000000026</v>
      </c>
      <c r="E58" s="33">
        <f>'Test data'!D63</f>
        <v>730.0181</v>
      </c>
      <c r="F58" s="34">
        <f t="shared" si="4"/>
        <v>5033474.7994999997</v>
      </c>
      <c r="G58" s="34">
        <f t="shared" si="6"/>
        <v>12279.482013525072</v>
      </c>
      <c r="H58" s="36">
        <v>81.073196655599645</v>
      </c>
      <c r="I58" s="35">
        <v>0.17881440324583794</v>
      </c>
      <c r="J58" s="37">
        <f t="shared" si="7"/>
        <v>2.0044236896904488E-4</v>
      </c>
      <c r="K58" s="38">
        <f t="shared" si="10"/>
        <v>7.589526361051913</v>
      </c>
      <c r="L58" s="36">
        <v>17.881440324583792</v>
      </c>
      <c r="N58" s="39"/>
      <c r="R58" s="14"/>
      <c r="S58" s="15"/>
      <c r="U58" s="4">
        <f t="shared" si="8"/>
        <v>5.0334747994999995</v>
      </c>
      <c r="V58" s="16">
        <f t="shared" si="9"/>
        <v>17.881440324583792</v>
      </c>
    </row>
    <row r="59" spans="1:22" x14ac:dyDescent="0.25">
      <c r="A59" s="16"/>
      <c r="B59" s="18"/>
      <c r="C59" s="31">
        <v>50</v>
      </c>
      <c r="D59" s="32">
        <f>'Test data'!C64</f>
        <v>0.49000000000000027</v>
      </c>
      <c r="E59" s="33">
        <f>'Test data'!D64</f>
        <v>727.08810000000005</v>
      </c>
      <c r="F59" s="34">
        <f t="shared" si="4"/>
        <v>5013272.4495000001</v>
      </c>
      <c r="G59" s="34">
        <f t="shared" si="6"/>
        <v>12259.632486669248</v>
      </c>
      <c r="H59" s="36">
        <v>81.073196655599645</v>
      </c>
      <c r="I59" s="35">
        <v>0.17838506966405143</v>
      </c>
      <c r="J59" s="37">
        <f t="shared" si="7"/>
        <v>1.9996110661740785E-4</v>
      </c>
      <c r="K59" s="38">
        <f t="shared" si="10"/>
        <v>7.7683407642977507</v>
      </c>
      <c r="L59" s="36">
        <v>17.838506966405141</v>
      </c>
      <c r="N59" s="39"/>
      <c r="R59" s="14"/>
      <c r="S59" s="15"/>
      <c r="U59" s="4">
        <f t="shared" si="8"/>
        <v>5.0132724495000005</v>
      </c>
      <c r="V59" s="16">
        <f t="shared" si="9"/>
        <v>17.838506966405141</v>
      </c>
    </row>
    <row r="60" spans="1:22" x14ac:dyDescent="0.25">
      <c r="A60" s="16"/>
      <c r="B60" s="18"/>
      <c r="C60" s="31">
        <v>51</v>
      </c>
      <c r="D60" s="32">
        <f>'Test data'!C65</f>
        <v>0.50000000000000022</v>
      </c>
      <c r="E60" s="33">
        <f>'Test data'!D65</f>
        <v>721.59810000000004</v>
      </c>
      <c r="F60" s="34">
        <f t="shared" si="4"/>
        <v>4975418.8995000003</v>
      </c>
      <c r="G60" s="34">
        <f t="shared" si="6"/>
        <v>12237.428466849295</v>
      </c>
      <c r="H60" s="36">
        <v>81.073196655599645</v>
      </c>
      <c r="I60" s="35">
        <v>0.17735936765795213</v>
      </c>
      <c r="J60" s="37">
        <f t="shared" si="7"/>
        <v>1.9881134386776078E-4</v>
      </c>
      <c r="K60" s="38">
        <f t="shared" si="10"/>
        <v>7.9467258339618017</v>
      </c>
      <c r="L60" s="36">
        <v>17.735936765795213</v>
      </c>
      <c r="N60" s="39"/>
      <c r="R60" s="14"/>
      <c r="S60" s="15"/>
      <c r="U60" s="4">
        <f t="shared" si="8"/>
        <v>4.9754188995000002</v>
      </c>
      <c r="V60" s="16">
        <f t="shared" si="9"/>
        <v>17.735936765795213</v>
      </c>
    </row>
    <row r="61" spans="1:22" x14ac:dyDescent="0.25">
      <c r="A61" s="16"/>
      <c r="B61" s="18"/>
      <c r="C61" s="31">
        <v>52</v>
      </c>
      <c r="D61" s="32">
        <f>'Test data'!C66</f>
        <v>0.51000000000000023</v>
      </c>
      <c r="E61" s="33">
        <f>'Test data'!D66</f>
        <v>721.96810000000005</v>
      </c>
      <c r="F61" s="34">
        <f t="shared" si="4"/>
        <v>4977970.0495000007</v>
      </c>
      <c r="G61" s="34">
        <f t="shared" si="6"/>
        <v>12212.973507930958</v>
      </c>
      <c r="H61" s="36">
        <v>81.073196655599645</v>
      </c>
      <c r="I61" s="35">
        <v>0.1778056309654602</v>
      </c>
      <c r="J61" s="37">
        <f t="shared" si="7"/>
        <v>1.9931158362984647E-4</v>
      </c>
      <c r="K61" s="38">
        <f t="shared" si="10"/>
        <v>8.1240852016197529</v>
      </c>
      <c r="L61" s="36">
        <v>17.780563096546022</v>
      </c>
      <c r="N61" s="39"/>
      <c r="P61" s="79" t="s">
        <v>50</v>
      </c>
      <c r="Q61" s="80"/>
      <c r="R61" s="81"/>
      <c r="S61" s="15"/>
      <c r="U61" s="4">
        <f t="shared" si="8"/>
        <v>4.9779700495000005</v>
      </c>
      <c r="V61" s="16">
        <f t="shared" si="9"/>
        <v>17.780563096546022</v>
      </c>
    </row>
    <row r="62" spans="1:22" x14ac:dyDescent="0.25">
      <c r="A62" s="16"/>
      <c r="B62" s="18"/>
      <c r="C62" s="31">
        <v>53</v>
      </c>
      <c r="D62" s="32">
        <f>'Test data'!C67</f>
        <v>0.52000000000000024</v>
      </c>
      <c r="E62" s="33">
        <f>'Test data'!D67</f>
        <v>722.69810000000007</v>
      </c>
      <c r="F62" s="34">
        <f t="shared" si="4"/>
        <v>4983003.3995000003</v>
      </c>
      <c r="G62" s="34">
        <f t="shared" si="6"/>
        <v>12186.07630498871</v>
      </c>
      <c r="H62" s="36">
        <v>81.073196655599645</v>
      </c>
      <c r="I62" s="35">
        <v>0.17837826548480398</v>
      </c>
      <c r="J62" s="37">
        <f t="shared" si="7"/>
        <v>1.9995347945886421E-4</v>
      </c>
      <c r="K62" s="38">
        <f t="shared" si="10"/>
        <v>8.3018908325852134</v>
      </c>
      <c r="L62" s="36">
        <v>17.837826548480397</v>
      </c>
      <c r="N62" s="39"/>
      <c r="P62" s="52"/>
      <c r="Q62" s="62" t="s">
        <v>51</v>
      </c>
      <c r="R62" s="63" t="s">
        <v>52</v>
      </c>
      <c r="S62" s="15"/>
      <c r="U62" s="4">
        <f t="shared" si="8"/>
        <v>4.9830033995000003</v>
      </c>
      <c r="V62" s="16">
        <f t="shared" si="9"/>
        <v>17.837826548480397</v>
      </c>
    </row>
    <row r="63" spans="1:22" x14ac:dyDescent="0.25">
      <c r="A63" s="16"/>
      <c r="B63" s="18"/>
      <c r="C63" s="31">
        <v>54</v>
      </c>
      <c r="D63" s="32">
        <f>'Test data'!C68</f>
        <v>0.53000000000000025</v>
      </c>
      <c r="E63" s="33">
        <f>'Test data'!D68</f>
        <v>717.57810000000006</v>
      </c>
      <c r="F63" s="34">
        <f t="shared" si="4"/>
        <v>4947700.9995000008</v>
      </c>
      <c r="G63" s="34">
        <f t="shared" si="6"/>
        <v>12156.697247241787</v>
      </c>
      <c r="H63" s="36">
        <v>81.073196655599645</v>
      </c>
      <c r="I63" s="35">
        <v>0.17754256569900242</v>
      </c>
      <c r="J63" s="37">
        <f t="shared" si="7"/>
        <v>1.9901670008440342E-4</v>
      </c>
      <c r="K63" s="38">
        <f t="shared" si="10"/>
        <v>8.4802690980700177</v>
      </c>
      <c r="L63" s="36">
        <v>17.754256569900242</v>
      </c>
      <c r="N63" s="39"/>
      <c r="P63" s="61" t="s">
        <v>18</v>
      </c>
      <c r="Q63" s="52">
        <v>6.4995000000000003</v>
      </c>
      <c r="R63" s="37">
        <f>Q63/25.4*0.0069^Q64</f>
        <v>1.1247592553394515E-2</v>
      </c>
      <c r="U63" s="4">
        <f t="shared" si="8"/>
        <v>4.9477009995000012</v>
      </c>
      <c r="V63" s="16">
        <f t="shared" si="9"/>
        <v>17.754256569900242</v>
      </c>
    </row>
    <row r="64" spans="1:22" x14ac:dyDescent="0.25">
      <c r="A64" s="16"/>
      <c r="B64" s="18"/>
      <c r="C64" s="31">
        <v>55</v>
      </c>
      <c r="D64" s="32">
        <f>'Test data'!C69</f>
        <v>0.54000000000000026</v>
      </c>
      <c r="E64" s="33">
        <f>'Test data'!D69</f>
        <v>714.27809999999999</v>
      </c>
      <c r="F64" s="34">
        <f t="shared" si="4"/>
        <v>4924947.4994999999</v>
      </c>
      <c r="G64" s="34">
        <f t="shared" si="6"/>
        <v>12125.073581732926</v>
      </c>
      <c r="H64" s="36">
        <v>81.073196655599645</v>
      </c>
      <c r="I64" s="35">
        <v>0.17718700559552644</v>
      </c>
      <c r="J64" s="37">
        <f t="shared" si="7"/>
        <v>1.9861813426333419E-4</v>
      </c>
      <c r="K64" s="38">
        <f t="shared" si="10"/>
        <v>8.6578116637690208</v>
      </c>
      <c r="L64" s="36">
        <v>17.718700559552644</v>
      </c>
      <c r="N64" s="39"/>
      <c r="P64" s="61" t="s">
        <v>19</v>
      </c>
      <c r="Q64" s="52">
        <v>0.62790000000000001</v>
      </c>
      <c r="R64" s="37">
        <f>Q64</f>
        <v>0.62790000000000001</v>
      </c>
      <c r="U64" s="4">
        <f t="shared" si="8"/>
        <v>4.9249474995</v>
      </c>
      <c r="V64" s="16">
        <f t="shared" si="9"/>
        <v>17.718700559552644</v>
      </c>
    </row>
    <row r="65" spans="1:22" x14ac:dyDescent="0.25">
      <c r="A65" s="16"/>
      <c r="B65" s="18"/>
      <c r="C65" s="31">
        <v>56</v>
      </c>
      <c r="D65" s="32">
        <f>'Test data'!C70</f>
        <v>0.55000000000000027</v>
      </c>
      <c r="E65" s="33">
        <f>'Test data'!D70</f>
        <v>709.52809999999999</v>
      </c>
      <c r="F65" s="34">
        <f t="shared" si="4"/>
        <v>4892196.2494999999</v>
      </c>
      <c r="G65" s="34">
        <f t="shared" si="6"/>
        <v>12091.143728141149</v>
      </c>
      <c r="H65" s="36">
        <v>81.073196655599645</v>
      </c>
      <c r="I65" s="35">
        <v>0.17650261049001903</v>
      </c>
      <c r="J65" s="37">
        <f t="shared" si="7"/>
        <v>1.9785096017796433E-4</v>
      </c>
      <c r="K65" s="38">
        <f t="shared" si="10"/>
        <v>8.8349986693645466</v>
      </c>
      <c r="L65" s="36">
        <v>17.650261049001902</v>
      </c>
      <c r="N65" s="39"/>
      <c r="R65" s="14"/>
      <c r="U65" s="4">
        <f t="shared" si="8"/>
        <v>4.8921962494999995</v>
      </c>
      <c r="V65" s="16">
        <f t="shared" si="9"/>
        <v>17.650261049001902</v>
      </c>
    </row>
    <row r="66" spans="1:22" x14ac:dyDescent="0.25">
      <c r="A66" s="16"/>
      <c r="B66" s="18"/>
      <c r="C66" s="31">
        <v>57</v>
      </c>
      <c r="D66" s="32">
        <f>'Test data'!C71</f>
        <v>0.56000000000000028</v>
      </c>
      <c r="E66" s="33">
        <f>'Test data'!D71</f>
        <v>699.27809999999999</v>
      </c>
      <c r="F66" s="34">
        <f t="shared" si="4"/>
        <v>4821522.4994999999</v>
      </c>
      <c r="G66" s="34">
        <f t="shared" si="6"/>
        <v>12054.991482827198</v>
      </c>
      <c r="H66" s="36">
        <v>81.073196655599645</v>
      </c>
      <c r="I66" s="35">
        <v>0.17447448947016622</v>
      </c>
      <c r="J66" s="37">
        <f t="shared" si="7"/>
        <v>1.9557753379623177E-4</v>
      </c>
      <c r="K66" s="38">
        <f t="shared" si="10"/>
        <v>9.0115012798545653</v>
      </c>
      <c r="L66" s="36">
        <v>17.447448947016621</v>
      </c>
      <c r="N66" s="39"/>
      <c r="R66" s="14"/>
      <c r="U66" s="4">
        <f t="shared" si="8"/>
        <v>4.8215224995000003</v>
      </c>
      <c r="V66" s="16">
        <f t="shared" si="9"/>
        <v>17.447448947016621</v>
      </c>
    </row>
    <row r="67" spans="1:22" x14ac:dyDescent="0.25">
      <c r="A67" s="16"/>
      <c r="B67" s="18"/>
      <c r="C67" s="31">
        <v>58</v>
      </c>
      <c r="D67" s="32">
        <f>'Test data'!C72</f>
        <v>0.57000000000000028</v>
      </c>
      <c r="E67" s="33">
        <f>'Test data'!D72</f>
        <v>692.68810000000008</v>
      </c>
      <c r="F67" s="34">
        <f t="shared" si="4"/>
        <v>4776084.4495000001</v>
      </c>
      <c r="G67" s="34">
        <f t="shared" si="6"/>
        <v>12016.946084968773</v>
      </c>
      <c r="H67" s="36">
        <v>81.073196655599645</v>
      </c>
      <c r="I67" s="35">
        <v>0.17337741798472928</v>
      </c>
      <c r="J67" s="37">
        <f t="shared" si="7"/>
        <v>1.9434776928353714E-4</v>
      </c>
      <c r="K67" s="38">
        <f t="shared" si="10"/>
        <v>9.185975769324731</v>
      </c>
      <c r="L67" s="36">
        <v>17.337741798472926</v>
      </c>
      <c r="N67" s="39"/>
      <c r="R67" s="14"/>
      <c r="U67" s="4">
        <f t="shared" si="8"/>
        <v>4.7760844494999999</v>
      </c>
      <c r="V67" s="16">
        <f t="shared" si="9"/>
        <v>17.337741798472926</v>
      </c>
    </row>
    <row r="68" spans="1:22" x14ac:dyDescent="0.25">
      <c r="A68" s="16"/>
      <c r="B68" s="18"/>
      <c r="C68" s="31">
        <v>59</v>
      </c>
      <c r="D68" s="32">
        <f>'Test data'!C73</f>
        <v>0.58000000000000029</v>
      </c>
      <c r="E68" s="33">
        <f>'Test data'!D73</f>
        <v>681.71810000000005</v>
      </c>
      <c r="F68" s="34">
        <f t="shared" si="4"/>
        <v>4700446.2995000007</v>
      </c>
      <c r="G68" s="34">
        <f t="shared" si="6"/>
        <v>11976.866290488961</v>
      </c>
      <c r="H68" s="36">
        <v>81.073196655599645</v>
      </c>
      <c r="I68" s="35">
        <v>0.1712026728392689</v>
      </c>
      <c r="J68" s="37">
        <f t="shared" si="7"/>
        <v>1.9190998429002848E-4</v>
      </c>
      <c r="K68" s="38">
        <f t="shared" si="10"/>
        <v>9.3593531873094609</v>
      </c>
      <c r="L68" s="36">
        <v>17.120267283926889</v>
      </c>
      <c r="N68" s="39"/>
      <c r="R68" s="14"/>
      <c r="U68" s="4">
        <f t="shared" si="8"/>
        <v>4.7004462995000003</v>
      </c>
      <c r="V68" s="16">
        <f t="shared" si="9"/>
        <v>17.120267283926889</v>
      </c>
    </row>
    <row r="69" spans="1:22" x14ac:dyDescent="0.25">
      <c r="A69" s="16"/>
      <c r="B69" s="18"/>
      <c r="C69" s="31">
        <v>60</v>
      </c>
      <c r="D69" s="32">
        <f>'Test data'!C74</f>
        <v>0.5900000000000003</v>
      </c>
      <c r="E69" s="33">
        <f>'Test data'!D74</f>
        <v>676.95810000000006</v>
      </c>
      <c r="F69" s="34">
        <f t="shared" si="4"/>
        <v>4667626.0995000005</v>
      </c>
      <c r="G69" s="34">
        <f t="shared" si="6"/>
        <v>11935.065248627614</v>
      </c>
      <c r="H69" s="36">
        <v>81.073196655599645</v>
      </c>
      <c r="I69" s="35">
        <v>0.17060270321197238</v>
      </c>
      <c r="J69" s="37">
        <f t="shared" si="7"/>
        <v>1.9123744711613266E-4</v>
      </c>
      <c r="K69" s="38">
        <f t="shared" si="10"/>
        <v>9.5305558601487306</v>
      </c>
      <c r="L69" s="36">
        <v>17.060270321197237</v>
      </c>
      <c r="N69" s="39"/>
      <c r="R69" s="14"/>
      <c r="U69" s="4">
        <f t="shared" si="8"/>
        <v>4.6676260995000005</v>
      </c>
      <c r="V69" s="16">
        <f t="shared" si="9"/>
        <v>17.060270321197237</v>
      </c>
    </row>
    <row r="70" spans="1:22" x14ac:dyDescent="0.25">
      <c r="A70" s="16"/>
      <c r="B70" s="18"/>
      <c r="C70" s="31">
        <v>61</v>
      </c>
      <c r="D70" s="32">
        <f>'Test data'!C75</f>
        <v>0.60000000000000031</v>
      </c>
      <c r="E70" s="33">
        <f>'Test data'!D75</f>
        <v>674.02809999999999</v>
      </c>
      <c r="F70" s="34">
        <f t="shared" si="4"/>
        <v>4647423.7494999999</v>
      </c>
      <c r="G70" s="34">
        <f t="shared" si="6"/>
        <v>11891.212350706304</v>
      </c>
      <c r="H70" s="36">
        <v>81.073196655599645</v>
      </c>
      <c r="I70" s="35">
        <v>0.17049073562969375</v>
      </c>
      <c r="J70" s="37">
        <f t="shared" si="7"/>
        <v>1.911119368271097E-4</v>
      </c>
      <c r="K70" s="38">
        <f t="shared" si="10"/>
        <v>9.7011585633607034</v>
      </c>
      <c r="L70" s="36">
        <v>17.049073562969376</v>
      </c>
      <c r="N70" s="39"/>
      <c r="R70" s="14"/>
      <c r="U70" s="4">
        <f t="shared" si="8"/>
        <v>4.6474237494999997</v>
      </c>
      <c r="V70" s="16">
        <f t="shared" si="9"/>
        <v>17.049073562969376</v>
      </c>
    </row>
    <row r="71" spans="1:22" x14ac:dyDescent="0.25">
      <c r="A71" s="16"/>
      <c r="B71" s="18"/>
      <c r="C71" s="31">
        <v>62</v>
      </c>
      <c r="D71" s="32">
        <f>'Test data'!C76</f>
        <v>0.61000000000000032</v>
      </c>
      <c r="E71" s="33">
        <f>'Test data'!D76</f>
        <v>667.44810000000007</v>
      </c>
      <c r="F71" s="34">
        <f t="shared" si="4"/>
        <v>4602054.6495000003</v>
      </c>
      <c r="G71" s="34">
        <f t="shared" si="6"/>
        <v>11845.195907027159</v>
      </c>
      <c r="H71" s="36">
        <v>81.073196655599645</v>
      </c>
      <c r="I71" s="35">
        <v>0.16948223015436226</v>
      </c>
      <c r="J71" s="37">
        <f t="shared" si="7"/>
        <v>1.8998145056353666E-4</v>
      </c>
      <c r="K71" s="38">
        <f t="shared" si="10"/>
        <v>9.8716492989903966</v>
      </c>
      <c r="L71" s="36">
        <v>16.948223015436227</v>
      </c>
      <c r="N71" s="39"/>
      <c r="R71" s="14"/>
      <c r="U71" s="4">
        <f t="shared" si="8"/>
        <v>4.6020546495000003</v>
      </c>
      <c r="V71" s="16">
        <f t="shared" si="9"/>
        <v>16.948223015436227</v>
      </c>
    </row>
    <row r="72" spans="1:22" x14ac:dyDescent="0.25">
      <c r="A72" s="16"/>
      <c r="B72" s="18"/>
      <c r="C72" s="31">
        <v>63</v>
      </c>
      <c r="D72" s="32">
        <f>'Test data'!C77</f>
        <v>0.62000000000000033</v>
      </c>
      <c r="E72" s="33">
        <f>'Test data'!D77</f>
        <v>661.21810000000005</v>
      </c>
      <c r="F72" s="34">
        <f t="shared" si="4"/>
        <v>4559098.7995000007</v>
      </c>
      <c r="G72" s="34">
        <f t="shared" si="6"/>
        <v>11797.279465539925</v>
      </c>
      <c r="H72" s="36">
        <v>81.073196655599645</v>
      </c>
      <c r="I72" s="35">
        <v>0.16858222545229123</v>
      </c>
      <c r="J72" s="37">
        <f t="shared" si="7"/>
        <v>1.8897258846242715E-4</v>
      </c>
      <c r="K72" s="38">
        <f t="shared" si="10"/>
        <v>10.041131529144758</v>
      </c>
      <c r="L72" s="36">
        <v>16.858222545229122</v>
      </c>
      <c r="N72" s="39"/>
      <c r="R72" s="14"/>
      <c r="U72" s="4">
        <f t="shared" si="8"/>
        <v>4.559098799500001</v>
      </c>
      <c r="V72" s="16">
        <f t="shared" si="9"/>
        <v>16.858222545229122</v>
      </c>
    </row>
    <row r="73" spans="1:22" x14ac:dyDescent="0.25">
      <c r="A73" s="16"/>
      <c r="B73" s="18"/>
      <c r="C73" s="31">
        <v>64</v>
      </c>
      <c r="D73" s="32">
        <f>'Test data'!C78</f>
        <v>0.63000000000000034</v>
      </c>
      <c r="E73" s="33">
        <f>'Test data'!D78</f>
        <v>652.80810000000008</v>
      </c>
      <c r="F73" s="34">
        <f t="shared" si="4"/>
        <v>4501111.8495000005</v>
      </c>
      <c r="G73" s="34">
        <f t="shared" si="6"/>
        <v>11747.468940741614</v>
      </c>
      <c r="H73" s="36">
        <v>81.073196655599645</v>
      </c>
      <c r="I73" s="35">
        <v>0.16714375162076975</v>
      </c>
      <c r="J73" s="37">
        <f t="shared" si="7"/>
        <v>1.873601282955939E-4</v>
      </c>
      <c r="K73" s="38">
        <f t="shared" si="10"/>
        <v>10.209713754597049</v>
      </c>
      <c r="L73" s="36">
        <v>16.714375162076973</v>
      </c>
      <c r="N73" s="39"/>
      <c r="R73" s="14"/>
      <c r="U73" s="4">
        <f t="shared" si="8"/>
        <v>4.5011118495000009</v>
      </c>
      <c r="V73" s="16">
        <f t="shared" si="9"/>
        <v>16.714375162076973</v>
      </c>
    </row>
    <row r="74" spans="1:22" x14ac:dyDescent="0.25">
      <c r="A74" s="16"/>
      <c r="B74" s="18"/>
      <c r="C74" s="31">
        <v>65</v>
      </c>
      <c r="D74" s="32">
        <f>'Test data'!C79</f>
        <v>0.64000000000000035</v>
      </c>
      <c r="E74" s="33">
        <f>'Test data'!D79</f>
        <v>645.48810000000003</v>
      </c>
      <c r="F74" s="34">
        <f t="shared" si="4"/>
        <v>4450640.4495000001</v>
      </c>
      <c r="G74" s="34">
        <f t="shared" ref="G74:G105" si="11">nseg*(1/2*PI()*(di^2-(dci+2*K74)^2)+PI()*(loi-2*K74)*(dci+2*K74))</f>
        <v>11695.967971049467</v>
      </c>
      <c r="H74" s="36">
        <v>81.073196655599645</v>
      </c>
      <c r="I74" s="35">
        <v>0.16599728569218053</v>
      </c>
      <c r="J74" s="37">
        <f t="shared" ref="J74:J105" si="12">I74-H74*F74*delta/G74/alpha</f>
        <v>1.8607499498141111E-4</v>
      </c>
      <c r="K74" s="38">
        <f t="shared" si="10"/>
        <v>10.376857506217819</v>
      </c>
      <c r="L74" s="36">
        <v>16.599728569218051</v>
      </c>
      <c r="N74" s="39"/>
      <c r="R74" s="14"/>
      <c r="U74" s="4">
        <f t="shared" ref="U74:U105" si="13">F74/1000000</f>
        <v>4.4506404494999998</v>
      </c>
      <c r="V74" s="16">
        <f t="shared" ref="V74:V105" si="14">L74</f>
        <v>16.599728569218051</v>
      </c>
    </row>
    <row r="75" spans="1:22" x14ac:dyDescent="0.25">
      <c r="A75" s="16"/>
      <c r="B75" s="18"/>
      <c r="C75" s="31">
        <v>66</v>
      </c>
      <c r="D75" s="32">
        <f>'Test data'!C80</f>
        <v>0.65000000000000036</v>
      </c>
      <c r="E75" s="33">
        <f>'Test data'!D80</f>
        <v>640.36810000000003</v>
      </c>
      <c r="F75" s="34">
        <f>E75*6895</f>
        <v>4415338.0494999997</v>
      </c>
      <c r="G75" s="34">
        <f t="shared" si="11"/>
        <v>11642.735474774076</v>
      </c>
      <c r="H75" s="36">
        <v>81.073196655599645</v>
      </c>
      <c r="I75" s="35">
        <v>0.1654335449140846</v>
      </c>
      <c r="J75" s="37">
        <f t="shared" si="12"/>
        <v>1.8544306860973636E-4</v>
      </c>
      <c r="K75" s="38">
        <f t="shared" ref="K75:K106" si="15">K74+I74</f>
        <v>10.542854791909999</v>
      </c>
      <c r="L75" s="36">
        <v>16.543354491408461</v>
      </c>
      <c r="N75" s="39"/>
      <c r="R75" s="14"/>
      <c r="U75" s="4">
        <f t="shared" si="13"/>
        <v>4.4153380494999999</v>
      </c>
      <c r="V75" s="16">
        <f t="shared" si="14"/>
        <v>16.543354491408461</v>
      </c>
    </row>
    <row r="76" spans="1:22" x14ac:dyDescent="0.25">
      <c r="A76" s="16"/>
      <c r="B76" s="18"/>
      <c r="C76" s="31">
        <v>67</v>
      </c>
      <c r="D76" s="32">
        <f>'Test data'!C81</f>
        <v>0.66000000000000036</v>
      </c>
      <c r="E76" s="33">
        <f>'Test data'!D81</f>
        <v>634.50810000000001</v>
      </c>
      <c r="F76" s="34">
        <f t="shared" ref="F76:F114" si="16">E76*6895</f>
        <v>4374933.3495000005</v>
      </c>
      <c r="G76" s="34">
        <f t="shared" si="11"/>
        <v>11587.616726641243</v>
      </c>
      <c r="H76" s="36">
        <v>81.073196655599645</v>
      </c>
      <c r="I76" s="35">
        <v>0.16469938043846397</v>
      </c>
      <c r="J76" s="37">
        <f t="shared" si="12"/>
        <v>1.8462010544775809E-4</v>
      </c>
      <c r="K76" s="38">
        <f t="shared" si="15"/>
        <v>10.708288336824083</v>
      </c>
      <c r="L76" s="36">
        <v>16.469938043846398</v>
      </c>
      <c r="N76" s="39"/>
      <c r="R76" s="14"/>
      <c r="U76" s="4">
        <f t="shared" si="13"/>
        <v>4.3749333495000009</v>
      </c>
      <c r="V76" s="16">
        <f t="shared" si="14"/>
        <v>16.469938043846398</v>
      </c>
    </row>
    <row r="77" spans="1:22" x14ac:dyDescent="0.25">
      <c r="A77" s="16"/>
      <c r="B77" s="18"/>
      <c r="C77" s="31">
        <v>68</v>
      </c>
      <c r="D77" s="32">
        <f>'Test data'!C82</f>
        <v>0.67000000000000037</v>
      </c>
      <c r="E77" s="33">
        <f>'Test data'!D82</f>
        <v>627.18810000000008</v>
      </c>
      <c r="F77" s="34">
        <f t="shared" si="16"/>
        <v>4324461.9495000001</v>
      </c>
      <c r="G77" s="34">
        <f t="shared" si="11"/>
        <v>11530.692783595445</v>
      </c>
      <c r="H77" s="36">
        <v>81.073196655599645</v>
      </c>
      <c r="I77" s="35">
        <v>0.16360302342396091</v>
      </c>
      <c r="J77" s="37">
        <f t="shared" si="12"/>
        <v>1.8339114182269745E-4</v>
      </c>
      <c r="K77" s="38">
        <f t="shared" si="15"/>
        <v>10.872987717262546</v>
      </c>
      <c r="L77" s="36">
        <v>16.360302342396089</v>
      </c>
      <c r="N77" s="39"/>
      <c r="R77" s="14"/>
      <c r="U77" s="4">
        <f t="shared" si="13"/>
        <v>4.3244619494999998</v>
      </c>
      <c r="V77" s="16">
        <f t="shared" si="14"/>
        <v>16.360302342396089</v>
      </c>
    </row>
    <row r="78" spans="1:22" x14ac:dyDescent="0.25">
      <c r="A78" s="16"/>
      <c r="B78" s="18"/>
      <c r="C78" s="31">
        <v>69</v>
      </c>
      <c r="D78" s="32">
        <f>'Test data'!C83</f>
        <v>0.68000000000000038</v>
      </c>
      <c r="E78" s="33">
        <f>'Test data'!D83</f>
        <v>619.87810000000002</v>
      </c>
      <c r="F78" s="34">
        <f t="shared" si="16"/>
        <v>4274059.4994999999</v>
      </c>
      <c r="G78" s="34">
        <f t="shared" si="11"/>
        <v>11472.122900057546</v>
      </c>
      <c r="H78" s="36">
        <v>81.073196655599645</v>
      </c>
      <c r="I78" s="35">
        <v>0.16252172346322563</v>
      </c>
      <c r="J78" s="37">
        <f t="shared" si="12"/>
        <v>1.8217905643269638E-4</v>
      </c>
      <c r="K78" s="38">
        <f t="shared" si="15"/>
        <v>11.036590740686508</v>
      </c>
      <c r="L78" s="36">
        <v>16.252172346322563</v>
      </c>
      <c r="N78" s="39"/>
      <c r="R78" s="14"/>
      <c r="U78" s="4">
        <f t="shared" si="13"/>
        <v>4.2740594994999999</v>
      </c>
      <c r="V78" s="16">
        <f t="shared" si="14"/>
        <v>16.252172346322563</v>
      </c>
    </row>
    <row r="79" spans="1:22" x14ac:dyDescent="0.25">
      <c r="A79" s="16"/>
      <c r="B79" s="18"/>
      <c r="C79" s="31">
        <v>70</v>
      </c>
      <c r="D79" s="32">
        <f>'Test data'!C84</f>
        <v>0.69000000000000039</v>
      </c>
      <c r="E79" s="33">
        <f>'Test data'!D84</f>
        <v>610.35810000000004</v>
      </c>
      <c r="F79" s="34">
        <f t="shared" si="16"/>
        <v>4208419.0995000005</v>
      </c>
      <c r="G79" s="34">
        <f t="shared" si="11"/>
        <v>11411.941980169126</v>
      </c>
      <c r="H79" s="36">
        <v>81.073196655599645</v>
      </c>
      <c r="I79" s="35">
        <v>0.16086963421328826</v>
      </c>
      <c r="J79" s="37">
        <f t="shared" si="12"/>
        <v>1.8032714362814506E-4</v>
      </c>
      <c r="K79" s="38">
        <f t="shared" si="15"/>
        <v>11.199112464149733</v>
      </c>
      <c r="L79" s="36">
        <v>16.086963421328825</v>
      </c>
      <c r="N79" s="39"/>
      <c r="R79" s="14"/>
      <c r="U79" s="4">
        <f t="shared" si="13"/>
        <v>4.2084190995000004</v>
      </c>
      <c r="V79" s="16">
        <f t="shared" si="14"/>
        <v>16.086963421328825</v>
      </c>
    </row>
    <row r="80" spans="1:22" x14ac:dyDescent="0.25">
      <c r="A80" s="16"/>
      <c r="B80" s="18"/>
      <c r="C80" s="31">
        <v>71</v>
      </c>
      <c r="D80" s="32">
        <f>'Test data'!C85</f>
        <v>0.7000000000000004</v>
      </c>
      <c r="E80" s="33">
        <f>'Test data'!D85</f>
        <v>601.20810000000006</v>
      </c>
      <c r="F80" s="34">
        <f t="shared" si="16"/>
        <v>4145329.8495000005</v>
      </c>
      <c r="G80" s="34">
        <f t="shared" si="11"/>
        <v>11350.411567124613</v>
      </c>
      <c r="H80" s="36">
        <v>81.073196655599645</v>
      </c>
      <c r="I80" s="35">
        <v>0.15931700394607448</v>
      </c>
      <c r="J80" s="37">
        <f t="shared" si="12"/>
        <v>1.7858671957257655E-4</v>
      </c>
      <c r="K80" s="38">
        <f t="shared" si="15"/>
        <v>11.359982098363021</v>
      </c>
      <c r="L80" s="36">
        <v>15.931700394607448</v>
      </c>
      <c r="N80" s="39"/>
      <c r="R80" s="14"/>
      <c r="U80" s="4">
        <f t="shared" si="13"/>
        <v>4.1453298495000004</v>
      </c>
      <c r="V80" s="16">
        <f t="shared" si="14"/>
        <v>15.931700394607448</v>
      </c>
    </row>
    <row r="81" spans="1:22" x14ac:dyDescent="0.25">
      <c r="A81" s="16"/>
      <c r="B81" s="18"/>
      <c r="C81" s="31">
        <v>72</v>
      </c>
      <c r="D81" s="32">
        <f>'Test data'!C86</f>
        <v>0.71000000000000041</v>
      </c>
      <c r="E81" s="33">
        <f>'Test data'!D86</f>
        <v>591.69810000000007</v>
      </c>
      <c r="F81" s="34">
        <f t="shared" si="16"/>
        <v>4079758.3995000003</v>
      </c>
      <c r="G81" s="34">
        <f t="shared" si="11"/>
        <v>11287.551937685988</v>
      </c>
      <c r="H81" s="36">
        <v>81.073196655599645</v>
      </c>
      <c r="I81" s="35">
        <v>0.15767009523104408</v>
      </c>
      <c r="J81" s="37">
        <f t="shared" si="12"/>
        <v>1.7674061389919005E-4</v>
      </c>
      <c r="K81" s="38">
        <f t="shared" si="15"/>
        <v>11.519299102309096</v>
      </c>
      <c r="L81" s="36">
        <v>15.767009523104408</v>
      </c>
      <c r="N81" s="39"/>
      <c r="R81" s="14"/>
      <c r="U81" s="4">
        <f t="shared" si="13"/>
        <v>4.0797583995000002</v>
      </c>
      <c r="V81" s="16">
        <f t="shared" si="14"/>
        <v>15.767009523104408</v>
      </c>
    </row>
    <row r="82" spans="1:22" x14ac:dyDescent="0.25">
      <c r="A82" s="16"/>
      <c r="B82" s="18"/>
      <c r="C82" s="31">
        <v>73</v>
      </c>
      <c r="D82" s="32">
        <f>'Test data'!C87</f>
        <v>0.72000000000000042</v>
      </c>
      <c r="E82" s="33">
        <f>'Test data'!D87</f>
        <v>581.81810000000007</v>
      </c>
      <c r="F82" s="34">
        <f t="shared" si="16"/>
        <v>4011635.7995000007</v>
      </c>
      <c r="G82" s="34">
        <f t="shared" si="11"/>
        <v>11223.457929042133</v>
      </c>
      <c r="H82" s="36">
        <v>81.073196655599645</v>
      </c>
      <c r="I82" s="35">
        <v>0.15592274133454193</v>
      </c>
      <c r="J82" s="37">
        <f t="shared" si="12"/>
        <v>1.747819139953366E-4</v>
      </c>
      <c r="K82" s="38">
        <f t="shared" si="15"/>
        <v>11.67696919754014</v>
      </c>
      <c r="L82" s="36">
        <v>15.592274133454191</v>
      </c>
      <c r="N82" s="39"/>
      <c r="R82" s="14"/>
      <c r="U82" s="4">
        <f t="shared" si="13"/>
        <v>4.0116357995000005</v>
      </c>
      <c r="V82" s="16">
        <f t="shared" si="14"/>
        <v>15.592274133454191</v>
      </c>
    </row>
    <row r="83" spans="1:22" x14ac:dyDescent="0.25">
      <c r="A83" s="16"/>
      <c r="B83" s="18"/>
      <c r="C83" s="31">
        <v>74</v>
      </c>
      <c r="D83" s="32">
        <f>'Test data'!C88</f>
        <v>0.73000000000000043</v>
      </c>
      <c r="E83" s="33">
        <f>'Test data'!D88</f>
        <v>573.3981</v>
      </c>
      <c r="F83" s="34">
        <f t="shared" si="16"/>
        <v>3953579.8994999998</v>
      </c>
      <c r="G83" s="34">
        <f t="shared" si="11"/>
        <v>11158.230886737112</v>
      </c>
      <c r="H83" s="36">
        <v>81.073196655599645</v>
      </c>
      <c r="I83" s="35">
        <v>0.15456452472429555</v>
      </c>
      <c r="J83" s="37">
        <f t="shared" si="12"/>
        <v>1.7325941832391223E-4</v>
      </c>
      <c r="K83" s="38">
        <f t="shared" si="15"/>
        <v>11.832891938874683</v>
      </c>
      <c r="L83" s="36">
        <v>15.456452472429554</v>
      </c>
      <c r="N83" s="39"/>
      <c r="R83" s="14"/>
      <c r="U83" s="4">
        <f t="shared" si="13"/>
        <v>3.9535798994999998</v>
      </c>
      <c r="V83" s="16">
        <f t="shared" si="14"/>
        <v>15.456452472429554</v>
      </c>
    </row>
    <row r="84" spans="1:22" x14ac:dyDescent="0.25">
      <c r="A84" s="16"/>
      <c r="B84" s="18"/>
      <c r="C84" s="31">
        <v>75</v>
      </c>
      <c r="D84" s="32">
        <f>'Test data'!C89</f>
        <v>0.74000000000000044</v>
      </c>
      <c r="E84" s="33">
        <f>'Test data'!D89</f>
        <v>566.07810000000006</v>
      </c>
      <c r="F84" s="34">
        <f t="shared" si="16"/>
        <v>3903108.4995000004</v>
      </c>
      <c r="G84" s="34">
        <f t="shared" si="11"/>
        <v>11091.762833841014</v>
      </c>
      <c r="H84" s="36">
        <v>81.073196655599645</v>
      </c>
      <c r="I84" s="35">
        <v>0.15350576686607062</v>
      </c>
      <c r="J84" s="37">
        <f t="shared" si="12"/>
        <v>1.720726015495555E-4</v>
      </c>
      <c r="K84" s="38">
        <f t="shared" si="15"/>
        <v>11.987456463598978</v>
      </c>
      <c r="L84" s="36">
        <v>15.350576686607061</v>
      </c>
      <c r="N84" s="39"/>
      <c r="R84" s="14"/>
      <c r="U84" s="4">
        <f t="shared" si="13"/>
        <v>3.9031084995000005</v>
      </c>
      <c r="V84" s="16">
        <f t="shared" si="14"/>
        <v>15.350576686607061</v>
      </c>
    </row>
    <row r="85" spans="1:22" x14ac:dyDescent="0.25">
      <c r="A85" s="16"/>
      <c r="B85" s="18"/>
      <c r="C85" s="31">
        <v>76</v>
      </c>
      <c r="D85" s="32">
        <f>'Test data'!C90</f>
        <v>0.75000000000000044</v>
      </c>
      <c r="E85" s="33">
        <f>'Test data'!D90</f>
        <v>559.12810000000002</v>
      </c>
      <c r="F85" s="34">
        <f t="shared" si="16"/>
        <v>3855188.2494999999</v>
      </c>
      <c r="G85" s="34">
        <f t="shared" si="11"/>
        <v>11023.967270828103</v>
      </c>
      <c r="H85" s="36">
        <v>81.073196655599645</v>
      </c>
      <c r="I85" s="35">
        <v>0.15255355084287947</v>
      </c>
      <c r="J85" s="37">
        <f t="shared" si="12"/>
        <v>1.7100521306187555E-4</v>
      </c>
      <c r="K85" s="38">
        <f t="shared" si="15"/>
        <v>12.140962230465048</v>
      </c>
      <c r="L85" s="36">
        <v>15.255355084287947</v>
      </c>
      <c r="N85" s="39"/>
      <c r="R85" s="14"/>
      <c r="U85" s="4">
        <f t="shared" si="13"/>
        <v>3.8551882494999998</v>
      </c>
      <c r="V85" s="16">
        <f t="shared" si="14"/>
        <v>15.255355084287947</v>
      </c>
    </row>
    <row r="86" spans="1:22" x14ac:dyDescent="0.25">
      <c r="A86" s="16"/>
      <c r="B86" s="18"/>
      <c r="C86" s="31">
        <v>77</v>
      </c>
      <c r="D86" s="32">
        <f>'Test data'!C91</f>
        <v>0.76000000000000045</v>
      </c>
      <c r="E86" s="33">
        <f>'Test data'!D91</f>
        <v>553.63810000000001</v>
      </c>
      <c r="F86" s="34">
        <f t="shared" si="16"/>
        <v>3817334.6995000001</v>
      </c>
      <c r="G86" s="34">
        <f t="shared" si="11"/>
        <v>10954.832064458809</v>
      </c>
      <c r="H86" s="36">
        <v>81.073196655599645</v>
      </c>
      <c r="I86" s="35">
        <v>0.15200895104478548</v>
      </c>
      <c r="J86" s="37">
        <f t="shared" si="12"/>
        <v>1.7039474281066447E-4</v>
      </c>
      <c r="K86" s="38">
        <f t="shared" si="15"/>
        <v>12.293515781307928</v>
      </c>
      <c r="L86" s="36">
        <v>15.200895104478548</v>
      </c>
      <c r="N86" s="39"/>
      <c r="R86" s="14"/>
      <c r="U86" s="4">
        <f t="shared" si="13"/>
        <v>3.8173346994999999</v>
      </c>
      <c r="V86" s="16">
        <f t="shared" si="14"/>
        <v>15.200895104478548</v>
      </c>
    </row>
    <row r="87" spans="1:22" x14ac:dyDescent="0.25">
      <c r="A87" s="16"/>
      <c r="B87" s="18"/>
      <c r="C87" s="31">
        <v>78</v>
      </c>
      <c r="D87" s="32">
        <f>'Test data'!C92</f>
        <v>0.77000000000000046</v>
      </c>
      <c r="E87" s="33">
        <f>'Test data'!D92</f>
        <v>547.05810000000008</v>
      </c>
      <c r="F87" s="34">
        <f t="shared" si="16"/>
        <v>3771965.5995000005</v>
      </c>
      <c r="G87" s="34">
        <f t="shared" si="11"/>
        <v>10884.198336735319</v>
      </c>
      <c r="H87" s="36">
        <v>81.073196655599645</v>
      </c>
      <c r="I87" s="35">
        <v>0.15117706952969581</v>
      </c>
      <c r="J87" s="37">
        <f t="shared" si="12"/>
        <v>1.6946224353456274E-4</v>
      </c>
      <c r="K87" s="38">
        <f t="shared" si="15"/>
        <v>12.445524732352713</v>
      </c>
      <c r="L87" s="36">
        <v>15.117706952969581</v>
      </c>
      <c r="N87" s="39"/>
      <c r="P87" s="55"/>
      <c r="Q87" s="56"/>
      <c r="R87" s="57"/>
      <c r="U87" s="4">
        <f t="shared" si="13"/>
        <v>3.7719655995000005</v>
      </c>
      <c r="V87" s="16">
        <f t="shared" si="14"/>
        <v>15.117706952969581</v>
      </c>
    </row>
    <row r="88" spans="1:22" x14ac:dyDescent="0.25">
      <c r="A88" s="16"/>
      <c r="B88" s="18"/>
      <c r="C88" s="31">
        <v>79</v>
      </c>
      <c r="D88" s="32">
        <f>'Test data'!C93</f>
        <v>0.78000000000000047</v>
      </c>
      <c r="E88" s="33">
        <f>'Test data'!D93</f>
        <v>537.17809999999997</v>
      </c>
      <c r="F88" s="34">
        <f t="shared" si="16"/>
        <v>3703842.9994999999</v>
      </c>
      <c r="G88" s="34">
        <f t="shared" si="11"/>
        <v>10812.223227633738</v>
      </c>
      <c r="H88" s="36">
        <v>81.073196655599645</v>
      </c>
      <c r="I88" s="35">
        <v>0.14943496016684452</v>
      </c>
      <c r="J88" s="37">
        <f t="shared" si="12"/>
        <v>1.6750942250137735E-4</v>
      </c>
      <c r="K88" s="38">
        <f t="shared" si="15"/>
        <v>12.596701801882409</v>
      </c>
      <c r="L88" s="36">
        <v>14.943496016684451</v>
      </c>
      <c r="N88" s="39"/>
      <c r="P88" s="58"/>
      <c r="Q88" s="59"/>
      <c r="R88" s="60"/>
      <c r="U88" s="4">
        <f t="shared" si="13"/>
        <v>3.7038429995</v>
      </c>
      <c r="V88" s="16">
        <f t="shared" si="14"/>
        <v>14.943496016684451</v>
      </c>
    </row>
    <row r="89" spans="1:22" x14ac:dyDescent="0.25">
      <c r="A89" s="16"/>
      <c r="B89" s="18"/>
      <c r="C89" s="31">
        <v>80</v>
      </c>
      <c r="D89" s="32">
        <f>'Test data'!C94</f>
        <v>0.79000000000000048</v>
      </c>
      <c r="E89" s="33">
        <f>'Test data'!D94</f>
        <v>523.99810000000002</v>
      </c>
      <c r="F89" s="34">
        <f t="shared" si="16"/>
        <v>3612966.8995000003</v>
      </c>
      <c r="G89" s="34">
        <f t="shared" si="11"/>
        <v>10739.384015923077</v>
      </c>
      <c r="H89" s="36">
        <v>81.073196655599645</v>
      </c>
      <c r="I89" s="35">
        <v>0.14675714589215477</v>
      </c>
      <c r="J89" s="37">
        <f t="shared" si="12"/>
        <v>1.6450772114434686E-4</v>
      </c>
      <c r="K89" s="38">
        <f t="shared" si="15"/>
        <v>12.746136762049254</v>
      </c>
      <c r="L89" s="36">
        <v>14.675714589215477</v>
      </c>
      <c r="N89" s="39"/>
      <c r="P89" s="58"/>
      <c r="Q89" s="59"/>
      <c r="R89" s="60"/>
      <c r="U89" s="4">
        <f t="shared" si="13"/>
        <v>3.6129668995000004</v>
      </c>
      <c r="V89" s="16">
        <f t="shared" si="14"/>
        <v>14.675714589215477</v>
      </c>
    </row>
    <row r="90" spans="1:22" x14ac:dyDescent="0.25">
      <c r="A90" s="16"/>
      <c r="B90" s="18"/>
      <c r="C90" s="31">
        <v>81</v>
      </c>
      <c r="D90" s="32">
        <f>'Test data'!C95</f>
        <v>0.80000000000000049</v>
      </c>
      <c r="E90" s="33">
        <f>'Test data'!D95</f>
        <v>508.99810000000002</v>
      </c>
      <c r="F90" s="34">
        <f t="shared" si="16"/>
        <v>3509541.8995000003</v>
      </c>
      <c r="G90" s="34">
        <f t="shared" si="11"/>
        <v>10666.211336927845</v>
      </c>
      <c r="H90" s="36">
        <v>81.073196655599645</v>
      </c>
      <c r="I90" s="35">
        <v>0.14353403494613798</v>
      </c>
      <c r="J90" s="37">
        <f t="shared" si="12"/>
        <v>1.6089476837466421E-4</v>
      </c>
      <c r="K90" s="38">
        <f t="shared" si="15"/>
        <v>12.892893907941408</v>
      </c>
      <c r="L90" s="36">
        <v>14.353403494613797</v>
      </c>
      <c r="N90" s="39"/>
      <c r="P90" s="58"/>
      <c r="Q90" s="60"/>
      <c r="R90" s="59"/>
      <c r="U90" s="4">
        <f t="shared" si="13"/>
        <v>3.5095418995000003</v>
      </c>
      <c r="V90" s="16">
        <f t="shared" si="14"/>
        <v>14.353403494613797</v>
      </c>
    </row>
    <row r="91" spans="1:22" x14ac:dyDescent="0.25">
      <c r="A91" s="16"/>
      <c r="B91" s="18"/>
      <c r="C91" s="31">
        <v>82</v>
      </c>
      <c r="D91" s="32">
        <f>'Test data'!C96</f>
        <v>0.8100000000000005</v>
      </c>
      <c r="E91" s="33">
        <f>'Test data'!D96</f>
        <v>495.09810000000004</v>
      </c>
      <c r="F91" s="34">
        <f t="shared" si="16"/>
        <v>3413701.3995000003</v>
      </c>
      <c r="G91" s="34">
        <f t="shared" si="11"/>
        <v>10593.074895274945</v>
      </c>
      <c r="H91" s="36">
        <v>81.073196655599645</v>
      </c>
      <c r="I91" s="35">
        <v>0.14057825033523286</v>
      </c>
      <c r="J91" s="37">
        <f t="shared" si="12"/>
        <v>1.5758147560396285E-4</v>
      </c>
      <c r="K91" s="38">
        <f t="shared" si="15"/>
        <v>13.036427942887546</v>
      </c>
      <c r="L91" s="36">
        <v>14.057825033523285</v>
      </c>
      <c r="N91" s="39"/>
      <c r="R91" s="14"/>
      <c r="U91" s="4">
        <f t="shared" si="13"/>
        <v>3.4137013995000003</v>
      </c>
      <c r="V91" s="16">
        <f t="shared" si="14"/>
        <v>14.057825033523285</v>
      </c>
    </row>
    <row r="92" spans="1:22" x14ac:dyDescent="0.25">
      <c r="A92" s="16"/>
      <c r="B92" s="18"/>
      <c r="C92" s="31">
        <v>83</v>
      </c>
      <c r="D92" s="32">
        <f>'Test data'!C97</f>
        <v>0.82000000000000051</v>
      </c>
      <c r="E92" s="33">
        <f>'Test data'!D97</f>
        <v>479.72810000000004</v>
      </c>
      <c r="F92" s="34">
        <f t="shared" si="16"/>
        <v>3307725.2495000004</v>
      </c>
      <c r="G92" s="34">
        <f t="shared" si="11"/>
        <v>10519.938843540098</v>
      </c>
      <c r="H92" s="36">
        <v>81.073196655599645</v>
      </c>
      <c r="I92" s="35">
        <v>0.13716106851632262</v>
      </c>
      <c r="J92" s="37">
        <f t="shared" si="12"/>
        <v>1.5375097869457788E-4</v>
      </c>
      <c r="K92" s="38">
        <f t="shared" si="15"/>
        <v>13.177006193222779</v>
      </c>
      <c r="L92" s="36">
        <v>13.716106851632262</v>
      </c>
      <c r="N92" s="39"/>
      <c r="R92" s="14"/>
      <c r="U92" s="4">
        <f t="shared" si="13"/>
        <v>3.3077252495000002</v>
      </c>
      <c r="V92" s="16">
        <f t="shared" si="14"/>
        <v>13.716106851632262</v>
      </c>
    </row>
    <row r="93" spans="1:22" x14ac:dyDescent="0.25">
      <c r="A93" s="16"/>
      <c r="B93" s="18"/>
      <c r="C93" s="31">
        <v>84</v>
      </c>
      <c r="D93" s="32">
        <f>'Test data'!C98</f>
        <v>0.83000000000000052</v>
      </c>
      <c r="E93" s="33">
        <f>'Test data'!D98</f>
        <v>471.67810000000003</v>
      </c>
      <c r="F93" s="34">
        <f t="shared" si="16"/>
        <v>3252220.4995000004</v>
      </c>
      <c r="G93" s="34">
        <f t="shared" si="11"/>
        <v>10447.144437435994</v>
      </c>
      <c r="H93" s="36">
        <v>81.073196655599645</v>
      </c>
      <c r="I93" s="35">
        <v>0.13579914330926432</v>
      </c>
      <c r="J93" s="37">
        <f t="shared" si="12"/>
        <v>1.5222432586403656E-4</v>
      </c>
      <c r="K93" s="38">
        <f t="shared" si="15"/>
        <v>13.314167261739101</v>
      </c>
      <c r="L93" s="36">
        <v>13.579914330926432</v>
      </c>
      <c r="N93" s="39"/>
      <c r="R93" s="14"/>
      <c r="U93" s="4">
        <f t="shared" si="13"/>
        <v>3.2522204995000004</v>
      </c>
      <c r="V93" s="16">
        <f t="shared" si="14"/>
        <v>13.579914330926432</v>
      </c>
    </row>
    <row r="94" spans="1:22" x14ac:dyDescent="0.25">
      <c r="A94" s="16"/>
      <c r="B94" s="18"/>
      <c r="C94" s="31">
        <v>85</v>
      </c>
      <c r="D94" s="32">
        <f>'Test data'!C99</f>
        <v>0.84000000000000052</v>
      </c>
      <c r="E94" s="33">
        <f>'Test data'!D99</f>
        <v>460.69810000000001</v>
      </c>
      <c r="F94" s="34">
        <f t="shared" si="16"/>
        <v>3176513.3995000003</v>
      </c>
      <c r="G94" s="34">
        <f t="shared" si="11"/>
        <v>10373.675413355726</v>
      </c>
      <c r="H94" s="36">
        <v>81.073196655599645</v>
      </c>
      <c r="I94" s="35">
        <v>0.13357730681906965</v>
      </c>
      <c r="J94" s="37">
        <f t="shared" si="12"/>
        <v>1.497337537318677E-4</v>
      </c>
      <c r="K94" s="38">
        <f t="shared" si="15"/>
        <v>13.449966405048364</v>
      </c>
      <c r="L94" s="36">
        <v>13.357730681906965</v>
      </c>
      <c r="N94" s="39"/>
      <c r="R94" s="14"/>
      <c r="U94" s="4">
        <f t="shared" si="13"/>
        <v>3.1765133995000001</v>
      </c>
      <c r="V94" s="16">
        <f t="shared" si="14"/>
        <v>13.357730681906965</v>
      </c>
    </row>
    <row r="95" spans="1:22" x14ac:dyDescent="0.25">
      <c r="A95" s="16"/>
      <c r="B95" s="18"/>
      <c r="C95" s="31">
        <v>86</v>
      </c>
      <c r="D95" s="32">
        <f>'Test data'!C100</f>
        <v>0.85000000000000053</v>
      </c>
      <c r="E95" s="33">
        <f>'Test data'!D100</f>
        <v>448.25810000000001</v>
      </c>
      <c r="F95" s="34">
        <f t="shared" si="16"/>
        <v>3090739.5995</v>
      </c>
      <c r="G95" s="34">
        <f t="shared" si="11"/>
        <v>10300.051919091698</v>
      </c>
      <c r="H95" s="36">
        <v>81.073196655599645</v>
      </c>
      <c r="I95" s="35">
        <v>0.13089939792604199</v>
      </c>
      <c r="J95" s="37">
        <f t="shared" si="12"/>
        <v>1.4673194631220632E-4</v>
      </c>
      <c r="K95" s="38">
        <f t="shared" si="15"/>
        <v>13.583543711867435</v>
      </c>
      <c r="L95" s="36">
        <v>13.089939792604198</v>
      </c>
      <c r="N95" s="39"/>
      <c r="R95" s="14"/>
      <c r="U95" s="4">
        <f t="shared" si="13"/>
        <v>3.0907395995</v>
      </c>
      <c r="V95" s="16">
        <f t="shared" si="14"/>
        <v>13.089939792604198</v>
      </c>
    </row>
    <row r="96" spans="1:22" x14ac:dyDescent="0.25">
      <c r="A96" s="16"/>
      <c r="B96" s="18"/>
      <c r="C96" s="31">
        <v>87</v>
      </c>
      <c r="D96" s="32">
        <f>'Test data'!C101</f>
        <v>0.86000000000000054</v>
      </c>
      <c r="E96" s="33">
        <f>'Test data'!D101</f>
        <v>417.5181</v>
      </c>
      <c r="F96" s="34">
        <f t="shared" si="16"/>
        <v>2878787.2995000002</v>
      </c>
      <c r="G96" s="34">
        <f t="shared" si="11"/>
        <v>10226.599264385213</v>
      </c>
      <c r="H96" s="36">
        <v>81.073196655599645</v>
      </c>
      <c r="I96" s="35">
        <v>0.12279847860143595</v>
      </c>
      <c r="J96" s="37">
        <f t="shared" si="12"/>
        <v>1.3765120432064626E-4</v>
      </c>
      <c r="K96" s="38">
        <f t="shared" si="15"/>
        <v>13.714443109793477</v>
      </c>
      <c r="L96" s="36">
        <v>12.279847860143594</v>
      </c>
      <c r="N96" s="39"/>
      <c r="R96" s="14"/>
      <c r="U96" s="4">
        <f t="shared" si="13"/>
        <v>2.8787872995000003</v>
      </c>
      <c r="V96" s="16">
        <f t="shared" si="14"/>
        <v>12.279847860143594</v>
      </c>
    </row>
    <row r="97" spans="1:22" x14ac:dyDescent="0.25">
      <c r="A97" s="16"/>
      <c r="B97" s="18"/>
      <c r="C97" s="31">
        <v>88</v>
      </c>
      <c r="D97" s="32">
        <f>'Test data'!C102</f>
        <v>0.87000000000000055</v>
      </c>
      <c r="E97" s="33">
        <f>'Test data'!D102</f>
        <v>349.81810000000002</v>
      </c>
      <c r="F97" s="34">
        <f t="shared" si="16"/>
        <v>2411995.7995000002</v>
      </c>
      <c r="G97" s="34">
        <f t="shared" si="11"/>
        <v>10156.517877780789</v>
      </c>
      <c r="H97" s="36">
        <v>81.073196655599645</v>
      </c>
      <c r="I97" s="35">
        <v>0.10359680369502419</v>
      </c>
      <c r="J97" s="37">
        <f t="shared" si="12"/>
        <v>1.1612704778431182E-4</v>
      </c>
      <c r="K97" s="38">
        <f t="shared" si="15"/>
        <v>13.837241588394912</v>
      </c>
      <c r="L97" s="36">
        <v>10.359680369502419</v>
      </c>
      <c r="N97" s="39"/>
      <c r="R97" s="14"/>
      <c r="U97" s="4">
        <f t="shared" si="13"/>
        <v>2.4119957995000001</v>
      </c>
      <c r="V97" s="16">
        <f t="shared" si="14"/>
        <v>10.359680369502419</v>
      </c>
    </row>
    <row r="98" spans="1:22" x14ac:dyDescent="0.25">
      <c r="A98" s="16"/>
      <c r="B98" s="18"/>
      <c r="C98" s="31">
        <v>89</v>
      </c>
      <c r="D98" s="32">
        <f>'Test data'!C103</f>
        <v>0.88000000000000056</v>
      </c>
      <c r="E98" s="33">
        <f>'Test data'!D103</f>
        <v>315.78810000000004</v>
      </c>
      <c r="F98" s="34">
        <f t="shared" si="16"/>
        <v>2177358.9495000001</v>
      </c>
      <c r="G98" s="34">
        <f t="shared" si="11"/>
        <v>10096.510744682455</v>
      </c>
      <c r="H98" s="36">
        <v>81.073196655599645</v>
      </c>
      <c r="I98" s="35">
        <v>9.4074813350288639E-2</v>
      </c>
      <c r="J98" s="37">
        <f t="shared" si="12"/>
        <v>1.0545335334273542E-4</v>
      </c>
      <c r="K98" s="38">
        <f t="shared" si="15"/>
        <v>13.940838392089937</v>
      </c>
      <c r="L98" s="36">
        <v>9.407481335028864</v>
      </c>
      <c r="N98" s="39"/>
      <c r="R98" s="14"/>
      <c r="U98" s="4">
        <f t="shared" si="13"/>
        <v>2.1773589495000003</v>
      </c>
      <c r="V98" s="16">
        <f t="shared" si="14"/>
        <v>9.407481335028864</v>
      </c>
    </row>
    <row r="99" spans="1:22" x14ac:dyDescent="0.25">
      <c r="A99" s="16"/>
      <c r="B99" s="18"/>
      <c r="C99" s="31">
        <v>90</v>
      </c>
      <c r="D99" s="32">
        <f>'Test data'!C104</f>
        <v>0.89000000000000057</v>
      </c>
      <c r="E99" s="33">
        <f>'Test data'!D104</f>
        <v>286.1481</v>
      </c>
      <c r="F99" s="34">
        <f t="shared" si="16"/>
        <v>1972991.1495000001</v>
      </c>
      <c r="G99" s="34">
        <f t="shared" si="11"/>
        <v>10041.318053897923</v>
      </c>
      <c r="H99" s="36">
        <v>81.073196655599645</v>
      </c>
      <c r="I99" s="35">
        <v>8.5713466598900709E-2</v>
      </c>
      <c r="J99" s="37">
        <f t="shared" si="12"/>
        <v>9.6080684697491536E-5</v>
      </c>
      <c r="K99" s="38">
        <f t="shared" si="15"/>
        <v>14.034913205440226</v>
      </c>
      <c r="L99" s="36">
        <v>8.5713466598900698</v>
      </c>
      <c r="N99" s="39"/>
      <c r="R99" s="14"/>
      <c r="U99" s="4">
        <f t="shared" si="13"/>
        <v>1.9729911495000001</v>
      </c>
      <c r="V99" s="16">
        <f t="shared" si="14"/>
        <v>8.5713466598900698</v>
      </c>
    </row>
    <row r="100" spans="1:22" x14ac:dyDescent="0.25">
      <c r="A100" s="16"/>
      <c r="B100" s="18"/>
      <c r="C100" s="31">
        <v>91</v>
      </c>
      <c r="D100" s="32">
        <f>'Test data'!C105</f>
        <v>0.90000000000000058</v>
      </c>
      <c r="E100" s="33">
        <f>'Test data'!D105</f>
        <v>256.1481</v>
      </c>
      <c r="F100" s="34">
        <f t="shared" si="16"/>
        <v>1766141.1495000001</v>
      </c>
      <c r="G100" s="34">
        <f t="shared" si="11"/>
        <v>9990.4499224305073</v>
      </c>
      <c r="H100" s="36">
        <v>81.073196655599645</v>
      </c>
      <c r="I100" s="35">
        <v>7.7117866915434652E-2</v>
      </c>
      <c r="J100" s="37">
        <f t="shared" si="12"/>
        <v>8.6445429751641489E-5</v>
      </c>
      <c r="K100" s="38">
        <f t="shared" si="15"/>
        <v>14.120626672039126</v>
      </c>
      <c r="L100" s="36">
        <v>7.7117866915434652</v>
      </c>
      <c r="N100" s="39"/>
      <c r="R100" s="14"/>
      <c r="U100" s="4">
        <f t="shared" si="13"/>
        <v>1.7661411495000001</v>
      </c>
      <c r="V100" s="16">
        <f t="shared" si="14"/>
        <v>7.7117866915434652</v>
      </c>
    </row>
    <row r="101" spans="1:22" x14ac:dyDescent="0.25">
      <c r="A101" s="16"/>
      <c r="B101" s="18"/>
      <c r="C101" s="31">
        <v>92</v>
      </c>
      <c r="D101" s="32">
        <f>'Test data'!C106</f>
        <v>0.91000000000000059</v>
      </c>
      <c r="E101" s="33">
        <f>'Test data'!D106</f>
        <v>228.69810000000001</v>
      </c>
      <c r="F101" s="34">
        <f t="shared" si="16"/>
        <v>1576873.3995000001</v>
      </c>
      <c r="G101" s="34">
        <f t="shared" si="11"/>
        <v>9944.2096020041608</v>
      </c>
      <c r="H101" s="36">
        <v>81.073196655599645</v>
      </c>
      <c r="I101" s="35">
        <v>6.9173731480170281E-2</v>
      </c>
      <c r="J101" s="37">
        <f t="shared" si="12"/>
        <v>7.7540434979692097E-5</v>
      </c>
      <c r="K101" s="38">
        <f t="shared" si="15"/>
        <v>14.197744538954561</v>
      </c>
      <c r="L101" s="36">
        <v>6.9173731480170275</v>
      </c>
      <c r="N101" s="39"/>
      <c r="R101" s="14"/>
      <c r="U101" s="4">
        <f t="shared" si="13"/>
        <v>1.5768733995000002</v>
      </c>
      <c r="V101" s="16">
        <f t="shared" si="14"/>
        <v>6.9173731480170275</v>
      </c>
    </row>
    <row r="102" spans="1:22" x14ac:dyDescent="0.25">
      <c r="A102" s="16"/>
      <c r="B102" s="18"/>
      <c r="C102" s="31">
        <v>93</v>
      </c>
      <c r="D102" s="32">
        <f>'Test data'!C107</f>
        <v>0.9200000000000006</v>
      </c>
      <c r="E102" s="33">
        <f>'Test data'!D107</f>
        <v>197.96809999999999</v>
      </c>
      <c r="F102" s="34">
        <f t="shared" si="16"/>
        <v>1364990.0495</v>
      </c>
      <c r="G102" s="34">
        <f t="shared" si="11"/>
        <v>9902.3511337653708</v>
      </c>
      <c r="H102" s="36">
        <v>81.073196655599645</v>
      </c>
      <c r="I102" s="35">
        <v>6.0132022270502718E-2</v>
      </c>
      <c r="J102" s="37">
        <f t="shared" si="12"/>
        <v>6.7405112653178001E-5</v>
      </c>
      <c r="K102" s="38">
        <f t="shared" si="15"/>
        <v>14.266918270434731</v>
      </c>
      <c r="L102" s="36">
        <v>6.0132022270502716</v>
      </c>
      <c r="N102" s="39"/>
      <c r="R102" s="14"/>
      <c r="U102" s="4">
        <f t="shared" si="13"/>
        <v>1.3649900495</v>
      </c>
      <c r="V102" s="16">
        <f t="shared" si="14"/>
        <v>6.0132022270502716</v>
      </c>
    </row>
    <row r="103" spans="1:22" x14ac:dyDescent="0.25">
      <c r="A103" s="16"/>
      <c r="B103" s="18"/>
      <c r="C103" s="31">
        <v>94</v>
      </c>
      <c r="D103" s="32">
        <f>'Test data'!C108</f>
        <v>0.9300000000000006</v>
      </c>
      <c r="E103" s="33">
        <f>'Test data'!D108</f>
        <v>170.5181</v>
      </c>
      <c r="F103" s="34">
        <f t="shared" si="16"/>
        <v>1175722.2995</v>
      </c>
      <c r="G103" s="34">
        <f t="shared" si="11"/>
        <v>9865.6708661310367</v>
      </c>
      <c r="H103" s="36">
        <v>81.073196655599645</v>
      </c>
      <c r="I103" s="35">
        <v>5.1986763304147074E-2</v>
      </c>
      <c r="J103" s="37">
        <f t="shared" si="12"/>
        <v>5.8274668050035949E-5</v>
      </c>
      <c r="K103" s="38">
        <f t="shared" si="15"/>
        <v>14.327050292705234</v>
      </c>
      <c r="L103" s="36">
        <v>5.198676330414707</v>
      </c>
      <c r="N103" s="39"/>
      <c r="R103" s="14"/>
      <c r="U103" s="4">
        <f t="shared" si="13"/>
        <v>1.1757222995000001</v>
      </c>
      <c r="V103" s="16">
        <f t="shared" si="14"/>
        <v>5.198676330414707</v>
      </c>
    </row>
    <row r="104" spans="1:22" x14ac:dyDescent="0.25">
      <c r="A104" s="16"/>
      <c r="B104" s="18"/>
      <c r="C104" s="31">
        <v>95</v>
      </c>
      <c r="D104" s="32">
        <f>'Test data'!C109</f>
        <v>0.94000000000000061</v>
      </c>
      <c r="E104" s="33">
        <f>'Test data'!D109</f>
        <v>144.53809999999999</v>
      </c>
      <c r="F104" s="34">
        <f t="shared" si="16"/>
        <v>996590.19949999987</v>
      </c>
      <c r="G104" s="34">
        <f t="shared" si="11"/>
        <v>9833.7394339009534</v>
      </c>
      <c r="H104" s="36">
        <v>81.073196655599645</v>
      </c>
      <c r="I104" s="35">
        <v>4.4209190403758168E-2</v>
      </c>
      <c r="J104" s="37">
        <f t="shared" si="12"/>
        <v>4.9556381890282497E-5</v>
      </c>
      <c r="K104" s="38">
        <f t="shared" si="15"/>
        <v>14.379037056009381</v>
      </c>
      <c r="L104" s="36">
        <v>4.420919040375817</v>
      </c>
      <c r="N104" s="39"/>
      <c r="R104" s="14"/>
      <c r="U104" s="4">
        <f t="shared" si="13"/>
        <v>0.99659019949999983</v>
      </c>
      <c r="V104" s="16">
        <f t="shared" si="14"/>
        <v>4.420919040375817</v>
      </c>
    </row>
    <row r="105" spans="1:22" x14ac:dyDescent="0.25">
      <c r="A105" s="16"/>
      <c r="B105" s="18"/>
      <c r="C105" s="31">
        <v>96</v>
      </c>
      <c r="D105" s="32">
        <f>'Test data'!C110</f>
        <v>0.95000000000000062</v>
      </c>
      <c r="E105" s="33">
        <f>'Test data'!D110</f>
        <v>118.5581</v>
      </c>
      <c r="F105" s="34">
        <f t="shared" si="16"/>
        <v>817458.09950000001</v>
      </c>
      <c r="G105" s="34">
        <f t="shared" si="11"/>
        <v>9806.4248361023983</v>
      </c>
      <c r="H105" s="36">
        <v>81.073196655599645</v>
      </c>
      <c r="I105" s="35">
        <v>3.6363815338853148E-2</v>
      </c>
      <c r="J105" s="37">
        <f t="shared" si="12"/>
        <v>4.0762092756323198E-5</v>
      </c>
      <c r="K105" s="38">
        <f t="shared" si="15"/>
        <v>14.423246246413139</v>
      </c>
      <c r="L105" s="36">
        <v>3.6363815338853147</v>
      </c>
      <c r="N105" s="39"/>
      <c r="R105" s="14"/>
      <c r="U105" s="4">
        <f t="shared" si="13"/>
        <v>0.81745809950000003</v>
      </c>
      <c r="V105" s="16">
        <f t="shared" si="14"/>
        <v>3.6363815338853147</v>
      </c>
    </row>
    <row r="106" spans="1:22" x14ac:dyDescent="0.25">
      <c r="A106" s="16"/>
      <c r="B106" s="18"/>
      <c r="C106" s="31">
        <v>97</v>
      </c>
      <c r="D106" s="32">
        <f>'Test data'!C111</f>
        <v>0.96000000000000063</v>
      </c>
      <c r="E106" s="33">
        <f>'Test data'!D111</f>
        <v>94.774100000000004</v>
      </c>
      <c r="F106" s="34">
        <f t="shared" si="16"/>
        <v>653467.41950000008</v>
      </c>
      <c r="G106" s="34">
        <f t="shared" ref="G106:G114" si="17">nseg*(1/2*PI()*(di^2-(dci+2*K106)^2)+PI()*(loi-2*K106)*(dci+2*K106))</f>
        <v>9783.8470381198385</v>
      </c>
      <c r="H106" s="36">
        <v>81.073196655599645</v>
      </c>
      <c r="I106" s="35">
        <v>2.9135933119554286E-2</v>
      </c>
      <c r="J106" s="37">
        <f t="shared" ref="J106:J114" si="18">I106-H106*F106*delta/G106/alpha</f>
        <v>3.2659983483424027E-5</v>
      </c>
      <c r="K106" s="38">
        <f t="shared" si="15"/>
        <v>14.459610061751993</v>
      </c>
      <c r="L106" s="36">
        <v>2.9135933119554287</v>
      </c>
      <c r="N106" s="39"/>
      <c r="R106" s="14"/>
      <c r="U106" s="4">
        <f t="shared" ref="U106:U114" si="19">F106/1000000</f>
        <v>0.65346741950000009</v>
      </c>
      <c r="V106" s="16">
        <f t="shared" ref="V106:V114" si="20">L106</f>
        <v>2.9135933119554287</v>
      </c>
    </row>
    <row r="107" spans="1:22" x14ac:dyDescent="0.25">
      <c r="A107" s="16"/>
      <c r="B107" s="18"/>
      <c r="C107" s="31">
        <v>98</v>
      </c>
      <c r="D107" s="32">
        <f>'Test data'!C112</f>
        <v>0.97000000000000064</v>
      </c>
      <c r="E107" s="33">
        <f>'Test data'!D112</f>
        <v>72.453100000000006</v>
      </c>
      <c r="F107" s="34">
        <f t="shared" si="16"/>
        <v>499564.12450000003</v>
      </c>
      <c r="G107" s="34">
        <f t="shared" si="17"/>
        <v>9765.6849889806672</v>
      </c>
      <c r="H107" s="36">
        <v>81.073196655599645</v>
      </c>
      <c r="I107" s="35">
        <v>2.2315323020805727E-2</v>
      </c>
      <c r="J107" s="37">
        <f t="shared" si="18"/>
        <v>2.5014406722315835E-5</v>
      </c>
      <c r="K107" s="38">
        <f t="shared" ref="K107:K114" si="21">K106+I106</f>
        <v>14.488745994871548</v>
      </c>
      <c r="L107" s="36">
        <v>2.2315323020805726</v>
      </c>
      <c r="N107" s="39"/>
      <c r="R107" s="14"/>
      <c r="U107" s="4">
        <f t="shared" si="19"/>
        <v>0.49956412450000004</v>
      </c>
      <c r="V107" s="16">
        <f t="shared" si="20"/>
        <v>2.2315323020805726</v>
      </c>
    </row>
    <row r="108" spans="1:22" x14ac:dyDescent="0.25">
      <c r="A108" s="16"/>
      <c r="B108" s="18"/>
      <c r="C108" s="31">
        <v>99</v>
      </c>
      <c r="D108" s="32">
        <f>'Test data'!C113</f>
        <v>0.98000000000000065</v>
      </c>
      <c r="E108" s="33">
        <f>'Test data'!D113</f>
        <v>53.4251</v>
      </c>
      <c r="F108" s="34">
        <f t="shared" si="16"/>
        <v>368366.06449999998</v>
      </c>
      <c r="G108" s="34">
        <f t="shared" si="17"/>
        <v>9751.7313215379872</v>
      </c>
      <c r="H108" s="36">
        <v>81.073196655599645</v>
      </c>
      <c r="I108" s="35">
        <v>1.64783048644941E-2</v>
      </c>
      <c r="J108" s="37">
        <f t="shared" si="18"/>
        <v>1.8471389349402484E-5</v>
      </c>
      <c r="K108" s="38">
        <f t="shared" si="21"/>
        <v>14.511061317892354</v>
      </c>
      <c r="L108" s="36">
        <v>1.64783048644941</v>
      </c>
      <c r="N108" s="39"/>
      <c r="R108" s="14"/>
      <c r="U108" s="4">
        <f t="shared" si="19"/>
        <v>0.36836606449999998</v>
      </c>
      <c r="V108" s="16">
        <f t="shared" si="20"/>
        <v>1.64783048644941</v>
      </c>
    </row>
    <row r="109" spans="1:22" x14ac:dyDescent="0.25">
      <c r="A109" s="16"/>
      <c r="B109" s="18"/>
      <c r="C109" s="31">
        <v>100</v>
      </c>
      <c r="D109" s="32">
        <f>'Test data'!C114</f>
        <v>0.99000000000000066</v>
      </c>
      <c r="E109" s="33">
        <f>'Test data'!D114</f>
        <v>38.7881</v>
      </c>
      <c r="F109" s="34">
        <f t="shared" si="16"/>
        <v>267443.94949999999</v>
      </c>
      <c r="G109" s="34">
        <f t="shared" si="17"/>
        <v>9741.4034150552234</v>
      </c>
      <c r="H109" s="36">
        <v>81.073196655599645</v>
      </c>
      <c r="I109" s="35">
        <v>1.1976389023944559E-2</v>
      </c>
      <c r="J109" s="37">
        <f t="shared" si="18"/>
        <v>1.3424957632483456E-5</v>
      </c>
      <c r="K109" s="38">
        <f t="shared" si="21"/>
        <v>14.527539622756848</v>
      </c>
      <c r="L109" s="36">
        <v>1.1976389023944558</v>
      </c>
      <c r="N109" s="39"/>
      <c r="R109" s="14"/>
      <c r="U109" s="4">
        <f t="shared" si="19"/>
        <v>0.2674439495</v>
      </c>
      <c r="V109" s="16">
        <f t="shared" si="20"/>
        <v>1.1976389023944558</v>
      </c>
    </row>
    <row r="110" spans="1:22" x14ac:dyDescent="0.25">
      <c r="A110" s="16"/>
      <c r="B110" s="18"/>
      <c r="C110" s="31">
        <v>101</v>
      </c>
      <c r="D110" s="32">
        <f>'Test data'!C115</f>
        <v>1.0000000000000007</v>
      </c>
      <c r="E110" s="33">
        <f>'Test data'!D115</f>
        <v>27.444099999999999</v>
      </c>
      <c r="F110" s="34">
        <f t="shared" si="16"/>
        <v>189227.06949999998</v>
      </c>
      <c r="G110" s="34">
        <f t="shared" si="17"/>
        <v>9733.8842722714235</v>
      </c>
      <c r="H110" s="36">
        <v>81.073196655599645</v>
      </c>
      <c r="I110" s="35">
        <v>8.4803100616727412E-3</v>
      </c>
      <c r="J110" s="37">
        <f t="shared" si="18"/>
        <v>9.5060208098393661E-6</v>
      </c>
      <c r="K110" s="38">
        <f t="shared" si="21"/>
        <v>14.539516011780792</v>
      </c>
      <c r="L110" s="36">
        <v>0.84803100616727412</v>
      </c>
      <c r="N110" s="39"/>
      <c r="R110" s="14"/>
      <c r="U110" s="4">
        <f t="shared" si="19"/>
        <v>0.18922706949999998</v>
      </c>
      <c r="V110" s="16">
        <f t="shared" si="20"/>
        <v>0.84803100616727412</v>
      </c>
    </row>
    <row r="111" spans="1:22" x14ac:dyDescent="0.25">
      <c r="A111" s="16"/>
      <c r="B111" s="18"/>
      <c r="C111" s="31">
        <v>102</v>
      </c>
      <c r="D111" s="32">
        <f>'Test data'!C116</f>
        <v>1.0100000000000007</v>
      </c>
      <c r="E111" s="33">
        <f>'Test data'!D116</f>
        <v>19.760100000000001</v>
      </c>
      <c r="F111" s="34">
        <f t="shared" si="16"/>
        <v>136245.88950000002</v>
      </c>
      <c r="G111" s="34">
        <f t="shared" si="17"/>
        <v>9728.5535346191973</v>
      </c>
      <c r="H111" s="36">
        <v>81.073196655599645</v>
      </c>
      <c r="I111" s="35">
        <v>6.1092765076315725E-3</v>
      </c>
      <c r="J111" s="37">
        <f t="shared" si="18"/>
        <v>6.8482059255242991E-6</v>
      </c>
      <c r="K111" s="38">
        <f t="shared" si="21"/>
        <v>14.547996321842465</v>
      </c>
      <c r="L111" s="36">
        <v>0.61092765076315725</v>
      </c>
      <c r="N111" s="39"/>
      <c r="R111" s="14"/>
      <c r="U111" s="4">
        <f t="shared" si="19"/>
        <v>0.13624588950000002</v>
      </c>
      <c r="V111" s="16">
        <f t="shared" si="20"/>
        <v>0.61092765076315725</v>
      </c>
    </row>
    <row r="112" spans="1:22" x14ac:dyDescent="0.25">
      <c r="A112" s="16"/>
      <c r="B112" s="18"/>
      <c r="C112" s="31">
        <v>103</v>
      </c>
      <c r="D112" s="32">
        <f>'Test data'!C117</f>
        <v>1.0200000000000007</v>
      </c>
      <c r="E112" s="33">
        <f>'Test data'!D117</f>
        <v>15.3688</v>
      </c>
      <c r="F112" s="34">
        <f t="shared" si="16"/>
        <v>105967.876</v>
      </c>
      <c r="G112" s="34">
        <f t="shared" si="17"/>
        <v>9724.7098725919295</v>
      </c>
      <c r="H112" s="36">
        <v>81.073196655599645</v>
      </c>
      <c r="I112" s="35">
        <v>4.7534860358256215E-3</v>
      </c>
      <c r="J112" s="37">
        <f t="shared" si="18"/>
        <v>5.3284298389081469E-6</v>
      </c>
      <c r="K112" s="38">
        <f t="shared" si="21"/>
        <v>14.554105598350096</v>
      </c>
      <c r="L112" s="36">
        <v>0.47534860358256215</v>
      </c>
      <c r="N112" s="39"/>
      <c r="R112" s="14"/>
      <c r="U112" s="4">
        <f t="shared" si="19"/>
        <v>0.105967876</v>
      </c>
      <c r="V112" s="16">
        <f t="shared" si="20"/>
        <v>0.47534860358256215</v>
      </c>
    </row>
    <row r="113" spans="1:22" x14ac:dyDescent="0.25">
      <c r="A113" s="16"/>
      <c r="B113" s="18"/>
      <c r="C113" s="31">
        <v>104</v>
      </c>
      <c r="D113" s="32">
        <f>'Test data'!C118</f>
        <v>1.0300000000000007</v>
      </c>
      <c r="E113" s="33">
        <f>'Test data'!D118</f>
        <v>13.173200000000001</v>
      </c>
      <c r="F113" s="34">
        <f t="shared" si="16"/>
        <v>90829.214000000007</v>
      </c>
      <c r="G113" s="34">
        <f t="shared" si="17"/>
        <v>9721.7172618863879</v>
      </c>
      <c r="H113" s="36">
        <v>81.073196655599645</v>
      </c>
      <c r="I113" s="35">
        <v>4.0756531396890228E-3</v>
      </c>
      <c r="J113" s="37">
        <f t="shared" si="18"/>
        <v>4.5686116754931755E-6</v>
      </c>
      <c r="K113" s="38">
        <f t="shared" si="21"/>
        <v>14.558859084385922</v>
      </c>
      <c r="L113" s="36">
        <v>0.40756531396890228</v>
      </c>
      <c r="N113" s="39"/>
      <c r="R113" s="14"/>
      <c r="U113" s="4">
        <f t="shared" si="19"/>
        <v>9.0829214000000005E-2</v>
      </c>
      <c r="V113" s="16">
        <f t="shared" si="20"/>
        <v>0.40756531396890228</v>
      </c>
    </row>
    <row r="114" spans="1:22" x14ac:dyDescent="0.25">
      <c r="A114" s="16"/>
      <c r="B114" s="18"/>
      <c r="C114" s="31">
        <v>105</v>
      </c>
      <c r="D114" s="32">
        <f>'Test data'!C119</f>
        <v>1.0300000000000007</v>
      </c>
      <c r="E114" s="33">
        <f>'Test data'!D119</f>
        <v>0</v>
      </c>
      <c r="F114" s="34">
        <f t="shared" si="16"/>
        <v>0</v>
      </c>
      <c r="G114" s="34">
        <f t="shared" si="17"/>
        <v>9719.1500319357492</v>
      </c>
      <c r="H114" s="36">
        <v>81.073196655599645</v>
      </c>
      <c r="I114" s="35">
        <v>0</v>
      </c>
      <c r="J114" s="37">
        <f t="shared" si="18"/>
        <v>0</v>
      </c>
      <c r="K114" s="38">
        <f t="shared" si="21"/>
        <v>14.562934737525611</v>
      </c>
      <c r="L114" s="36">
        <v>0</v>
      </c>
      <c r="N114" s="39"/>
      <c r="R114" s="14"/>
      <c r="U114" s="4">
        <f t="shared" si="19"/>
        <v>0</v>
      </c>
      <c r="V114" s="16">
        <f t="shared" si="20"/>
        <v>0</v>
      </c>
    </row>
    <row r="115" spans="1:22" x14ac:dyDescent="0.25">
      <c r="C115" s="7"/>
      <c r="D115" s="7"/>
      <c r="E115" s="7"/>
      <c r="F115" s="55"/>
      <c r="G115" s="55"/>
      <c r="H115" s="55"/>
      <c r="I115" s="55"/>
      <c r="J115" s="55"/>
      <c r="K115" s="55"/>
      <c r="L115" s="7"/>
      <c r="M115" s="7"/>
      <c r="N115" s="7"/>
    </row>
    <row r="116" spans="1:22" x14ac:dyDescent="0.25">
      <c r="C116" s="7"/>
      <c r="D116" s="7"/>
      <c r="E116" s="7"/>
      <c r="F116" s="55"/>
      <c r="G116" s="55"/>
      <c r="H116" s="55"/>
      <c r="I116" s="55"/>
      <c r="J116" s="55"/>
      <c r="K116" s="55"/>
      <c r="L116" s="7"/>
      <c r="M116" s="7"/>
      <c r="N116" s="7"/>
    </row>
    <row r="117" spans="1:22" x14ac:dyDescent="0.25">
      <c r="C117" s="7"/>
      <c r="D117" s="7"/>
      <c r="E117" s="7"/>
      <c r="F117" s="55"/>
      <c r="G117" s="55"/>
      <c r="H117" s="55"/>
      <c r="I117" s="55"/>
      <c r="J117" s="55"/>
      <c r="K117" s="55"/>
      <c r="L117" s="7"/>
      <c r="M117" s="7"/>
      <c r="N117" s="7"/>
    </row>
    <row r="118" spans="1:22" x14ac:dyDescent="0.25">
      <c r="C118" s="7"/>
      <c r="D118" s="7"/>
      <c r="E118" s="7"/>
      <c r="F118" s="55"/>
      <c r="G118" s="55"/>
      <c r="H118" s="55"/>
      <c r="I118" s="55"/>
      <c r="J118" s="55"/>
      <c r="K118" s="55"/>
      <c r="L118" s="7"/>
      <c r="M118" s="7"/>
      <c r="N118" s="7"/>
    </row>
    <row r="119" spans="1:22" x14ac:dyDescent="0.25">
      <c r="F119" s="18"/>
      <c r="G119" s="18"/>
      <c r="H119" s="18"/>
      <c r="I119" s="18"/>
      <c r="J119" s="18"/>
      <c r="K119" s="18"/>
    </row>
    <row r="120" spans="1:22" x14ac:dyDescent="0.25">
      <c r="F120" s="18"/>
      <c r="G120" s="18"/>
      <c r="H120" s="18"/>
      <c r="I120" s="18"/>
      <c r="J120" s="18"/>
      <c r="K120" s="18"/>
    </row>
    <row r="121" spans="1:22" x14ac:dyDescent="0.25">
      <c r="F121" s="18"/>
      <c r="G121" s="18"/>
      <c r="H121" s="18"/>
      <c r="I121" s="18"/>
      <c r="J121" s="18"/>
      <c r="K121" s="18"/>
      <c r="L121" s="18"/>
    </row>
    <row r="122" spans="1:22" x14ac:dyDescent="0.25">
      <c r="F122" s="18"/>
      <c r="G122" s="18"/>
      <c r="H122" s="18"/>
      <c r="I122" s="18"/>
      <c r="J122" s="18"/>
      <c r="K122" s="18"/>
      <c r="L122" s="18"/>
    </row>
    <row r="123" spans="1:22" x14ac:dyDescent="0.25">
      <c r="F123" s="18"/>
      <c r="G123" s="18"/>
      <c r="H123" s="18"/>
      <c r="I123" s="18"/>
      <c r="J123" s="18"/>
      <c r="K123" s="18"/>
      <c r="L123" s="18"/>
    </row>
    <row r="124" spans="1:22" x14ac:dyDescent="0.25">
      <c r="F124" s="18"/>
      <c r="G124" s="18"/>
      <c r="H124" s="18"/>
      <c r="I124" s="18"/>
      <c r="J124" s="18"/>
      <c r="K124" s="18"/>
      <c r="L124" s="18"/>
    </row>
    <row r="125" spans="1:22" x14ac:dyDescent="0.25">
      <c r="F125" s="18"/>
      <c r="G125" s="18"/>
      <c r="H125" s="18"/>
      <c r="I125" s="18"/>
      <c r="J125" s="18"/>
      <c r="K125" s="18"/>
      <c r="L125" s="18"/>
    </row>
    <row r="126" spans="1:22" x14ac:dyDescent="0.25">
      <c r="F126" s="18"/>
      <c r="G126" s="18"/>
      <c r="H126" s="18"/>
      <c r="I126" s="18"/>
      <c r="J126" s="18"/>
      <c r="K126" s="18"/>
      <c r="L126" s="18"/>
    </row>
    <row r="127" spans="1:22" x14ac:dyDescent="0.25">
      <c r="F127" s="18"/>
      <c r="G127" s="18"/>
      <c r="H127" s="18"/>
      <c r="I127" s="18"/>
      <c r="J127" s="18"/>
      <c r="K127" s="18"/>
      <c r="L127" s="18"/>
    </row>
  </sheetData>
  <mergeCells count="2">
    <mergeCell ref="U7:V7"/>
    <mergeCell ref="P61:R61"/>
  </mergeCells>
  <conditionalFormatting sqref="I10:I74">
    <cfRule type="cellIs" dxfId="3" priority="4" stopIfTrue="1" operator="notEqual">
      <formula>0.1</formula>
    </cfRule>
  </conditionalFormatting>
  <conditionalFormatting sqref="I75">
    <cfRule type="cellIs" dxfId="2" priority="3" stopIfTrue="1" operator="notEqual">
      <formula>0.1</formula>
    </cfRule>
  </conditionalFormatting>
  <conditionalFormatting sqref="I76:I98">
    <cfRule type="cellIs" dxfId="1" priority="2" stopIfTrue="1" operator="notEqual">
      <formula>0.1</formula>
    </cfRule>
  </conditionalFormatting>
  <conditionalFormatting sqref="I99:I114">
    <cfRule type="cellIs" dxfId="0" priority="1" stopIfTrue="1" operator="notEqual">
      <formula>0.1</formula>
    </cfRule>
  </conditionalFormatting>
  <pageMargins left="0.75" right="0.75" top="1" bottom="1" header="0.5" footer="0.5"/>
  <pageSetup orientation="portrait" verticalDpi="9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8"/>
  <sheetViews>
    <sheetView showGridLines="0" zoomScale="110" zoomScaleNormal="110" workbookViewId="0"/>
  </sheetViews>
  <sheetFormatPr defaultRowHeight="14.5" x14ac:dyDescent="0.35"/>
  <cols>
    <col min="3" max="3" width="12.81640625" customWidth="1"/>
  </cols>
  <sheetData>
    <row r="1" spans="1:4" x14ac:dyDescent="0.35">
      <c r="A1" t="s">
        <v>48</v>
      </c>
    </row>
    <row r="3" spans="1:4" x14ac:dyDescent="0.35">
      <c r="B3" s="53" t="s">
        <v>49</v>
      </c>
      <c r="C3">
        <v>2.5000000000000001E-2</v>
      </c>
    </row>
    <row r="5" spans="1:4" x14ac:dyDescent="0.35">
      <c r="B5" s="53" t="s">
        <v>7</v>
      </c>
      <c r="C5" s="53" t="s">
        <v>47</v>
      </c>
      <c r="D5" s="53" t="s">
        <v>17</v>
      </c>
    </row>
    <row r="6" spans="1:4" x14ac:dyDescent="0.35">
      <c r="B6">
        <v>0</v>
      </c>
      <c r="C6">
        <f>B6+$C$3</f>
        <v>2.5000000000000001E-2</v>
      </c>
      <c r="D6">
        <v>0</v>
      </c>
    </row>
    <row r="7" spans="1:4" x14ac:dyDescent="0.35">
      <c r="B7">
        <v>1.1366903472312945E-2</v>
      </c>
      <c r="C7" s="54">
        <f t="shared" ref="C7:C70" si="0">B7+$C$3</f>
        <v>3.6366903472312945E-2</v>
      </c>
      <c r="D7">
        <v>299.4215533522526</v>
      </c>
    </row>
    <row r="8" spans="1:4" x14ac:dyDescent="0.35">
      <c r="B8">
        <v>1.3025562490187482E-2</v>
      </c>
      <c r="C8" s="54">
        <f t="shared" si="0"/>
        <v>3.8025562490187487E-2</v>
      </c>
      <c r="D8">
        <v>363.2098915963706</v>
      </c>
    </row>
    <row r="9" spans="1:4" x14ac:dyDescent="0.35">
      <c r="B9">
        <v>1.4502408171631405E-2</v>
      </c>
      <c r="C9" s="54">
        <f t="shared" si="0"/>
        <v>3.9502408171631406E-2</v>
      </c>
      <c r="D9">
        <v>408.16732536268279</v>
      </c>
    </row>
    <row r="10" spans="1:4" x14ac:dyDescent="0.35">
      <c r="B10">
        <v>1.5878602190459491E-2</v>
      </c>
      <c r="C10" s="54">
        <f t="shared" si="0"/>
        <v>4.0878602190459495E-2</v>
      </c>
      <c r="D10">
        <v>441.22733716050527</v>
      </c>
    </row>
    <row r="11" spans="1:4" x14ac:dyDescent="0.35">
      <c r="B11">
        <v>1.7191256148766192E-2</v>
      </c>
      <c r="C11" s="54">
        <f t="shared" si="0"/>
        <v>4.219125614876619E-2</v>
      </c>
      <c r="D11">
        <v>466.15911680108781</v>
      </c>
    </row>
    <row r="12" spans="1:4" x14ac:dyDescent="0.35">
      <c r="B12">
        <v>1.8460748843684753E-2</v>
      </c>
      <c r="C12" s="54">
        <f t="shared" si="0"/>
        <v>4.3460748843684754E-2</v>
      </c>
      <c r="D12">
        <v>485.29301334892938</v>
      </c>
    </row>
    <row r="13" spans="1:4" x14ac:dyDescent="0.35">
      <c r="B13">
        <v>1.9699513025485418E-2</v>
      </c>
      <c r="C13" s="54">
        <f t="shared" si="0"/>
        <v>4.4699513025485416E-2</v>
      </c>
      <c r="D13">
        <v>500.17771199968706</v>
      </c>
    </row>
    <row r="14" spans="1:4" x14ac:dyDescent="0.35">
      <c r="B14">
        <v>2.0915666205526845E-2</v>
      </c>
      <c r="C14" s="54">
        <f t="shared" si="0"/>
        <v>4.5915666205526846E-2</v>
      </c>
      <c r="D14">
        <v>511.8905021018071</v>
      </c>
    </row>
    <row r="15" spans="1:4" x14ac:dyDescent="0.35">
      <c r="B15">
        <v>2.2114761669215253E-2</v>
      </c>
      <c r="C15" s="54">
        <f t="shared" si="0"/>
        <v>4.7114761669215258E-2</v>
      </c>
      <c r="D15">
        <v>521.20430443276621</v>
      </c>
    </row>
    <row r="16" spans="1:4" x14ac:dyDescent="0.35">
      <c r="B16">
        <v>2.3300727901244055E-2</v>
      </c>
      <c r="C16" s="54">
        <f t="shared" si="0"/>
        <v>4.8300727901244053E-2</v>
      </c>
      <c r="D16">
        <v>528.68597052081589</v>
      </c>
    </row>
    <row r="17" spans="2:4" x14ac:dyDescent="0.35">
      <c r="B17">
        <v>2.447641367978947E-2</v>
      </c>
      <c r="C17" s="54">
        <f t="shared" si="0"/>
        <v>4.9476413679789472E-2</v>
      </c>
      <c r="D17">
        <v>534.75797086071952</v>
      </c>
    </row>
    <row r="18" spans="2:4" x14ac:dyDescent="0.35">
      <c r="B18">
        <v>2.5643923916498255E-2</v>
      </c>
      <c r="C18" s="54">
        <f t="shared" si="0"/>
        <v>5.064392391649826E-2</v>
      </c>
      <c r="D18">
        <v>539.73900933442314</v>
      </c>
    </row>
    <row r="19" spans="2:4" x14ac:dyDescent="0.35">
      <c r="B19">
        <v>2.6804836550482204E-2</v>
      </c>
      <c r="C19" s="54">
        <f t="shared" si="0"/>
        <v>5.1804836550482208E-2</v>
      </c>
      <c r="D19">
        <v>543.87176112751206</v>
      </c>
    </row>
    <row r="20" spans="2:4" x14ac:dyDescent="0.35">
      <c r="B20">
        <v>2.7960347986829063E-2</v>
      </c>
      <c r="C20" s="54">
        <f t="shared" si="0"/>
        <v>5.2960347986829068E-2</v>
      </c>
      <c r="D20">
        <v>547.34236304624972</v>
      </c>
    </row>
    <row r="21" spans="2:4" x14ac:dyDescent="0.35">
      <c r="B21">
        <v>2.9111373616522569E-2</v>
      </c>
      <c r="C21" s="54">
        <f t="shared" si="0"/>
        <v>5.4111373616522573E-2</v>
      </c>
      <c r="D21">
        <v>550.29441758299754</v>
      </c>
    </row>
    <row r="22" spans="2:4" x14ac:dyDescent="0.35">
      <c r="B22">
        <v>3.025861901413484E-2</v>
      </c>
      <c r="C22" s="54">
        <f t="shared" si="0"/>
        <v>5.5258619014134841E-2</v>
      </c>
      <c r="D22">
        <v>552.83923418693871</v>
      </c>
    </row>
    <row r="23" spans="2:4" x14ac:dyDescent="0.35">
      <c r="B23">
        <v>3.140263138047255E-2</v>
      </c>
      <c r="C23" s="54">
        <f t="shared" si="0"/>
        <v>5.6402631380472551E-2</v>
      </c>
      <c r="D23">
        <v>555.06342478571867</v>
      </c>
    </row>
    <row r="24" spans="2:4" x14ac:dyDescent="0.35">
      <c r="B24">
        <v>3.2543837318527641E-2</v>
      </c>
      <c r="C24" s="54">
        <f t="shared" si="0"/>
        <v>5.7543837318527642E-2</v>
      </c>
      <c r="D24">
        <v>557.03460087358349</v>
      </c>
    </row>
    <row r="25" spans="2:4" x14ac:dyDescent="0.35">
      <c r="B25">
        <v>3.3682570942281068E-2</v>
      </c>
      <c r="C25" s="54">
        <f t="shared" si="0"/>
        <v>5.8682570942281069E-2</v>
      </c>
      <c r="D25">
        <v>558.80568565483566</v>
      </c>
    </row>
    <row r="26" spans="2:4" x14ac:dyDescent="0.35">
      <c r="B26">
        <v>3.4819095019075687E-2</v>
      </c>
      <c r="C26" s="54">
        <f t="shared" si="0"/>
        <v>5.9819095019075688E-2</v>
      </c>
      <c r="D26">
        <v>560.4182020786493</v>
      </c>
    </row>
    <row r="27" spans="2:4" x14ac:dyDescent="0.35">
      <c r="B27">
        <v>3.5953617013213486E-2</v>
      </c>
      <c r="C27" s="54">
        <f t="shared" si="0"/>
        <v>6.0953617013213487E-2</v>
      </c>
      <c r="D27">
        <v>561.90479515383504</v>
      </c>
    </row>
    <row r="28" spans="2:4" x14ac:dyDescent="0.35">
      <c r="B28">
        <v>3.7086301349152667E-2</v>
      </c>
      <c r="C28" s="54">
        <f t="shared" si="0"/>
        <v>6.2086301349152669E-2</v>
      </c>
      <c r="D28">
        <v>563.29117651619606</v>
      </c>
    </row>
    <row r="29" spans="2:4" x14ac:dyDescent="0.35">
      <c r="B29">
        <v>3.821727884148976E-2</v>
      </c>
      <c r="C29" s="54">
        <f t="shared" si="0"/>
        <v>6.3217278841489755E-2</v>
      </c>
      <c r="D29">
        <v>564.59762980671053</v>
      </c>
    </row>
    <row r="30" spans="2:4" x14ac:dyDescent="0.35">
      <c r="B30">
        <v>3.9346653982534688E-2</v>
      </c>
      <c r="C30" s="54">
        <f t="shared" si="0"/>
        <v>6.4346653982534696E-2</v>
      </c>
      <c r="D30">
        <v>565.8401801176251</v>
      </c>
    </row>
    <row r="31" spans="2:4" x14ac:dyDescent="0.35">
      <c r="B31">
        <v>4.0474510597770436E-2</v>
      </c>
      <c r="C31" s="54">
        <f t="shared" si="0"/>
        <v>6.547451059777043E-2</v>
      </c>
      <c r="D31">
        <v>567.03150516894959</v>
      </c>
    </row>
    <row r="32" spans="2:4" x14ac:dyDescent="0.35">
      <c r="B32">
        <v>4.1600916250217591E-2</v>
      </c>
      <c r="C32" s="54">
        <f t="shared" si="0"/>
        <v>6.6600916250217593E-2</v>
      </c>
      <c r="D32">
        <v>568.18164706443736</v>
      </c>
    </row>
    <row r="33" spans="2:4" x14ac:dyDescent="0.35">
      <c r="B33">
        <v>4.2725925680794238E-2</v>
      </c>
      <c r="C33" s="54">
        <f t="shared" si="0"/>
        <v>6.7725925680794247E-2</v>
      </c>
      <c r="D33">
        <v>569.29856950973931</v>
      </c>
    </row>
    <row r="34" spans="2:4" x14ac:dyDescent="0.35">
      <c r="B34">
        <v>4.384958350263856E-2</v>
      </c>
      <c r="C34" s="54">
        <f t="shared" si="0"/>
        <v>6.8849583502638562E-2</v>
      </c>
      <c r="D34">
        <v>570.38859490289337</v>
      </c>
    </row>
    <row r="35" spans="2:4" x14ac:dyDescent="0.35">
      <c r="B35">
        <v>4.4971926315943593E-2</v>
      </c>
      <c r="C35" s="54">
        <f t="shared" si="0"/>
        <v>6.9971926315943594E-2</v>
      </c>
      <c r="D35">
        <v>571.45674779660396</v>
      </c>
    </row>
    <row r="36" spans="2:4" x14ac:dyDescent="0.35">
      <c r="B36">
        <v>4.609298437125274E-2</v>
      </c>
      <c r="C36" s="54">
        <f t="shared" si="0"/>
        <v>7.1092984371252749E-2</v>
      </c>
      <c r="D36">
        <v>572.50702521827588</v>
      </c>
    </row>
    <row r="37" spans="2:4" x14ac:dyDescent="0.35">
      <c r="B37">
        <v>4.7212782879956922E-2</v>
      </c>
      <c r="C37" s="54">
        <f t="shared" si="0"/>
        <v>7.2212782879956916E-2</v>
      </c>
      <c r="D37">
        <v>573.54260973156818</v>
      </c>
    </row>
    <row r="38" spans="2:4" x14ac:dyDescent="0.35">
      <c r="B38">
        <v>4.8331343048492716E-2</v>
      </c>
      <c r="C38" s="54">
        <f t="shared" si="0"/>
        <v>7.3331343048492717E-2</v>
      </c>
      <c r="D38">
        <v>574.5660375977468</v>
      </c>
    </row>
    <row r="39" spans="2:4" x14ac:dyDescent="0.35">
      <c r="B39">
        <v>4.9448682895698821E-2</v>
      </c>
      <c r="C39" s="54">
        <f t="shared" si="0"/>
        <v>7.4448682895698823E-2</v>
      </c>
      <c r="D39">
        <v>575.57933166278008</v>
      </c>
    </row>
    <row r="40" spans="2:4" x14ac:dyDescent="0.35">
      <c r="B40">
        <v>5.0564817899682896E-2</v>
      </c>
      <c r="C40" s="54">
        <f t="shared" si="0"/>
        <v>7.556481789968289E-2</v>
      </c>
      <c r="D40">
        <v>576.58410649945256</v>
      </c>
    </row>
    <row r="41" spans="2:4" x14ac:dyDescent="0.35">
      <c r="B41">
        <v>5.1679761510413348E-2</v>
      </c>
      <c r="C41" s="54">
        <f t="shared" si="0"/>
        <v>7.667976151041335E-2</v>
      </c>
      <c r="D41">
        <v>577.58165168686855</v>
      </c>
    </row>
    <row r="42" spans="2:4" x14ac:dyDescent="0.35">
      <c r="B42">
        <v>5.2793525556403376E-2</v>
      </c>
      <c r="C42" s="54">
        <f t="shared" si="0"/>
        <v>7.779352555640337E-2</v>
      </c>
      <c r="D42">
        <v>578.57299784997554</v>
      </c>
    </row>
    <row r="43" spans="2:4" x14ac:dyDescent="0.35">
      <c r="B43">
        <v>5.3906120567738955E-2</v>
      </c>
      <c r="C43" s="54">
        <f t="shared" si="0"/>
        <v>7.8906120567738963E-2</v>
      </c>
      <c r="D43">
        <v>579.55896907909573</v>
      </c>
    </row>
    <row r="44" spans="2:4" x14ac:dyDescent="0.35">
      <c r="B44">
        <v>5.5017556032946127E-2</v>
      </c>
      <c r="C44" s="54">
        <f t="shared" si="0"/>
        <v>8.0017556032946136E-2</v>
      </c>
      <c r="D44">
        <v>580.54022458417376</v>
      </c>
    </row>
    <row r="45" spans="2:4" x14ac:dyDescent="0.35">
      <c r="B45">
        <v>5.612784060346597E-2</v>
      </c>
      <c r="C45" s="54">
        <f t="shared" si="0"/>
        <v>8.1127840603465978E-2</v>
      </c>
      <c r="D45">
        <v>581.51729182533347</v>
      </c>
    </row>
    <row r="46" spans="2:4" x14ac:dyDescent="0.35">
      <c r="B46">
        <v>5.723698225659498E-2</v>
      </c>
      <c r="C46" s="54">
        <f t="shared" si="0"/>
        <v>8.2236982256594982E-2</v>
      </c>
      <c r="D46">
        <v>582.49059289007926</v>
      </c>
    </row>
    <row r="47" spans="2:4" x14ac:dyDescent="0.35">
      <c r="B47">
        <v>5.8344988425461229E-2</v>
      </c>
      <c r="C47" s="54">
        <f t="shared" si="0"/>
        <v>8.3344988425461231E-2</v>
      </c>
      <c r="D47">
        <v>583.46046551455981</v>
      </c>
    </row>
    <row r="48" spans="2:4" x14ac:dyDescent="0.35">
      <c r="B48">
        <v>5.9451866102809586E-2</v>
      </c>
      <c r="C48" s="54">
        <f t="shared" si="0"/>
        <v>8.4451866102809581E-2</v>
      </c>
      <c r="D48">
        <v>584.42717985058869</v>
      </c>
    </row>
    <row r="49" spans="2:4" x14ac:dyDescent="0.35">
      <c r="B49">
        <v>6.0557621923957847E-2</v>
      </c>
      <c r="C49" s="54">
        <f t="shared" si="0"/>
        <v>8.5557621923957855E-2</v>
      </c>
      <c r="D49">
        <v>585.3909518537389</v>
      </c>
    </row>
    <row r="50" spans="2:4" x14ac:dyDescent="0.35">
      <c r="B50">
        <v>6.1662262233169091E-2</v>
      </c>
      <c r="C50" s="54">
        <f t="shared" si="0"/>
        <v>8.6662262233169085E-2</v>
      </c>
      <c r="D50">
        <v>586.35195398079873</v>
      </c>
    </row>
    <row r="51" spans="2:4" x14ac:dyDescent="0.35">
      <c r="B51">
        <v>6.276579313681023E-2</v>
      </c>
      <c r="C51" s="54">
        <f t="shared" si="0"/>
        <v>8.7765793136810238E-2</v>
      </c>
      <c r="D51">
        <v>587.31032374679762</v>
      </c>
    </row>
    <row r="52" spans="2:4" x14ac:dyDescent="0.35">
      <c r="B52">
        <v>6.3868220545969787E-2</v>
      </c>
      <c r="C52" s="54">
        <f t="shared" si="0"/>
        <v>8.8868220545969795E-2</v>
      </c>
      <c r="D52">
        <v>588.26617057545116</v>
      </c>
    </row>
    <row r="53" spans="2:4" x14ac:dyDescent="0.35">
      <c r="B53">
        <v>6.4969550210659865E-2</v>
      </c>
      <c r="C53" s="54">
        <f t="shared" si="0"/>
        <v>8.996955021065986E-2</v>
      </c>
      <c r="D53">
        <v>589.21958128785877</v>
      </c>
    </row>
    <row r="54" spans="2:4" x14ac:dyDescent="0.35">
      <c r="B54">
        <v>6.6069787747293288E-2</v>
      </c>
      <c r="C54" s="54">
        <f t="shared" si="0"/>
        <v>9.1069787747293296E-2</v>
      </c>
      <c r="D54">
        <v>590.17062450404717</v>
      </c>
    </row>
    <row r="55" spans="2:4" x14ac:dyDescent="0.35">
      <c r="B55">
        <v>6.7168938660781899E-2</v>
      </c>
      <c r="C55" s="54">
        <f t="shared" si="0"/>
        <v>9.2168938660781907E-2</v>
      </c>
      <c r="D55">
        <v>591.11935417631094</v>
      </c>
    </row>
    <row r="56" spans="2:4" x14ac:dyDescent="0.35">
      <c r="B56">
        <v>6.826700836232838E-2</v>
      </c>
      <c r="C56" s="54">
        <f t="shared" si="0"/>
        <v>9.3267008362328374E-2</v>
      </c>
      <c r="D56">
        <v>592.06581242747177</v>
      </c>
    </row>
    <row r="57" spans="2:4" x14ac:dyDescent="0.35">
      <c r="B57">
        <v>6.9364002183767523E-2</v>
      </c>
      <c r="C57" s="54">
        <f t="shared" si="0"/>
        <v>9.4364002183767531E-2</v>
      </c>
      <c r="D57">
        <v>593.01003183227692</v>
      </c>
    </row>
    <row r="58" spans="2:4" x14ac:dyDescent="0.35">
      <c r="B58">
        <v>7.0459925389140893E-2</v>
      </c>
      <c r="C58" s="54">
        <f t="shared" si="0"/>
        <v>9.5459925389140887E-2</v>
      </c>
      <c r="D58">
        <v>593.95203725446049</v>
      </c>
    </row>
    <row r="59" spans="2:4" x14ac:dyDescent="0.35">
      <c r="B59">
        <v>7.1554783184049481E-2</v>
      </c>
      <c r="C59" s="54">
        <f t="shared" si="0"/>
        <v>9.6554783184049475E-2</v>
      </c>
      <c r="D59">
        <v>594.89184732494505</v>
      </c>
    </row>
    <row r="60" spans="2:4" x14ac:dyDescent="0.35">
      <c r="B60">
        <v>7.2648580723222667E-2</v>
      </c>
      <c r="C60" s="54">
        <f t="shared" si="0"/>
        <v>9.7648580723222661E-2</v>
      </c>
      <c r="D60">
        <v>595.82947563414984</v>
      </c>
    </row>
    <row r="61" spans="2:4" x14ac:dyDescent="0.35">
      <c r="B61">
        <v>7.3741323116652033E-2</v>
      </c>
      <c r="C61" s="54">
        <f t="shared" si="0"/>
        <v>9.8741323116652041E-2</v>
      </c>
      <c r="D61">
        <v>596.76493169333617</v>
      </c>
    </row>
    <row r="62" spans="2:4" x14ac:dyDescent="0.35">
      <c r="B62">
        <v>7.4833015434570757E-2</v>
      </c>
      <c r="C62" s="54">
        <f t="shared" si="0"/>
        <v>9.9833015434570765E-2</v>
      </c>
      <c r="D62">
        <v>597.69822171130841</v>
      </c>
    </row>
    <row r="63" spans="2:4" x14ac:dyDescent="0.35">
      <c r="B63">
        <v>7.5923662711502651E-2</v>
      </c>
      <c r="C63" s="54">
        <f t="shared" si="0"/>
        <v>0.10092366271150266</v>
      </c>
      <c r="D63">
        <v>598.62934922114505</v>
      </c>
    </row>
    <row r="64" spans="2:4" x14ac:dyDescent="0.35">
      <c r="B64">
        <v>7.7013269949562035E-2</v>
      </c>
      <c r="C64" s="54">
        <f t="shared" si="0"/>
        <v>0.10201326994956203</v>
      </c>
      <c r="D64">
        <v>599.55831558784701</v>
      </c>
    </row>
    <row r="65" spans="2:4" x14ac:dyDescent="0.35">
      <c r="B65">
        <v>7.8101842121148277E-2</v>
      </c>
      <c r="C65" s="54">
        <f t="shared" si="0"/>
        <v>0.10310184212114828</v>
      </c>
      <c r="D65">
        <v>600.48512041858976</v>
      </c>
    </row>
    <row r="66" spans="2:4" x14ac:dyDescent="0.35">
      <c r="B66">
        <v>7.9189384171152233E-2</v>
      </c>
      <c r="C66" s="54">
        <f t="shared" si="0"/>
        <v>0.10418938417115223</v>
      </c>
      <c r="D66">
        <v>601.40976189550304</v>
      </c>
    </row>
    <row r="67" spans="2:4" x14ac:dyDescent="0.35">
      <c r="B67">
        <v>8.027590101876754E-2</v>
      </c>
      <c r="C67" s="54">
        <f t="shared" si="0"/>
        <v>0.10527590101876755</v>
      </c>
      <c r="D67">
        <v>602.33223704492036</v>
      </c>
    </row>
    <row r="68" spans="2:4" x14ac:dyDescent="0.35">
      <c r="B68">
        <v>8.1361397558982876E-2</v>
      </c>
      <c r="C68" s="54">
        <f t="shared" si="0"/>
        <v>0.10636139755898288</v>
      </c>
      <c r="D68">
        <v>603.252541956188</v>
      </c>
    </row>
    <row r="69" spans="2:4" x14ac:dyDescent="0.35">
      <c r="B69">
        <v>8.2445878663815475E-2</v>
      </c>
      <c r="C69" s="54">
        <f t="shared" si="0"/>
        <v>0.10744587866381547</v>
      </c>
      <c r="D69">
        <v>604.17067195899381</v>
      </c>
    </row>
    <row r="70" spans="2:4" x14ac:dyDescent="0.35">
      <c r="B70">
        <v>8.3529349183335322E-2</v>
      </c>
      <c r="C70" s="54">
        <f t="shared" si="0"/>
        <v>0.10852934918333532</v>
      </c>
      <c r="D70">
        <v>605.08662176748737</v>
      </c>
    </row>
    <row r="71" spans="2:4" x14ac:dyDescent="0.35">
      <c r="B71">
        <v>8.4611813946519468E-2</v>
      </c>
      <c r="C71" s="54">
        <f t="shared" ref="C71:C134" si="1">B71+$C$3</f>
        <v>0.10961181394651948</v>
      </c>
      <c r="D71">
        <v>606.00038559827726</v>
      </c>
    </row>
    <row r="72" spans="2:4" x14ac:dyDescent="0.35">
      <c r="B72">
        <v>8.5693277761967598E-2</v>
      </c>
      <c r="C72" s="54">
        <f t="shared" si="1"/>
        <v>0.11069327776196761</v>
      </c>
      <c r="D72">
        <v>606.91195726472108</v>
      </c>
    </row>
    <row r="73" spans="2:4" x14ac:dyDescent="0.35">
      <c r="B73">
        <v>8.6773745418506687E-2</v>
      </c>
      <c r="C73" s="54">
        <f t="shared" si="1"/>
        <v>0.11177374541850668</v>
      </c>
      <c r="D73">
        <v>607.82133025563235</v>
      </c>
    </row>
    <row r="74" spans="2:4" x14ac:dyDescent="0.35">
      <c r="B74">
        <v>8.7853221685703378E-2</v>
      </c>
      <c r="C74" s="54">
        <f t="shared" si="1"/>
        <v>0.11285322168570339</v>
      </c>
      <c r="D74">
        <v>608.72849779815681</v>
      </c>
    </row>
    <row r="75" spans="2:4" x14ac:dyDescent="0.35">
      <c r="B75">
        <v>8.8931711314302525E-2</v>
      </c>
      <c r="C75" s="54">
        <f t="shared" si="1"/>
        <v>0.11393171131430252</v>
      </c>
      <c r="D75">
        <v>609.63345290937616</v>
      </c>
    </row>
    <row r="76" spans="2:4" x14ac:dyDescent="0.35">
      <c r="B76">
        <v>9.0009219036605276E-2</v>
      </c>
      <c r="C76" s="54">
        <f t="shared" si="1"/>
        <v>0.11500921903660527</v>
      </c>
      <c r="D76">
        <v>610.53618843852871</v>
      </c>
    </row>
    <row r="77" spans="2:4" x14ac:dyDescent="0.35">
      <c r="B77">
        <v>9.1085749566797658E-2</v>
      </c>
      <c r="C77" s="54">
        <f t="shared" si="1"/>
        <v>0.11608574956679765</v>
      </c>
      <c r="D77">
        <v>611.43669710176925</v>
      </c>
    </row>
    <row r="78" spans="2:4" x14ac:dyDescent="0.35">
      <c r="B78">
        <v>9.216130760123839E-2</v>
      </c>
      <c r="C78" s="54">
        <f t="shared" si="1"/>
        <v>0.11716130760123838</v>
      </c>
      <c r="D78">
        <v>612.33497151002052</v>
      </c>
    </row>
    <row r="79" spans="2:4" x14ac:dyDescent="0.35">
      <c r="B79">
        <v>9.3235897818713956E-2</v>
      </c>
      <c r="C79" s="54">
        <f t="shared" si="1"/>
        <v>0.11823589781871396</v>
      </c>
      <c r="D79">
        <v>613.23100419187483</v>
      </c>
    </row>
    <row r="80" spans="2:4" x14ac:dyDescent="0.35">
      <c r="B80">
        <v>9.4309524880666767E-2</v>
      </c>
      <c r="C80" s="54">
        <f t="shared" si="1"/>
        <v>0.11930952488066676</v>
      </c>
      <c r="D80">
        <v>614.12478761286241</v>
      </c>
    </row>
    <row r="81" spans="2:4" x14ac:dyDescent="0.35">
      <c r="B81">
        <v>9.5382193431400614E-2</v>
      </c>
      <c r="C81" s="54">
        <f t="shared" si="1"/>
        <v>0.12038219343140061</v>
      </c>
      <c r="D81">
        <v>615.01631419060402</v>
      </c>
    </row>
    <row r="82" spans="2:4" x14ac:dyDescent="0.35">
      <c r="B82">
        <v>9.6453908098268107E-2</v>
      </c>
      <c r="C82" s="54">
        <f t="shared" si="1"/>
        <v>0.12145390809826812</v>
      </c>
      <c r="D82">
        <v>615.90557630758622</v>
      </c>
    </row>
    <row r="83" spans="2:4" x14ac:dyDescent="0.35">
      <c r="B83">
        <v>9.7524673491842989E-2</v>
      </c>
      <c r="C83" s="54">
        <f t="shared" si="1"/>
        <v>0.12252467349184298</v>
      </c>
      <c r="D83">
        <v>616.79256632159013</v>
      </c>
    </row>
    <row r="84" spans="2:4" x14ac:dyDescent="0.35">
      <c r="B84">
        <v>9.8594494206079922E-2</v>
      </c>
      <c r="C84" s="54">
        <f t="shared" si="1"/>
        <v>0.12359449420607993</v>
      </c>
      <c r="D84">
        <v>617.67727657415799</v>
      </c>
    </row>
    <row r="85" spans="2:4" x14ac:dyDescent="0.35">
      <c r="B85">
        <v>9.9663374818464046E-2</v>
      </c>
      <c r="C85" s="54">
        <f t="shared" si="1"/>
        <v>0.12466337481846404</v>
      </c>
      <c r="D85">
        <v>618.5596993976219</v>
      </c>
    </row>
    <row r="86" spans="2:4" x14ac:dyDescent="0.35">
      <c r="B86">
        <v>0.10073131989015198</v>
      </c>
      <c r="C86" s="54">
        <f t="shared" si="1"/>
        <v>0.12573131989015199</v>
      </c>
      <c r="D86">
        <v>619.43982712100012</v>
      </c>
    </row>
    <row r="87" spans="2:4" x14ac:dyDescent="0.35">
      <c r="B87">
        <v>0.10179833396610556</v>
      </c>
      <c r="C87" s="54">
        <f t="shared" si="1"/>
        <v>0.12679833396610557</v>
      </c>
      <c r="D87">
        <v>620.31765207469925</v>
      </c>
    </row>
    <row r="88" spans="2:4" x14ac:dyDescent="0.35">
      <c r="B88">
        <v>0.10286442157521966</v>
      </c>
      <c r="C88" s="54">
        <f t="shared" si="1"/>
        <v>0.12786442157521966</v>
      </c>
      <c r="D88">
        <v>621.19316659421258</v>
      </c>
    </row>
    <row r="89" spans="2:4" x14ac:dyDescent="0.35">
      <c r="B89">
        <v>0.10392958723044526</v>
      </c>
      <c r="C89" s="54">
        <f t="shared" si="1"/>
        <v>0.12892958723044526</v>
      </c>
      <c r="D89">
        <v>622.06636302378695</v>
      </c>
    </row>
    <row r="90" spans="2:4" x14ac:dyDescent="0.35">
      <c r="B90">
        <v>0.10499383542890782</v>
      </c>
      <c r="C90" s="54">
        <f t="shared" si="1"/>
        <v>0.12999383542890783</v>
      </c>
      <c r="D90">
        <v>622.93723371872863</v>
      </c>
    </row>
    <row r="91" spans="2:4" x14ac:dyDescent="0.35">
      <c r="B91">
        <v>0.10605717065202246</v>
      </c>
      <c r="C91" s="54">
        <f t="shared" si="1"/>
        <v>0.13105717065202246</v>
      </c>
      <c r="D91">
        <v>623.80577104769918</v>
      </c>
    </row>
    <row r="92" spans="2:4" x14ac:dyDescent="0.35">
      <c r="B92">
        <v>0.10711959736560601</v>
      </c>
      <c r="C92" s="54">
        <f t="shared" si="1"/>
        <v>0.13211959736560602</v>
      </c>
      <c r="D92">
        <v>624.67196739455062</v>
      </c>
    </row>
    <row r="93" spans="2:4" x14ac:dyDescent="0.35">
      <c r="B93">
        <v>0.10818112001998649</v>
      </c>
      <c r="C93" s="54">
        <f t="shared" si="1"/>
        <v>0.1331811200199865</v>
      </c>
      <c r="D93">
        <v>625.5358151602062</v>
      </c>
    </row>
    <row r="94" spans="2:4" x14ac:dyDescent="0.35">
      <c r="B94">
        <v>0.10924174305010981</v>
      </c>
      <c r="C94" s="54">
        <f t="shared" si="1"/>
        <v>0.1342417430501098</v>
      </c>
      <c r="D94">
        <v>626.39730676312956</v>
      </c>
    </row>
    <row r="95" spans="2:4" x14ac:dyDescent="0.35">
      <c r="B95">
        <v>0.11030147087564546</v>
      </c>
      <c r="C95" s="54">
        <f t="shared" si="1"/>
        <v>0.13530147087564545</v>
      </c>
      <c r="D95">
        <v>627.25643464095481</v>
      </c>
    </row>
    <row r="96" spans="2:4" x14ac:dyDescent="0.35">
      <c r="B96">
        <v>0.11136030790108986</v>
      </c>
      <c r="C96" s="54">
        <f t="shared" si="1"/>
        <v>0.13636030790108986</v>
      </c>
      <c r="D96">
        <v>628.11319125128193</v>
      </c>
    </row>
    <row r="97" spans="2:4" x14ac:dyDescent="0.35">
      <c r="B97">
        <v>0.1124182585158682</v>
      </c>
      <c r="C97" s="54">
        <f t="shared" si="1"/>
        <v>0.1374182585158682</v>
      </c>
      <c r="D97">
        <v>628.96756907239694</v>
      </c>
    </row>
    <row r="98" spans="2:4" x14ac:dyDescent="0.35">
      <c r="B98">
        <v>0.11347532709443499</v>
      </c>
      <c r="C98" s="54">
        <f t="shared" si="1"/>
        <v>0.138475327094435</v>
      </c>
      <c r="D98">
        <v>629.81956060360221</v>
      </c>
    </row>
    <row r="99" spans="2:4" x14ac:dyDescent="0.35">
      <c r="B99">
        <v>0.11453151799637362</v>
      </c>
      <c r="C99" s="54">
        <f t="shared" si="1"/>
        <v>0.13953151799637362</v>
      </c>
      <c r="D99">
        <v>630.66915836601288</v>
      </c>
    </row>
    <row r="100" spans="2:4" x14ac:dyDescent="0.35">
      <c r="B100">
        <v>0.11558683556649461</v>
      </c>
      <c r="C100" s="54">
        <f t="shared" si="1"/>
        <v>0.14058683556649462</v>
      </c>
      <c r="D100">
        <v>631.51635490295985</v>
      </c>
    </row>
    <row r="101" spans="2:4" x14ac:dyDescent="0.35">
      <c r="B101">
        <v>0.11664128413493283</v>
      </c>
      <c r="C101" s="54">
        <f t="shared" si="1"/>
        <v>0.14164128413493282</v>
      </c>
      <c r="D101">
        <v>632.36114278014736</v>
      </c>
    </row>
    <row r="102" spans="2:4" x14ac:dyDescent="0.35">
      <c r="B102">
        <v>0.11769486801724394</v>
      </c>
      <c r="C102" s="54">
        <f t="shared" si="1"/>
        <v>0.14269486801724393</v>
      </c>
      <c r="D102">
        <v>633.20351458612231</v>
      </c>
    </row>
    <row r="103" spans="2:4" x14ac:dyDescent="0.35">
      <c r="B103">
        <v>0.11874759151449991</v>
      </c>
      <c r="C103" s="54">
        <f t="shared" si="1"/>
        <v>0.14374759151449992</v>
      </c>
      <c r="D103">
        <v>634.04346293247795</v>
      </c>
    </row>
    <row r="104" spans="2:4" x14ac:dyDescent="0.35">
      <c r="B104">
        <v>0.11979945891338373</v>
      </c>
      <c r="C104" s="54">
        <f t="shared" si="1"/>
        <v>0.14479945891338372</v>
      </c>
      <c r="D104">
        <v>634.88098045414336</v>
      </c>
    </row>
    <row r="105" spans="2:4" x14ac:dyDescent="0.35">
      <c r="B105">
        <v>0.12085047448628322</v>
      </c>
      <c r="C105" s="54">
        <f t="shared" si="1"/>
        <v>0.14585047448628322</v>
      </c>
      <c r="D105">
        <v>635.71605980937045</v>
      </c>
    </row>
    <row r="106" spans="2:4" x14ac:dyDescent="0.35">
      <c r="B106">
        <v>0.12190064249138449</v>
      </c>
      <c r="C106" s="54">
        <f t="shared" si="1"/>
        <v>0.14690064249138449</v>
      </c>
      <c r="D106">
        <v>636.54869368005154</v>
      </c>
    </row>
    <row r="107" spans="2:4" x14ac:dyDescent="0.35">
      <c r="B107">
        <v>0.12294996717276439</v>
      </c>
      <c r="C107" s="54">
        <f t="shared" si="1"/>
        <v>0.1479499671727644</v>
      </c>
      <c r="D107">
        <v>637.37887477180834</v>
      </c>
    </row>
    <row r="108" spans="2:4" x14ac:dyDescent="0.35">
      <c r="B108">
        <v>0.12399845276048242</v>
      </c>
      <c r="C108" s="54">
        <f t="shared" si="1"/>
        <v>0.14899845276048243</v>
      </c>
      <c r="D108">
        <v>638.20659581421808</v>
      </c>
    </row>
    <row r="109" spans="2:4" x14ac:dyDescent="0.35">
      <c r="B109">
        <v>0.12504610347067191</v>
      </c>
      <c r="C109" s="54">
        <f t="shared" si="1"/>
        <v>0.1500461034706719</v>
      </c>
      <c r="D109">
        <v>639.03184956056862</v>
      </c>
    </row>
    <row r="110" spans="2:4" x14ac:dyDescent="0.35">
      <c r="B110">
        <v>0.12609292350563092</v>
      </c>
      <c r="C110" s="54">
        <f t="shared" si="1"/>
        <v>0.15109292350563092</v>
      </c>
      <c r="D110">
        <v>639.85462878837279</v>
      </c>
    </row>
    <row r="111" spans="2:4" x14ac:dyDescent="0.35">
      <c r="B111">
        <v>0.12713891705391209</v>
      </c>
      <c r="C111" s="54">
        <f t="shared" si="1"/>
        <v>0.15213891705391208</v>
      </c>
      <c r="D111">
        <v>640.67492629917285</v>
      </c>
    </row>
    <row r="112" spans="2:4" x14ac:dyDescent="0.35">
      <c r="B112">
        <v>0.1281840882904122</v>
      </c>
      <c r="C112" s="54">
        <f t="shared" si="1"/>
        <v>0.15318408829041219</v>
      </c>
      <c r="D112">
        <v>641.49273491868871</v>
      </c>
    </row>
    <row r="113" spans="2:4" x14ac:dyDescent="0.35">
      <c r="B113">
        <v>0.1292284413764612</v>
      </c>
      <c r="C113" s="54">
        <f t="shared" si="1"/>
        <v>0.15422844137646119</v>
      </c>
      <c r="D113">
        <v>642.30804749682193</v>
      </c>
    </row>
    <row r="114" spans="2:4" x14ac:dyDescent="0.35">
      <c r="B114">
        <v>0.13027198045991048</v>
      </c>
      <c r="C114" s="54">
        <f t="shared" si="1"/>
        <v>0.15527198045991047</v>
      </c>
      <c r="D114">
        <v>643.1208569079273</v>
      </c>
    </row>
    <row r="115" spans="2:4" x14ac:dyDescent="0.35">
      <c r="B115">
        <v>0.13131470967522071</v>
      </c>
      <c r="C115" s="54">
        <f t="shared" si="1"/>
        <v>0.15631470967522071</v>
      </c>
      <c r="D115">
        <v>643.93115605045216</v>
      </c>
    </row>
    <row r="116" spans="2:4" x14ac:dyDescent="0.35">
      <c r="B116">
        <v>0.13235663314354931</v>
      </c>
      <c r="C116" s="54">
        <f t="shared" si="1"/>
        <v>0.15735663314354931</v>
      </c>
      <c r="D116">
        <v>644.7389378474503</v>
      </c>
    </row>
    <row r="117" spans="2:4" x14ac:dyDescent="0.35">
      <c r="B117">
        <v>0.13339775497283698</v>
      </c>
      <c r="C117" s="54">
        <f t="shared" si="1"/>
        <v>0.15839775497283698</v>
      </c>
      <c r="D117">
        <v>645.54419524631385</v>
      </c>
    </row>
    <row r="118" spans="2:4" x14ac:dyDescent="0.35">
      <c r="B118">
        <v>0.13443807925789414</v>
      </c>
      <c r="C118" s="54">
        <f t="shared" si="1"/>
        <v>0.15943807925789413</v>
      </c>
      <c r="D118">
        <v>646.34692121877674</v>
      </c>
    </row>
    <row r="119" spans="2:4" x14ac:dyDescent="0.35">
      <c r="B119">
        <v>0.13547761008048675</v>
      </c>
      <c r="C119" s="54">
        <f t="shared" si="1"/>
        <v>0.16047761008048675</v>
      </c>
      <c r="D119">
        <v>647.14710876110644</v>
      </c>
    </row>
    <row r="120" spans="2:4" x14ac:dyDescent="0.35">
      <c r="B120">
        <v>0.13651635150942157</v>
      </c>
      <c r="C120" s="54">
        <f t="shared" si="1"/>
        <v>0.16151635150942156</v>
      </c>
      <c r="D120">
        <v>647.944750894207</v>
      </c>
    </row>
    <row r="121" spans="2:4" x14ac:dyDescent="0.35">
      <c r="B121">
        <v>0.13755430760063081</v>
      </c>
      <c r="C121" s="54">
        <f t="shared" si="1"/>
        <v>0.1625543076006308</v>
      </c>
      <c r="D121">
        <v>648.73984066357934</v>
      </c>
    </row>
    <row r="122" spans="2:4" x14ac:dyDescent="0.35">
      <c r="B122">
        <v>0.13859148239725635</v>
      </c>
      <c r="C122" s="54">
        <f t="shared" si="1"/>
        <v>0.16359148239725635</v>
      </c>
      <c r="D122">
        <v>649.53237113891839</v>
      </c>
    </row>
    <row r="123" spans="2:4" x14ac:dyDescent="0.35">
      <c r="B123">
        <v>0.13962787992973397</v>
      </c>
      <c r="C123" s="54">
        <f t="shared" si="1"/>
        <v>0.16462787992973396</v>
      </c>
      <c r="D123">
        <v>650.322335415005</v>
      </c>
    </row>
    <row r="124" spans="2:4" x14ac:dyDescent="0.35">
      <c r="B124">
        <v>0.14066350421587617</v>
      </c>
      <c r="C124" s="54">
        <f t="shared" si="1"/>
        <v>0.16566350421587617</v>
      </c>
      <c r="D124">
        <v>651.10972661093933</v>
      </c>
    </row>
    <row r="125" spans="2:4" x14ac:dyDescent="0.35">
      <c r="B125">
        <v>0.14169835926095534</v>
      </c>
      <c r="C125" s="54">
        <f t="shared" si="1"/>
        <v>0.16669835926095533</v>
      </c>
      <c r="D125">
        <v>651.89453787057209</v>
      </c>
    </row>
    <row r="126" spans="2:4" x14ac:dyDescent="0.35">
      <c r="B126">
        <v>0.14273244905778606</v>
      </c>
      <c r="C126" s="54">
        <f t="shared" si="1"/>
        <v>0.16773244905778606</v>
      </c>
      <c r="D126">
        <v>652.6767623624221</v>
      </c>
    </row>
    <row r="127" spans="2:4" x14ac:dyDescent="0.35">
      <c r="B127">
        <v>0.14376577758680706</v>
      </c>
      <c r="C127" s="54">
        <f t="shared" si="1"/>
        <v>0.16876577758680705</v>
      </c>
      <c r="D127">
        <v>653.45639327982144</v>
      </c>
    </row>
    <row r="128" spans="2:4" x14ac:dyDescent="0.35">
      <c r="B128">
        <v>0.14479834881616249</v>
      </c>
      <c r="C128" s="54">
        <f t="shared" si="1"/>
        <v>0.16979834881616249</v>
      </c>
      <c r="D128">
        <v>654.23342384057787</v>
      </c>
    </row>
    <row r="129" spans="2:4" x14ac:dyDescent="0.35">
      <c r="B129">
        <v>0.14583016670178328</v>
      </c>
      <c r="C129" s="54">
        <f t="shared" si="1"/>
        <v>0.17083016670178328</v>
      </c>
      <c r="D129">
        <v>655.00784728753899</v>
      </c>
    </row>
    <row r="130" spans="2:4" x14ac:dyDescent="0.35">
      <c r="B130">
        <v>0.14686123518746735</v>
      </c>
      <c r="C130" s="54">
        <f t="shared" si="1"/>
        <v>0.17186123518746735</v>
      </c>
      <c r="D130">
        <v>655.77965688806319</v>
      </c>
    </row>
    <row r="131" spans="2:4" x14ac:dyDescent="0.35">
      <c r="B131">
        <v>0.14789155820495997</v>
      </c>
      <c r="C131" s="54">
        <f t="shared" si="1"/>
        <v>0.17289155820495997</v>
      </c>
      <c r="D131">
        <v>656.54884593452596</v>
      </c>
    </row>
    <row r="132" spans="2:4" x14ac:dyDescent="0.35">
      <c r="B132">
        <v>0.14892113967403325</v>
      </c>
      <c r="C132" s="54">
        <f t="shared" si="1"/>
        <v>0.17392113967403325</v>
      </c>
      <c r="D132">
        <v>657.31540774402288</v>
      </c>
    </row>
    <row r="133" spans="2:4" x14ac:dyDescent="0.35">
      <c r="B133">
        <v>0.14994998350256539</v>
      </c>
      <c r="C133" s="54">
        <f t="shared" si="1"/>
        <v>0.17494998350256538</v>
      </c>
      <c r="D133">
        <v>658.07933565832559</v>
      </c>
    </row>
    <row r="134" spans="2:4" x14ac:dyDescent="0.35">
      <c r="B134">
        <v>0.1509780935866197</v>
      </c>
      <c r="C134" s="54">
        <f t="shared" si="1"/>
        <v>0.1759780935866197</v>
      </c>
      <c r="D134">
        <v>658.84062304436145</v>
      </c>
    </row>
    <row r="135" spans="2:4" x14ac:dyDescent="0.35">
      <c r="B135">
        <v>0.15200547381052262</v>
      </c>
      <c r="C135" s="54">
        <f t="shared" ref="C135:C198" si="2">B135+$C$3</f>
        <v>0.17700547381052262</v>
      </c>
      <c r="D135">
        <v>659.59926329361861</v>
      </c>
    </row>
    <row r="136" spans="2:4" x14ac:dyDescent="0.35">
      <c r="B136">
        <v>0.15303212804694194</v>
      </c>
      <c r="C136" s="54">
        <f t="shared" si="2"/>
        <v>0.17803212804694193</v>
      </c>
      <c r="D136">
        <v>660.35524982269465</v>
      </c>
    </row>
    <row r="137" spans="2:4" x14ac:dyDescent="0.35">
      <c r="B137">
        <v>0.15405806015696411</v>
      </c>
      <c r="C137" s="54">
        <f t="shared" si="2"/>
        <v>0.1790580601569641</v>
      </c>
      <c r="D137">
        <v>661.10857607312244</v>
      </c>
    </row>
    <row r="138" spans="2:4" x14ac:dyDescent="0.35">
      <c r="B138">
        <v>0.15508327399017133</v>
      </c>
      <c r="C138" s="54">
        <f t="shared" si="2"/>
        <v>0.18008327399017132</v>
      </c>
      <c r="D138">
        <v>661.85923551107896</v>
      </c>
    </row>
    <row r="139" spans="2:4" x14ac:dyDescent="0.35">
      <c r="B139">
        <v>0.15610777338471846</v>
      </c>
      <c r="C139" s="54">
        <f t="shared" si="2"/>
        <v>0.18110777338471845</v>
      </c>
      <c r="D139">
        <v>662.60722162808554</v>
      </c>
    </row>
    <row r="140" spans="2:4" x14ac:dyDescent="0.35">
      <c r="B140">
        <v>0.15713156216740892</v>
      </c>
      <c r="C140" s="54">
        <f t="shared" si="2"/>
        <v>0.18213156216740892</v>
      </c>
      <c r="D140">
        <v>663.35252794026303</v>
      </c>
    </row>
    <row r="141" spans="2:4" x14ac:dyDescent="0.35">
      <c r="B141">
        <v>0.15815464415377081</v>
      </c>
      <c r="C141" s="54">
        <f t="shared" si="2"/>
        <v>0.18315464415377081</v>
      </c>
      <c r="D141">
        <v>664.0951479889859</v>
      </c>
    </row>
    <row r="142" spans="2:4" x14ac:dyDescent="0.35">
      <c r="B142">
        <v>0.1591770231481322</v>
      </c>
      <c r="C142" s="54">
        <f t="shared" si="2"/>
        <v>0.1841770231481322</v>
      </c>
      <c r="D142">
        <v>664.83507534037187</v>
      </c>
    </row>
    <row r="143" spans="2:4" x14ac:dyDescent="0.35">
      <c r="B143">
        <v>0.16019870294369634</v>
      </c>
      <c r="C143" s="54">
        <f t="shared" si="2"/>
        <v>0.18519870294369634</v>
      </c>
      <c r="D143">
        <v>665.57230358584525</v>
      </c>
    </row>
    <row r="144" spans="2:4" x14ac:dyDescent="0.35">
      <c r="B144">
        <v>0.16121968732261602</v>
      </c>
      <c r="C144" s="54">
        <f t="shared" si="2"/>
        <v>0.18621968732261601</v>
      </c>
      <c r="D144">
        <v>666.3068263417897</v>
      </c>
    </row>
    <row r="145" spans="2:4" x14ac:dyDescent="0.35">
      <c r="B145">
        <v>0.16223998005606791</v>
      </c>
      <c r="C145" s="54">
        <f t="shared" si="2"/>
        <v>0.1872399800560679</v>
      </c>
      <c r="D145">
        <v>667.0386372494346</v>
      </c>
    </row>
    <row r="146" spans="2:4" x14ac:dyDescent="0.35">
      <c r="B146">
        <v>0.16325958490432654</v>
      </c>
      <c r="C146" s="54">
        <f t="shared" si="2"/>
        <v>0.18825958490432654</v>
      </c>
      <c r="D146">
        <v>667.76772997527712</v>
      </c>
    </row>
    <row r="147" spans="2:4" x14ac:dyDescent="0.35">
      <c r="B147">
        <v>0.16427850561683768</v>
      </c>
      <c r="C147" s="54">
        <f t="shared" si="2"/>
        <v>0.18927850561683768</v>
      </c>
      <c r="D147">
        <v>668.49409821092001</v>
      </c>
    </row>
    <row r="148" spans="2:4" x14ac:dyDescent="0.35">
      <c r="B148">
        <v>0.16529674593229124</v>
      </c>
      <c r="C148" s="54">
        <f t="shared" si="2"/>
        <v>0.19029674593229123</v>
      </c>
      <c r="D148">
        <v>669.21773567298283</v>
      </c>
    </row>
    <row r="149" spans="2:4" x14ac:dyDescent="0.35">
      <c r="B149">
        <v>0.16631430957869414</v>
      </c>
      <c r="C149" s="54">
        <f t="shared" si="2"/>
        <v>0.19131430957869414</v>
      </c>
      <c r="D149">
        <v>669.93863610330175</v>
      </c>
    </row>
    <row r="150" spans="2:4" x14ac:dyDescent="0.35">
      <c r="B150">
        <v>0.16733120027344248</v>
      </c>
      <c r="C150" s="54">
        <f t="shared" si="2"/>
        <v>0.19233120027344247</v>
      </c>
      <c r="D150">
        <v>670.65679326869417</v>
      </c>
    </row>
    <row r="151" spans="2:4" x14ac:dyDescent="0.35">
      <c r="B151">
        <v>0.16834742172339359</v>
      </c>
      <c r="C151" s="54">
        <f t="shared" si="2"/>
        <v>0.19334742172339359</v>
      </c>
      <c r="D151">
        <v>671.37220096140595</v>
      </c>
    </row>
    <row r="152" spans="2:4" x14ac:dyDescent="0.35">
      <c r="B152">
        <v>0.16936297762493741</v>
      </c>
      <c r="C152" s="54">
        <f t="shared" si="2"/>
        <v>0.1943629776249374</v>
      </c>
      <c r="D152">
        <v>672.08485299850918</v>
      </c>
    </row>
    <row r="153" spans="2:4" x14ac:dyDescent="0.35">
      <c r="B153">
        <v>0.17037787166406784</v>
      </c>
      <c r="C153" s="54">
        <f t="shared" si="2"/>
        <v>0.19537787166406784</v>
      </c>
      <c r="D153">
        <v>672.79474322255589</v>
      </c>
    </row>
    <row r="154" spans="2:4" x14ac:dyDescent="0.35">
      <c r="B154">
        <v>0.17139210751645342</v>
      </c>
      <c r="C154" s="54">
        <f t="shared" si="2"/>
        <v>0.19639210751645342</v>
      </c>
      <c r="D154">
        <v>673.50186550128842</v>
      </c>
    </row>
    <row r="155" spans="2:4" x14ac:dyDescent="0.35">
      <c r="B155">
        <v>0.17240568884750765</v>
      </c>
      <c r="C155" s="54">
        <f t="shared" si="2"/>
        <v>0.19740568884750764</v>
      </c>
      <c r="D155">
        <v>674.20621372738356</v>
      </c>
    </row>
    <row r="156" spans="2:4" x14ac:dyDescent="0.35">
      <c r="B156">
        <v>0.17341861931245944</v>
      </c>
      <c r="C156" s="54">
        <f t="shared" si="2"/>
        <v>0.19841861931245944</v>
      </c>
      <c r="D156">
        <v>674.90778181912367</v>
      </c>
    </row>
    <row r="157" spans="2:4" x14ac:dyDescent="0.35">
      <c r="B157">
        <v>0.17443090255642241</v>
      </c>
      <c r="C157" s="54">
        <f t="shared" si="2"/>
        <v>0.1994309025564224</v>
      </c>
      <c r="D157">
        <v>675.6065637198509</v>
      </c>
    </row>
    <row r="158" spans="2:4" x14ac:dyDescent="0.35">
      <c r="B158">
        <v>0.17544254221446448</v>
      </c>
      <c r="C158" s="54">
        <f t="shared" si="2"/>
        <v>0.20044254221446448</v>
      </c>
      <c r="D158">
        <v>676.30255339816847</v>
      </c>
    </row>
    <row r="159" spans="2:4" x14ac:dyDescent="0.35">
      <c r="B159">
        <v>0.17645354191167684</v>
      </c>
      <c r="C159" s="54">
        <f t="shared" si="2"/>
        <v>0.20145354191167683</v>
      </c>
      <c r="D159">
        <v>676.9957448480834</v>
      </c>
    </row>
    <row r="160" spans="2:4" x14ac:dyDescent="0.35">
      <c r="B160">
        <v>0.17746390526324252</v>
      </c>
      <c r="C160" s="54">
        <f t="shared" si="2"/>
        <v>0.20246390526324251</v>
      </c>
      <c r="D160">
        <v>677.68613208879412</v>
      </c>
    </row>
    <row r="161" spans="2:4" x14ac:dyDescent="0.35">
      <c r="B161">
        <v>0.17847363587450477</v>
      </c>
      <c r="C161" s="54">
        <f t="shared" si="2"/>
        <v>0.20347363587450476</v>
      </c>
      <c r="D161">
        <v>678.37370916495695</v>
      </c>
    </row>
    <row r="162" spans="2:4" x14ac:dyDescent="0.35">
      <c r="B162">
        <v>0.17948273734103495</v>
      </c>
      <c r="C162" s="54">
        <f t="shared" si="2"/>
        <v>0.20448273734103495</v>
      </c>
      <c r="D162">
        <v>679.05847014628648</v>
      </c>
    </row>
    <row r="163" spans="2:4" x14ac:dyDescent="0.35">
      <c r="B163">
        <v>0.18049121324870029</v>
      </c>
      <c r="C163" s="54">
        <f t="shared" si="2"/>
        <v>0.20549121324870029</v>
      </c>
      <c r="D163">
        <v>679.74040912823659</v>
      </c>
    </row>
    <row r="164" spans="2:4" x14ac:dyDescent="0.35">
      <c r="B164">
        <v>0.18149906717373093</v>
      </c>
      <c r="C164" s="54">
        <f t="shared" si="2"/>
        <v>0.20649906717373093</v>
      </c>
      <c r="D164">
        <v>680.41952023126782</v>
      </c>
    </row>
    <row r="165" spans="2:4" x14ac:dyDescent="0.35">
      <c r="B165">
        <v>0.18250630268278709</v>
      </c>
      <c r="C165" s="54">
        <f t="shared" si="2"/>
        <v>0.20750630268278708</v>
      </c>
      <c r="D165">
        <v>681.09579760147028</v>
      </c>
    </row>
    <row r="166" spans="2:4" x14ac:dyDescent="0.35">
      <c r="B166">
        <v>0.18351292333302549</v>
      </c>
      <c r="C166" s="54">
        <f t="shared" si="2"/>
        <v>0.20851292333302548</v>
      </c>
      <c r="D166">
        <v>681.76923541015356</v>
      </c>
    </row>
    <row r="167" spans="2:4" x14ac:dyDescent="0.35">
      <c r="B167">
        <v>0.18451893267216576</v>
      </c>
      <c r="C167" s="54">
        <f t="shared" si="2"/>
        <v>0.20951893267216576</v>
      </c>
      <c r="D167">
        <v>682.43982785418223</v>
      </c>
    </row>
    <row r="168" spans="2:4" x14ac:dyDescent="0.35">
      <c r="B168">
        <v>0.18552433423855633</v>
      </c>
      <c r="C168" s="54">
        <f t="shared" si="2"/>
        <v>0.21052433423855632</v>
      </c>
      <c r="D168">
        <v>683.10756915576007</v>
      </c>
    </row>
    <row r="169" spans="2:4" x14ac:dyDescent="0.35">
      <c r="B169">
        <v>0.18652913156123996</v>
      </c>
      <c r="C169" s="54">
        <f t="shared" si="2"/>
        <v>0.21152913156123995</v>
      </c>
      <c r="D169">
        <v>683.77245356257924</v>
      </c>
    </row>
    <row r="170" spans="2:4" x14ac:dyDescent="0.35">
      <c r="B170">
        <v>0.18753332816001919</v>
      </c>
      <c r="C170" s="54">
        <f t="shared" si="2"/>
        <v>0.21253332816001919</v>
      </c>
      <c r="D170">
        <v>684.434475347643</v>
      </c>
    </row>
    <row r="171" spans="2:4" x14ac:dyDescent="0.35">
      <c r="B171">
        <v>0.18853692754552129</v>
      </c>
      <c r="C171" s="54">
        <f t="shared" si="2"/>
        <v>0.21353692754552128</v>
      </c>
      <c r="D171">
        <v>685.0936288096658</v>
      </c>
    </row>
    <row r="172" spans="2:4" x14ac:dyDescent="0.35">
      <c r="B172">
        <v>0.18953993321926277</v>
      </c>
      <c r="C172" s="54">
        <f t="shared" si="2"/>
        <v>0.21453993321926276</v>
      </c>
      <c r="D172">
        <v>685.74990827263468</v>
      </c>
    </row>
    <row r="173" spans="2:4" x14ac:dyDescent="0.35">
      <c r="B173">
        <v>0.19054234867371386</v>
      </c>
      <c r="C173" s="54">
        <f t="shared" si="2"/>
        <v>0.21554234867371386</v>
      </c>
      <c r="D173">
        <v>686.40330808614658</v>
      </c>
    </row>
    <row r="174" spans="2:4" x14ac:dyDescent="0.35">
      <c r="B174">
        <v>0.19154417739236254</v>
      </c>
      <c r="C174" s="54">
        <f t="shared" si="2"/>
        <v>0.21654417739236254</v>
      </c>
      <c r="D174">
        <v>687.05382262529145</v>
      </c>
    </row>
    <row r="175" spans="2:4" x14ac:dyDescent="0.35">
      <c r="B175">
        <v>0.19254542284977816</v>
      </c>
      <c r="C175" s="54">
        <f t="shared" si="2"/>
        <v>0.21754542284977815</v>
      </c>
      <c r="D175">
        <v>687.70144629062816</v>
      </c>
    </row>
    <row r="176" spans="2:4" x14ac:dyDescent="0.35">
      <c r="B176">
        <v>0.19354608851167496</v>
      </c>
      <c r="C176" s="54">
        <f t="shared" si="2"/>
        <v>0.21854608851167495</v>
      </c>
      <c r="D176">
        <v>688.34617350831843</v>
      </c>
    </row>
    <row r="177" spans="2:4" x14ac:dyDescent="0.35">
      <c r="B177">
        <v>0.1945461778349751</v>
      </c>
      <c r="C177" s="54">
        <f t="shared" si="2"/>
        <v>0.2195461778349751</v>
      </c>
      <c r="D177">
        <v>688.98799873004543</v>
      </c>
    </row>
    <row r="178" spans="2:4" x14ac:dyDescent="0.35">
      <c r="B178">
        <v>0.19554569426787152</v>
      </c>
      <c r="C178" s="54">
        <f t="shared" si="2"/>
        <v>0.22054569426787152</v>
      </c>
      <c r="D178">
        <v>689.62691643308972</v>
      </c>
    </row>
    <row r="179" spans="2:4" x14ac:dyDescent="0.35">
      <c r="B179">
        <v>0.19654464124989041</v>
      </c>
      <c r="C179" s="54">
        <f t="shared" si="2"/>
        <v>0.2215446412498904</v>
      </c>
      <c r="D179">
        <v>690.2629211202435</v>
      </c>
    </row>
    <row r="180" spans="2:4" x14ac:dyDescent="0.35">
      <c r="B180">
        <v>0.19754302221195344</v>
      </c>
      <c r="C180" s="54">
        <f t="shared" si="2"/>
        <v>0.22254302221195343</v>
      </c>
      <c r="D180">
        <v>690.89600731990129</v>
      </c>
    </row>
    <row r="181" spans="2:4" x14ac:dyDescent="0.35">
      <c r="B181">
        <v>0.1985408405764397</v>
      </c>
      <c r="C181" s="54">
        <f t="shared" si="2"/>
        <v>0.22354084057643969</v>
      </c>
      <c r="D181">
        <v>691.52616958622662</v>
      </c>
    </row>
    <row r="182" spans="2:4" x14ac:dyDescent="0.35">
      <c r="B182">
        <v>0.19953809975724721</v>
      </c>
      <c r="C182" s="54">
        <f t="shared" si="2"/>
        <v>0.2245380997572472</v>
      </c>
      <c r="D182">
        <v>692.153402498795</v>
      </c>
    </row>
    <row r="183" spans="2:4" x14ac:dyDescent="0.35">
      <c r="B183">
        <v>0.20053480315985439</v>
      </c>
      <c r="C183" s="54">
        <f t="shared" si="2"/>
        <v>0.22553480315985439</v>
      </c>
      <c r="D183">
        <v>692.77770066291873</v>
      </c>
    </row>
    <row r="184" spans="2:4" x14ac:dyDescent="0.35">
      <c r="B184">
        <v>0.20153095418138103</v>
      </c>
      <c r="C184" s="54">
        <f t="shared" si="2"/>
        <v>0.22653095418138103</v>
      </c>
      <c r="D184">
        <v>693.39905870955681</v>
      </c>
    </row>
    <row r="185" spans="2:4" x14ac:dyDescent="0.35">
      <c r="B185">
        <v>0.20252655621064902</v>
      </c>
      <c r="C185" s="54">
        <f t="shared" si="2"/>
        <v>0.22752655621064902</v>
      </c>
      <c r="D185">
        <v>694.01747129524153</v>
      </c>
    </row>
    <row r="186" spans="2:4" x14ac:dyDescent="0.35">
      <c r="B186">
        <v>0.203521612628243</v>
      </c>
      <c r="C186" s="54">
        <f t="shared" si="2"/>
        <v>0.228521612628243</v>
      </c>
      <c r="D186">
        <v>694.63293310222946</v>
      </c>
    </row>
    <row r="187" spans="2:4" x14ac:dyDescent="0.35">
      <c r="B187">
        <v>0.20451612680657041</v>
      </c>
      <c r="C187" s="54">
        <f t="shared" si="2"/>
        <v>0.22951612680657041</v>
      </c>
      <c r="D187">
        <v>695.24543883859542</v>
      </c>
    </row>
    <row r="188" spans="2:4" x14ac:dyDescent="0.35">
      <c r="B188">
        <v>0.20551010210992132</v>
      </c>
      <c r="C188" s="54">
        <f t="shared" si="2"/>
        <v>0.23051010210992132</v>
      </c>
      <c r="D188">
        <v>695.85498323786237</v>
      </c>
    </row>
    <row r="189" spans="2:4" x14ac:dyDescent="0.35">
      <c r="B189">
        <v>0.20650354189452835</v>
      </c>
      <c r="C189" s="54">
        <f t="shared" si="2"/>
        <v>0.23150354189452835</v>
      </c>
      <c r="D189">
        <v>696.46156105950888</v>
      </c>
    </row>
    <row r="190" spans="2:4" x14ac:dyDescent="0.35">
      <c r="B190">
        <v>0.20749644950862578</v>
      </c>
      <c r="C190" s="54">
        <f t="shared" si="2"/>
        <v>0.23249644950862577</v>
      </c>
      <c r="D190">
        <v>697.06516708855133</v>
      </c>
    </row>
    <row r="191" spans="2:4" x14ac:dyDescent="0.35">
      <c r="B191">
        <v>0.20848882829250884</v>
      </c>
      <c r="C191" s="54">
        <f t="shared" si="2"/>
        <v>0.23348882829250883</v>
      </c>
      <c r="D191">
        <v>697.66579613580598</v>
      </c>
    </row>
    <row r="192" spans="2:4" x14ac:dyDescent="0.35">
      <c r="B192">
        <v>0.20948068157859245</v>
      </c>
      <c r="C192" s="54">
        <f t="shared" si="2"/>
        <v>0.23448068157859245</v>
      </c>
      <c r="D192">
        <v>698.26344303787459</v>
      </c>
    </row>
    <row r="193" spans="2:4" x14ac:dyDescent="0.35">
      <c r="B193">
        <v>0.21047201269146984</v>
      </c>
      <c r="C193" s="54">
        <f t="shared" si="2"/>
        <v>0.23547201269146983</v>
      </c>
      <c r="D193">
        <v>698.85810265711211</v>
      </c>
    </row>
    <row r="194" spans="2:4" x14ac:dyDescent="0.35">
      <c r="B194">
        <v>0.21146282494797078</v>
      </c>
      <c r="C194" s="54">
        <f t="shared" si="2"/>
        <v>0.23646282494797077</v>
      </c>
      <c r="D194">
        <v>699.44976988155634</v>
      </c>
    </row>
    <row r="195" spans="2:4" x14ac:dyDescent="0.35">
      <c r="B195">
        <v>0.21245312165721975</v>
      </c>
      <c r="C195" s="54">
        <f t="shared" si="2"/>
        <v>0.23745312165721974</v>
      </c>
      <c r="D195">
        <v>700.03843962521887</v>
      </c>
    </row>
    <row r="196" spans="2:4" x14ac:dyDescent="0.35">
      <c r="B196">
        <v>0.21344290612069355</v>
      </c>
      <c r="C196" s="54">
        <f t="shared" si="2"/>
        <v>0.23844290612069355</v>
      </c>
      <c r="D196">
        <v>700.62410682768552</v>
      </c>
    </row>
    <row r="197" spans="2:4" x14ac:dyDescent="0.35">
      <c r="B197">
        <v>0.21443218163227903</v>
      </c>
      <c r="C197" s="54">
        <f t="shared" si="2"/>
        <v>0.23943218163227903</v>
      </c>
      <c r="D197">
        <v>701.20676645447509</v>
      </c>
    </row>
    <row r="198" spans="2:4" x14ac:dyDescent="0.35">
      <c r="B198">
        <v>0.21542095147833026</v>
      </c>
      <c r="C198" s="54">
        <f t="shared" si="2"/>
        <v>0.24042095147833026</v>
      </c>
      <c r="D198">
        <v>701.7864134969642</v>
      </c>
    </row>
    <row r="199" spans="2:4" x14ac:dyDescent="0.35">
      <c r="B199">
        <v>0.21640921893772552</v>
      </c>
      <c r="C199" s="54">
        <f t="shared" ref="C199:C262" si="3">B199+$C$3</f>
        <v>0.24140921893772552</v>
      </c>
      <c r="D199">
        <v>702.36304297227207</v>
      </c>
    </row>
    <row r="200" spans="2:4" x14ac:dyDescent="0.35">
      <c r="B200">
        <v>0.21739698728192419</v>
      </c>
      <c r="C200" s="54">
        <f t="shared" si="3"/>
        <v>0.24239698728192419</v>
      </c>
      <c r="D200">
        <v>702.93664992340553</v>
      </c>
    </row>
    <row r="201" spans="2:4" x14ac:dyDescent="0.35">
      <c r="B201">
        <v>0.21838425977502315</v>
      </c>
      <c r="C201" s="54">
        <f t="shared" si="3"/>
        <v>0.24338425977502315</v>
      </c>
      <c r="D201">
        <v>703.50722941924016</v>
      </c>
    </row>
    <row r="202" spans="2:4" x14ac:dyDescent="0.35">
      <c r="B202">
        <v>0.21937103967381316</v>
      </c>
      <c r="C202" s="54">
        <f t="shared" si="3"/>
        <v>0.24437103967381316</v>
      </c>
      <c r="D202">
        <v>704.07477655449645</v>
      </c>
    </row>
    <row r="203" spans="2:4" x14ac:dyDescent="0.35">
      <c r="B203">
        <v>0.22035733022783482</v>
      </c>
      <c r="C203" s="54">
        <f t="shared" si="3"/>
        <v>0.24535733022783482</v>
      </c>
      <c r="D203">
        <v>704.63928644981286</v>
      </c>
    </row>
    <row r="204" spans="2:4" x14ac:dyDescent="0.35">
      <c r="B204">
        <v>0.22134313467943442</v>
      </c>
      <c r="C204" s="54">
        <f t="shared" si="3"/>
        <v>0.24634313467943442</v>
      </c>
      <c r="D204">
        <v>705.20075425165658</v>
      </c>
    </row>
    <row r="205" spans="2:4" x14ac:dyDescent="0.35">
      <c r="B205">
        <v>0.22232845626381953</v>
      </c>
      <c r="C205" s="54">
        <f t="shared" si="3"/>
        <v>0.24732845626381952</v>
      </c>
      <c r="D205">
        <v>705.75917513246941</v>
      </c>
    </row>
    <row r="206" spans="2:4" x14ac:dyDescent="0.35">
      <c r="B206">
        <v>0.22331329820911419</v>
      </c>
      <c r="C206" s="54">
        <f t="shared" si="3"/>
        <v>0.24831329820911419</v>
      </c>
      <c r="D206">
        <v>706.31454429054543</v>
      </c>
    </row>
    <row r="207" spans="2:4" x14ac:dyDescent="0.35">
      <c r="B207">
        <v>0.22429766373641416</v>
      </c>
      <c r="C207" s="54">
        <f t="shared" si="3"/>
        <v>0.24929766373641415</v>
      </c>
      <c r="D207">
        <v>706.86685695015797</v>
      </c>
    </row>
    <row r="208" spans="2:4" x14ac:dyDescent="0.35">
      <c r="B208">
        <v>0.22528155605984168</v>
      </c>
      <c r="C208" s="54">
        <f t="shared" si="3"/>
        <v>0.2502815560598417</v>
      </c>
      <c r="D208">
        <v>707.41610836148459</v>
      </c>
    </row>
    <row r="209" spans="2:4" x14ac:dyDescent="0.35">
      <c r="B209">
        <v>0.22626497838660006</v>
      </c>
      <c r="C209" s="54">
        <f t="shared" si="3"/>
        <v>0.25126497838660006</v>
      </c>
      <c r="D209">
        <v>707.96229380070974</v>
      </c>
    </row>
    <row r="210" spans="2:4" x14ac:dyDescent="0.35">
      <c r="B210">
        <v>0.22724793391702813</v>
      </c>
      <c r="C210" s="54">
        <f t="shared" si="3"/>
        <v>0.25224793391702816</v>
      </c>
      <c r="D210">
        <v>708.5054085698788</v>
      </c>
    </row>
    <row r="211" spans="2:4" x14ac:dyDescent="0.35">
      <c r="B211">
        <v>0.22823042584465444</v>
      </c>
      <c r="C211" s="54">
        <f t="shared" si="3"/>
        <v>0.25323042584465444</v>
      </c>
      <c r="D211">
        <v>709.04544799707264</v>
      </c>
    </row>
    <row r="212" spans="2:4" x14ac:dyDescent="0.35">
      <c r="B212">
        <v>0.22921245735625118</v>
      </c>
      <c r="C212" s="54">
        <f t="shared" si="3"/>
        <v>0.2542124573562512</v>
      </c>
      <c r="D212">
        <v>709.58240743636577</v>
      </c>
    </row>
    <row r="213" spans="2:4" x14ac:dyDescent="0.35">
      <c r="B213">
        <v>0.23019403163188779</v>
      </c>
      <c r="C213" s="54">
        <f t="shared" si="3"/>
        <v>0.25519403163188781</v>
      </c>
      <c r="D213">
        <v>710.11628226780556</v>
      </c>
    </row>
    <row r="214" spans="2:4" x14ac:dyDescent="0.35">
      <c r="B214">
        <v>0.23117515184498461</v>
      </c>
      <c r="C214" s="54">
        <f t="shared" si="3"/>
        <v>0.25617515184498463</v>
      </c>
      <c r="D214">
        <v>710.64706789743923</v>
      </c>
    </row>
    <row r="215" spans="2:4" x14ac:dyDescent="0.35">
      <c r="B215">
        <v>0.2321558211623661</v>
      </c>
      <c r="C215" s="54">
        <f t="shared" si="3"/>
        <v>0.25715582116236613</v>
      </c>
      <c r="D215">
        <v>711.17475975737136</v>
      </c>
    </row>
    <row r="216" spans="2:4" x14ac:dyDescent="0.35">
      <c r="B216">
        <v>0.2331360427443139</v>
      </c>
      <c r="C216" s="54">
        <f t="shared" si="3"/>
        <v>0.2581360427443139</v>
      </c>
      <c r="D216">
        <v>711.69935330564601</v>
      </c>
    </row>
    <row r="217" spans="2:4" x14ac:dyDescent="0.35">
      <c r="B217">
        <v>0.23411581974461973</v>
      </c>
      <c r="C217" s="54">
        <f t="shared" si="3"/>
        <v>0.25911581974461972</v>
      </c>
      <c r="D217">
        <v>712.22084402640348</v>
      </c>
    </row>
    <row r="218" spans="2:4" x14ac:dyDescent="0.35">
      <c r="B218">
        <v>0.23509515531063796</v>
      </c>
      <c r="C218" s="54">
        <f t="shared" si="3"/>
        <v>0.26009515531063798</v>
      </c>
      <c r="D218">
        <v>712.73922742989157</v>
      </c>
    </row>
    <row r="219" spans="2:4" x14ac:dyDescent="0.35">
      <c r="B219">
        <v>0.23607405258333802</v>
      </c>
      <c r="C219" s="54">
        <f t="shared" si="3"/>
        <v>0.26107405258333805</v>
      </c>
      <c r="D219">
        <v>713.25449905224184</v>
      </c>
    </row>
    <row r="220" spans="2:4" x14ac:dyDescent="0.35">
      <c r="B220">
        <v>0.23705251469735678</v>
      </c>
      <c r="C220" s="54">
        <f t="shared" si="3"/>
        <v>0.2620525146973568</v>
      </c>
      <c r="D220">
        <v>713.76665445587548</v>
      </c>
    </row>
    <row r="221" spans="2:4" x14ac:dyDescent="0.35">
      <c r="B221">
        <v>0.23803054478105032</v>
      </c>
      <c r="C221" s="54">
        <f t="shared" si="3"/>
        <v>0.26303054478105031</v>
      </c>
      <c r="D221">
        <v>714.27568922909938</v>
      </c>
    </row>
    <row r="222" spans="2:4" x14ac:dyDescent="0.35">
      <c r="B222">
        <v>0.23900814595654599</v>
      </c>
      <c r="C222" s="54">
        <f t="shared" si="3"/>
        <v>0.26400814595654598</v>
      </c>
      <c r="D222">
        <v>714.78159898645663</v>
      </c>
    </row>
    <row r="223" spans="2:4" x14ac:dyDescent="0.35">
      <c r="B223">
        <v>0.23998532133979381</v>
      </c>
      <c r="C223" s="54">
        <f t="shared" si="3"/>
        <v>0.2649853213397938</v>
      </c>
      <c r="D223">
        <v>715.28437936844625</v>
      </c>
    </row>
    <row r="224" spans="2:4" x14ac:dyDescent="0.35">
      <c r="B224">
        <v>0.24096207404061801</v>
      </c>
      <c r="C224" s="54">
        <f t="shared" si="3"/>
        <v>0.265962074040618</v>
      </c>
      <c r="D224">
        <v>715.78402604184453</v>
      </c>
    </row>
    <row r="225" spans="2:4" x14ac:dyDescent="0.35">
      <c r="B225">
        <v>0.24193840716276815</v>
      </c>
      <c r="C225" s="54">
        <f t="shared" si="3"/>
        <v>0.26693840716276818</v>
      </c>
      <c r="D225">
        <v>716.28053469942108</v>
      </c>
    </row>
    <row r="226" spans="2:4" x14ac:dyDescent="0.35">
      <c r="B226">
        <v>0.24291432380397018</v>
      </c>
      <c r="C226" s="54">
        <f t="shared" si="3"/>
        <v>0.26791432380397018</v>
      </c>
      <c r="D226">
        <v>716.77390106013024</v>
      </c>
    </row>
    <row r="227" spans="2:4" x14ac:dyDescent="0.35">
      <c r="B227">
        <v>0.24388982705597725</v>
      </c>
      <c r="C227" s="54">
        <f t="shared" si="3"/>
        <v>0.26888982705597725</v>
      </c>
      <c r="D227">
        <v>717.26412086904395</v>
      </c>
    </row>
    <row r="228" spans="2:4" x14ac:dyDescent="0.35">
      <c r="B228">
        <v>0.24486492000462029</v>
      </c>
      <c r="C228" s="54">
        <f t="shared" si="3"/>
        <v>0.26986492000462031</v>
      </c>
      <c r="D228">
        <v>717.75118989738473</v>
      </c>
    </row>
    <row r="229" spans="2:4" x14ac:dyDescent="0.35">
      <c r="B229">
        <v>0.2458396057298585</v>
      </c>
      <c r="C229" s="54">
        <f t="shared" si="3"/>
        <v>0.27083960572985849</v>
      </c>
      <c r="D229">
        <v>718.23510394260063</v>
      </c>
    </row>
    <row r="230" spans="2:4" x14ac:dyDescent="0.35">
      <c r="B230">
        <v>0.24681388730582954</v>
      </c>
      <c r="C230" s="54">
        <f t="shared" si="3"/>
        <v>0.27181388730582956</v>
      </c>
      <c r="D230">
        <v>718.71585882823194</v>
      </c>
    </row>
    <row r="231" spans="2:4" x14ac:dyDescent="0.35">
      <c r="B231">
        <v>0.24778776780089956</v>
      </c>
      <c r="C231" s="54">
        <f t="shared" si="3"/>
        <v>0.27278776780089958</v>
      </c>
      <c r="D231">
        <v>719.19345040405972</v>
      </c>
    </row>
    <row r="232" spans="2:4" x14ac:dyDescent="0.35">
      <c r="B232">
        <v>0.24876125027771312</v>
      </c>
      <c r="C232" s="54">
        <f t="shared" si="3"/>
        <v>0.27376125027771314</v>
      </c>
      <c r="D232">
        <v>719.66787454599103</v>
      </c>
    </row>
    <row r="233" spans="2:4" x14ac:dyDescent="0.35">
      <c r="B233">
        <v>0.24973433779324289</v>
      </c>
      <c r="C233" s="54">
        <f t="shared" si="3"/>
        <v>0.27473433779324291</v>
      </c>
      <c r="D233">
        <v>720.13912715612116</v>
      </c>
    </row>
    <row r="234" spans="2:4" x14ac:dyDescent="0.35">
      <c r="B234">
        <v>0.2507070333988391</v>
      </c>
      <c r="C234" s="54">
        <f t="shared" si="3"/>
        <v>0.27570703339883912</v>
      </c>
      <c r="D234">
        <v>720.60720416295214</v>
      </c>
    </row>
    <row r="235" spans="2:4" x14ac:dyDescent="0.35">
      <c r="B235">
        <v>0.25167934014027882</v>
      </c>
      <c r="C235" s="54">
        <f t="shared" si="3"/>
        <v>0.27667934014027884</v>
      </c>
      <c r="D235">
        <v>721.07210152094387</v>
      </c>
    </row>
    <row r="236" spans="2:4" x14ac:dyDescent="0.35">
      <c r="B236">
        <v>0.25265126105781521</v>
      </c>
      <c r="C236" s="54">
        <f t="shared" si="3"/>
        <v>0.27765126105781524</v>
      </c>
      <c r="D236">
        <v>721.53381521098572</v>
      </c>
    </row>
    <row r="237" spans="2:4" x14ac:dyDescent="0.35">
      <c r="B237">
        <v>0.25362279918622632</v>
      </c>
      <c r="C237" s="54">
        <f t="shared" si="3"/>
        <v>0.27862279918622634</v>
      </c>
      <c r="D237">
        <v>721.99234124005829</v>
      </c>
    </row>
    <row r="238" spans="2:4" x14ac:dyDescent="0.35">
      <c r="B238">
        <v>0.25459395755486408</v>
      </c>
      <c r="C238" s="54">
        <f t="shared" si="3"/>
        <v>0.2795939575548641</v>
      </c>
      <c r="D238">
        <v>722.44767564150993</v>
      </c>
    </row>
    <row r="239" spans="2:4" x14ac:dyDescent="0.35">
      <c r="B239">
        <v>0.25556473918770278</v>
      </c>
      <c r="C239" s="54">
        <f t="shared" si="3"/>
        <v>0.28056473918770281</v>
      </c>
      <c r="D239">
        <v>722.8998144748623</v>
      </c>
    </row>
    <row r="240" spans="2:4" x14ac:dyDescent="0.35">
      <c r="B240">
        <v>0.25653514710338748</v>
      </c>
      <c r="C240" s="54">
        <f t="shared" si="3"/>
        <v>0.28153514710338751</v>
      </c>
      <c r="D240">
        <v>723.34875382602354</v>
      </c>
    </row>
    <row r="241" spans="2:4" x14ac:dyDescent="0.35">
      <c r="B241">
        <v>0.25750518431528235</v>
      </c>
      <c r="C241" s="54">
        <f t="shared" si="3"/>
        <v>0.28250518431528238</v>
      </c>
      <c r="D241">
        <v>723.79448980703796</v>
      </c>
    </row>
    <row r="242" spans="2:4" x14ac:dyDescent="0.35">
      <c r="B242">
        <v>0.2584748538315188</v>
      </c>
      <c r="C242" s="54">
        <f t="shared" si="3"/>
        <v>0.28347485383151882</v>
      </c>
      <c r="D242">
        <v>724.23701855631543</v>
      </c>
    </row>
    <row r="243" spans="2:4" x14ac:dyDescent="0.35">
      <c r="B243">
        <v>0.25944415865504339</v>
      </c>
      <c r="C243" s="54">
        <f t="shared" si="3"/>
        <v>0.28444415865504341</v>
      </c>
      <c r="D243">
        <v>724.67633623858626</v>
      </c>
    </row>
    <row r="244" spans="2:4" x14ac:dyDescent="0.35">
      <c r="B244">
        <v>0.26041310178366556</v>
      </c>
      <c r="C244" s="54">
        <f t="shared" si="3"/>
        <v>0.28541310178366558</v>
      </c>
      <c r="D244">
        <v>725.1124390448565</v>
      </c>
    </row>
    <row r="245" spans="2:4" x14ac:dyDescent="0.35">
      <c r="B245">
        <v>0.26138168621010516</v>
      </c>
      <c r="C245" s="54">
        <f t="shared" si="3"/>
        <v>0.28638168621010518</v>
      </c>
      <c r="D245">
        <v>725.54532319240559</v>
      </c>
    </row>
    <row r="246" spans="2:4" x14ac:dyDescent="0.35">
      <c r="B246">
        <v>0.26234991492204018</v>
      </c>
      <c r="C246" s="54">
        <f t="shared" si="3"/>
        <v>0.28734991492204021</v>
      </c>
      <c r="D246">
        <v>725.97498492490752</v>
      </c>
    </row>
    <row r="247" spans="2:4" x14ac:dyDescent="0.35">
      <c r="B247">
        <v>0.26331779090215374</v>
      </c>
      <c r="C247" s="54">
        <f t="shared" si="3"/>
        <v>0.28831779090215376</v>
      </c>
      <c r="D247">
        <v>726.40142051239297</v>
      </c>
    </row>
    <row r="248" spans="2:4" x14ac:dyDescent="0.35">
      <c r="B248">
        <v>0.26428531712818126</v>
      </c>
      <c r="C248" s="54">
        <f t="shared" si="3"/>
        <v>0.28928531712818129</v>
      </c>
      <c r="D248">
        <v>726.82462625112476</v>
      </c>
    </row>
    <row r="249" spans="2:4" x14ac:dyDescent="0.35">
      <c r="B249">
        <v>0.26525249657295769</v>
      </c>
      <c r="C249" s="54">
        <f t="shared" si="3"/>
        <v>0.29025249657295771</v>
      </c>
      <c r="D249">
        <v>727.24459846389766</v>
      </c>
    </row>
    <row r="250" spans="2:4" x14ac:dyDescent="0.35">
      <c r="B250">
        <v>0.26621933220446392</v>
      </c>
      <c r="C250" s="54">
        <f t="shared" si="3"/>
        <v>0.29121933220446394</v>
      </c>
      <c r="D250">
        <v>727.66133349963479</v>
      </c>
    </row>
    <row r="251" spans="2:4" x14ac:dyDescent="0.35">
      <c r="B251">
        <v>0.26718582698587384</v>
      </c>
      <c r="C251" s="54">
        <f t="shared" si="3"/>
        <v>0.29218582698587386</v>
      </c>
      <c r="D251">
        <v>728.07482773383765</v>
      </c>
    </row>
    <row r="252" spans="2:4" x14ac:dyDescent="0.35">
      <c r="B252">
        <v>0.26815198387560057</v>
      </c>
      <c r="C252" s="54">
        <f t="shared" si="3"/>
        <v>0.2931519838756006</v>
      </c>
      <c r="D252">
        <v>728.48507756830384</v>
      </c>
    </row>
    <row r="253" spans="2:4" x14ac:dyDescent="0.35">
      <c r="B253">
        <v>0.26911780582734296</v>
      </c>
      <c r="C253" s="54">
        <f t="shared" si="3"/>
        <v>0.29411780582734298</v>
      </c>
      <c r="D253">
        <v>728.89207943124575</v>
      </c>
    </row>
    <row r="254" spans="2:4" x14ac:dyDescent="0.35">
      <c r="B254">
        <v>0.27008329579013163</v>
      </c>
      <c r="C254" s="54">
        <f t="shared" si="3"/>
        <v>0.29508329579013165</v>
      </c>
      <c r="D254">
        <v>729.2958297771745</v>
      </c>
    </row>
    <row r="255" spans="2:4" x14ac:dyDescent="0.35">
      <c r="B255">
        <v>0.27104845670837535</v>
      </c>
      <c r="C255" s="54">
        <f t="shared" si="3"/>
        <v>0.29604845670837537</v>
      </c>
      <c r="D255">
        <v>729.69632508722248</v>
      </c>
    </row>
    <row r="256" spans="2:4" x14ac:dyDescent="0.35">
      <c r="B256">
        <v>0.27201329152190662</v>
      </c>
      <c r="C256" s="54">
        <f t="shared" si="3"/>
        <v>0.29701329152190664</v>
      </c>
      <c r="D256">
        <v>730.09356186874209</v>
      </c>
    </row>
    <row r="257" spans="2:4" x14ac:dyDescent="0.35">
      <c r="B257">
        <v>0.27297780316602765</v>
      </c>
      <c r="C257" s="54">
        <f t="shared" si="3"/>
        <v>0.29797780316602768</v>
      </c>
      <c r="D257">
        <v>730.48753665560912</v>
      </c>
    </row>
    <row r="258" spans="2:4" x14ac:dyDescent="0.35">
      <c r="B258">
        <v>0.27394199457155594</v>
      </c>
      <c r="C258" s="54">
        <f t="shared" si="3"/>
        <v>0.29894199457155596</v>
      </c>
      <c r="D258">
        <v>730.87824600812405</v>
      </c>
    </row>
    <row r="259" spans="2:4" x14ac:dyDescent="0.35">
      <c r="B259">
        <v>0.27490586866486971</v>
      </c>
      <c r="C259" s="54">
        <f t="shared" si="3"/>
        <v>0.29990586866486973</v>
      </c>
      <c r="D259">
        <v>731.26568651303126</v>
      </c>
    </row>
    <row r="260" spans="2:4" x14ac:dyDescent="0.35">
      <c r="B260">
        <v>0.27586942836795342</v>
      </c>
      <c r="C260" s="54">
        <f t="shared" si="3"/>
        <v>0.30086942836795344</v>
      </c>
      <c r="D260">
        <v>731.6498547834658</v>
      </c>
    </row>
    <row r="261" spans="2:4" x14ac:dyDescent="0.35">
      <c r="B261">
        <v>0.2768326765984428</v>
      </c>
      <c r="C261" s="54">
        <f t="shared" si="3"/>
        <v>0.30183267659844282</v>
      </c>
      <c r="D261">
        <v>732.03074745917786</v>
      </c>
    </row>
    <row r="262" spans="2:4" x14ac:dyDescent="0.35">
      <c r="B262">
        <v>0.27779561626966998</v>
      </c>
      <c r="C262" s="54">
        <f t="shared" si="3"/>
        <v>0.30279561626967</v>
      </c>
      <c r="D262">
        <v>732.40836120621725</v>
      </c>
    </row>
    <row r="263" spans="2:4" x14ac:dyDescent="0.35">
      <c r="B263">
        <v>0.27875825029070855</v>
      </c>
      <c r="C263" s="54">
        <f t="shared" ref="C263:C326" si="4">B263+$C$3</f>
        <v>0.30375825029070858</v>
      </c>
      <c r="D263">
        <v>732.78269271718216</v>
      </c>
    </row>
    <row r="264" spans="2:4" x14ac:dyDescent="0.35">
      <c r="B264">
        <v>0.27972058156641827</v>
      </c>
      <c r="C264" s="54">
        <f t="shared" si="4"/>
        <v>0.30472058156641829</v>
      </c>
      <c r="D264">
        <v>733.15373871122222</v>
      </c>
    </row>
    <row r="265" spans="2:4" x14ac:dyDescent="0.35">
      <c r="B265">
        <v>0.2806826129974897</v>
      </c>
      <c r="C265" s="54">
        <f t="shared" si="4"/>
        <v>0.30568261299748972</v>
      </c>
      <c r="D265">
        <v>733.5214959339271</v>
      </c>
    </row>
    <row r="266" spans="2:4" x14ac:dyDescent="0.35">
      <c r="B266">
        <v>0.28164434748048883</v>
      </c>
      <c r="C266" s="54">
        <f t="shared" si="4"/>
        <v>0.30664434748048885</v>
      </c>
      <c r="D266">
        <v>733.88596115737096</v>
      </c>
    </row>
    <row r="267" spans="2:4" x14ac:dyDescent="0.35">
      <c r="B267">
        <v>0.28260578790790158</v>
      </c>
      <c r="C267" s="54">
        <f t="shared" si="4"/>
        <v>0.30760578790790161</v>
      </c>
      <c r="D267">
        <v>734.24713118023737</v>
      </c>
    </row>
    <row r="268" spans="2:4" x14ac:dyDescent="0.35">
      <c r="B268">
        <v>0.28356693716817788</v>
      </c>
      <c r="C268" s="54">
        <f t="shared" si="4"/>
        <v>0.3085669371681779</v>
      </c>
      <c r="D268">
        <v>734.60500282756482</v>
      </c>
    </row>
    <row r="269" spans="2:4" x14ac:dyDescent="0.35">
      <c r="B269">
        <v>0.28452779814577606</v>
      </c>
      <c r="C269" s="54">
        <f t="shared" si="4"/>
        <v>0.30952779814577608</v>
      </c>
      <c r="D269">
        <v>734.95957295111111</v>
      </c>
    </row>
    <row r="270" spans="2:4" x14ac:dyDescent="0.35">
      <c r="B270">
        <v>0.28548837372120678</v>
      </c>
      <c r="C270" s="54">
        <f t="shared" si="4"/>
        <v>0.3104883737212068</v>
      </c>
      <c r="D270">
        <v>735.31083842913665</v>
      </c>
    </row>
    <row r="271" spans="2:4" x14ac:dyDescent="0.35">
      <c r="B271">
        <v>0.28644866677107694</v>
      </c>
      <c r="C271" s="54">
        <f t="shared" si="4"/>
        <v>0.31144866677107697</v>
      </c>
      <c r="D271">
        <v>735.65879616633663</v>
      </c>
    </row>
    <row r="272" spans="2:4" x14ac:dyDescent="0.35">
      <c r="B272">
        <v>0.28740868016813359</v>
      </c>
      <c r="C272" s="54">
        <f t="shared" si="4"/>
        <v>0.31240868016813361</v>
      </c>
      <c r="D272">
        <v>736.00344309399998</v>
      </c>
    </row>
    <row r="273" spans="2:4" x14ac:dyDescent="0.35">
      <c r="B273">
        <v>0.28836841678130759</v>
      </c>
      <c r="C273" s="54">
        <f t="shared" si="4"/>
        <v>0.31336841678130761</v>
      </c>
      <c r="D273">
        <v>736.34477617013579</v>
      </c>
    </row>
    <row r="274" spans="2:4" x14ac:dyDescent="0.35">
      <c r="B274">
        <v>0.289327879475757</v>
      </c>
      <c r="C274" s="54">
        <f t="shared" si="4"/>
        <v>0.31432787947575702</v>
      </c>
      <c r="D274">
        <v>736.68279237920399</v>
      </c>
    </row>
    <row r="275" spans="2:4" x14ac:dyDescent="0.35">
      <c r="B275">
        <v>0.29028707111291074</v>
      </c>
      <c r="C275" s="54">
        <f t="shared" si="4"/>
        <v>0.31528707111291077</v>
      </c>
      <c r="D275">
        <v>737.01748873218673</v>
      </c>
    </row>
    <row r="276" spans="2:4" x14ac:dyDescent="0.35">
      <c r="B276">
        <v>0.29124599455051187</v>
      </c>
      <c r="C276" s="54">
        <f t="shared" si="4"/>
        <v>0.31624599455051189</v>
      </c>
      <c r="D276">
        <v>737.34886226683454</v>
      </c>
    </row>
    <row r="277" spans="2:4" x14ac:dyDescent="0.35">
      <c r="B277">
        <v>0.29220465264266071</v>
      </c>
      <c r="C277" s="54">
        <f t="shared" si="4"/>
        <v>0.31720465264266073</v>
      </c>
      <c r="D277">
        <v>737.67691004731978</v>
      </c>
    </row>
    <row r="278" spans="2:4" x14ac:dyDescent="0.35">
      <c r="B278">
        <v>0.29316304823985817</v>
      </c>
      <c r="C278" s="54">
        <f t="shared" si="4"/>
        <v>0.31816304823985819</v>
      </c>
      <c r="D278">
        <v>738.0016291645934</v>
      </c>
    </row>
    <row r="279" spans="2:4" x14ac:dyDescent="0.35">
      <c r="B279">
        <v>0.29412118418904853</v>
      </c>
      <c r="C279" s="54">
        <f t="shared" si="4"/>
        <v>0.31912118418904856</v>
      </c>
      <c r="D279">
        <v>738.3230167360523</v>
      </c>
    </row>
    <row r="280" spans="2:4" x14ac:dyDescent="0.35">
      <c r="B280">
        <v>0.29507906333366246</v>
      </c>
      <c r="C280" s="54">
        <f t="shared" si="4"/>
        <v>0.32007906333366248</v>
      </c>
      <c r="D280">
        <v>738.64106990594109</v>
      </c>
    </row>
    <row r="281" spans="2:4" x14ac:dyDescent="0.35">
      <c r="B281">
        <v>0.29603668851365966</v>
      </c>
      <c r="C281" s="54">
        <f t="shared" si="4"/>
        <v>0.32103668851365968</v>
      </c>
      <c r="D281">
        <v>738.95578584487191</v>
      </c>
    </row>
    <row r="282" spans="2:4" x14ac:dyDescent="0.35">
      <c r="B282">
        <v>0.29699406256557176</v>
      </c>
      <c r="C282" s="54">
        <f t="shared" si="4"/>
        <v>0.32199406256557178</v>
      </c>
      <c r="D282">
        <v>739.26716175031652</v>
      </c>
    </row>
    <row r="283" spans="2:4" x14ac:dyDescent="0.35">
      <c r="B283">
        <v>0.29795118832254469</v>
      </c>
      <c r="C283" s="54">
        <f t="shared" si="4"/>
        <v>0.32295118832254471</v>
      </c>
      <c r="D283">
        <v>739.57519484631723</v>
      </c>
    </row>
    <row r="284" spans="2:4" x14ac:dyDescent="0.35">
      <c r="B284">
        <v>0.29890806861438124</v>
      </c>
      <c r="C284" s="54">
        <f t="shared" si="4"/>
        <v>0.32390806861438126</v>
      </c>
      <c r="D284">
        <v>739.87988238356741</v>
      </c>
    </row>
    <row r="285" spans="2:4" x14ac:dyDescent="0.35">
      <c r="B285">
        <v>0.29986470626758344</v>
      </c>
      <c r="C285" s="54">
        <f t="shared" si="4"/>
        <v>0.32486470626758346</v>
      </c>
      <c r="D285">
        <v>740.1812216394776</v>
      </c>
    </row>
    <row r="286" spans="2:4" x14ac:dyDescent="0.35">
      <c r="B286">
        <v>0.3008211041053947</v>
      </c>
      <c r="C286" s="54">
        <f t="shared" si="4"/>
        <v>0.32582110410539472</v>
      </c>
      <c r="D286">
        <v>740.47920991808303</v>
      </c>
    </row>
    <row r="287" spans="2:4" x14ac:dyDescent="0.35">
      <c r="B287">
        <v>0.30177726494784218</v>
      </c>
      <c r="C287" s="54">
        <f t="shared" si="4"/>
        <v>0.32677726494784221</v>
      </c>
      <c r="D287">
        <v>740.77384455016886</v>
      </c>
    </row>
    <row r="288" spans="2:4" x14ac:dyDescent="0.35">
      <c r="B288">
        <v>0.30273319161177864</v>
      </c>
      <c r="C288" s="54">
        <f t="shared" si="4"/>
        <v>0.32773319161177866</v>
      </c>
      <c r="D288">
        <v>741.06512289311411</v>
      </c>
    </row>
    <row r="289" spans="2:4" x14ac:dyDescent="0.35">
      <c r="B289">
        <v>0.3036888869109246</v>
      </c>
      <c r="C289" s="54">
        <f t="shared" si="4"/>
        <v>0.32868888691092463</v>
      </c>
      <c r="D289">
        <v>741.35304233113482</v>
      </c>
    </row>
    <row r="290" spans="2:4" x14ac:dyDescent="0.35">
      <c r="B290">
        <v>0.30464435365591014</v>
      </c>
      <c r="C290" s="54">
        <f t="shared" si="4"/>
        <v>0.32964435365591016</v>
      </c>
      <c r="D290">
        <v>741.63760027505793</v>
      </c>
    </row>
    <row r="291" spans="2:4" x14ac:dyDescent="0.35">
      <c r="B291">
        <v>0.30559959465431658</v>
      </c>
      <c r="C291" s="54">
        <f t="shared" si="4"/>
        <v>0.3305995946543166</v>
      </c>
      <c r="D291">
        <v>741.91879416242682</v>
      </c>
    </row>
    <row r="292" spans="2:4" x14ac:dyDescent="0.35">
      <c r="B292">
        <v>0.30655461271071838</v>
      </c>
      <c r="C292" s="54">
        <f t="shared" si="4"/>
        <v>0.3315546127107184</v>
      </c>
      <c r="D292">
        <v>742.19662145760049</v>
      </c>
    </row>
    <row r="293" spans="2:4" x14ac:dyDescent="0.35">
      <c r="B293">
        <v>0.30750941062672449</v>
      </c>
      <c r="C293" s="54">
        <f t="shared" si="4"/>
        <v>0.33250941062672451</v>
      </c>
      <c r="D293">
        <v>742.47107965162729</v>
      </c>
    </row>
    <row r="294" spans="2:4" x14ac:dyDescent="0.35">
      <c r="B294">
        <v>0.30846399120102014</v>
      </c>
      <c r="C294" s="54">
        <f t="shared" si="4"/>
        <v>0.33346399120102016</v>
      </c>
      <c r="D294">
        <v>742.7421662622337</v>
      </c>
    </row>
    <row r="295" spans="2:4" x14ac:dyDescent="0.35">
      <c r="B295">
        <v>0.30941835722940803</v>
      </c>
      <c r="C295" s="54">
        <f t="shared" si="4"/>
        <v>0.33441835722940805</v>
      </c>
      <c r="D295">
        <v>743.00987883402809</v>
      </c>
    </row>
    <row r="296" spans="2:4" x14ac:dyDescent="0.35">
      <c r="B296">
        <v>0.31037251150484974</v>
      </c>
      <c r="C296" s="54">
        <f t="shared" si="4"/>
        <v>0.33537251150484976</v>
      </c>
      <c r="D296">
        <v>743.27421493827933</v>
      </c>
    </row>
    <row r="297" spans="2:4" x14ac:dyDescent="0.35">
      <c r="B297">
        <v>0.31132645681750698</v>
      </c>
      <c r="C297" s="54">
        <f t="shared" si="4"/>
        <v>0.336326456817507</v>
      </c>
      <c r="D297">
        <v>743.53517217307217</v>
      </c>
    </row>
    <row r="298" spans="2:4" x14ac:dyDescent="0.35">
      <c r="B298">
        <v>0.31228019595478279</v>
      </c>
      <c r="C298" s="54">
        <f t="shared" si="4"/>
        <v>0.33728019595478281</v>
      </c>
      <c r="D298">
        <v>743.79274816323834</v>
      </c>
    </row>
    <row r="299" spans="2:4" x14ac:dyDescent="0.35">
      <c r="B299">
        <v>0.31323373170136259</v>
      </c>
      <c r="C299" s="54">
        <f t="shared" si="4"/>
        <v>0.33823373170136262</v>
      </c>
      <c r="D299">
        <v>744.04694056044707</v>
      </c>
    </row>
    <row r="300" spans="2:4" x14ac:dyDescent="0.35">
      <c r="B300">
        <v>0.31418706683925518</v>
      </c>
      <c r="C300" s="54">
        <f t="shared" si="4"/>
        <v>0.3391870668392552</v>
      </c>
      <c r="D300">
        <v>744.29774704310773</v>
      </c>
    </row>
    <row r="301" spans="2:4" x14ac:dyDescent="0.35">
      <c r="B301">
        <v>0.31514020414783361</v>
      </c>
      <c r="C301" s="54">
        <f t="shared" si="4"/>
        <v>0.34014020414783364</v>
      </c>
      <c r="D301">
        <v>744.54516531646675</v>
      </c>
    </row>
    <row r="302" spans="2:4" x14ac:dyDescent="0.35">
      <c r="B302">
        <v>0.31609314640387615</v>
      </c>
      <c r="C302" s="54">
        <f t="shared" si="4"/>
        <v>0.34109314640387617</v>
      </c>
      <c r="D302">
        <v>744.78919311256959</v>
      </c>
    </row>
    <row r="303" spans="2:4" x14ac:dyDescent="0.35">
      <c r="B303">
        <v>0.31704589638160685</v>
      </c>
      <c r="C303" s="54">
        <f t="shared" si="4"/>
        <v>0.34204589638160687</v>
      </c>
      <c r="D303">
        <v>745.02982819030797</v>
      </c>
    </row>
    <row r="304" spans="2:4" x14ac:dyDescent="0.35">
      <c r="B304">
        <v>0.31799845685273642</v>
      </c>
      <c r="C304" s="54">
        <f t="shared" si="4"/>
        <v>0.34299845685273644</v>
      </c>
      <c r="D304">
        <v>745.26706833530295</v>
      </c>
    </row>
    <row r="305" spans="2:4" x14ac:dyDescent="0.35">
      <c r="B305">
        <v>0.31895083058650275</v>
      </c>
      <c r="C305" s="54">
        <f t="shared" si="4"/>
        <v>0.34395083058650278</v>
      </c>
      <c r="D305">
        <v>745.50091136015942</v>
      </c>
    </row>
    <row r="306" spans="2:4" x14ac:dyDescent="0.35">
      <c r="B306">
        <v>0.31990302034971146</v>
      </c>
      <c r="C306" s="54">
        <f t="shared" si="4"/>
        <v>0.34490302034971149</v>
      </c>
      <c r="D306">
        <v>745.73135510422685</v>
      </c>
    </row>
    <row r="307" spans="2:4" x14ac:dyDescent="0.35">
      <c r="B307">
        <v>0.32085502890677636</v>
      </c>
      <c r="C307" s="54">
        <f t="shared" si="4"/>
        <v>0.34585502890677638</v>
      </c>
      <c r="D307">
        <v>745.9583974337238</v>
      </c>
    </row>
    <row r="308" spans="2:4" x14ac:dyDescent="0.35">
      <c r="B308">
        <v>0.32180685901975981</v>
      </c>
      <c r="C308" s="54">
        <f t="shared" si="4"/>
        <v>0.34680685901975983</v>
      </c>
      <c r="D308">
        <v>746.18203624176249</v>
      </c>
    </row>
    <row r="309" spans="2:4" x14ac:dyDescent="0.35">
      <c r="B309">
        <v>0.32275851344841311</v>
      </c>
      <c r="C309" s="54">
        <f t="shared" si="4"/>
        <v>0.34775851344841313</v>
      </c>
      <c r="D309">
        <v>746.40226944826088</v>
      </c>
    </row>
    <row r="310" spans="2:4" x14ac:dyDescent="0.35">
      <c r="B310">
        <v>0.32370999495021674</v>
      </c>
      <c r="C310" s="54">
        <f t="shared" si="4"/>
        <v>0.34870999495021676</v>
      </c>
      <c r="D310">
        <v>746.619095000073</v>
      </c>
    </row>
    <row r="311" spans="2:4" x14ac:dyDescent="0.35">
      <c r="B311">
        <v>0.32466130628042056</v>
      </c>
      <c r="C311" s="54">
        <f t="shared" si="4"/>
        <v>0.34966130628042058</v>
      </c>
      <c r="D311">
        <v>746.8325108709123</v>
      </c>
    </row>
    <row r="312" spans="2:4" x14ac:dyDescent="0.35">
      <c r="B312">
        <v>0.32561245019208379</v>
      </c>
      <c r="C312" s="54">
        <f t="shared" si="4"/>
        <v>0.35061245019208381</v>
      </c>
      <c r="D312">
        <v>747.04251506134744</v>
      </c>
    </row>
    <row r="313" spans="2:4" x14ac:dyDescent="0.35">
      <c r="B313">
        <v>0.32656342943611533</v>
      </c>
      <c r="C313" s="54">
        <f t="shared" si="4"/>
        <v>0.35156342943611535</v>
      </c>
      <c r="D313">
        <v>747.24910559898706</v>
      </c>
    </row>
    <row r="314" spans="2:4" x14ac:dyDescent="0.35">
      <c r="B314">
        <v>0.32751424676131347</v>
      </c>
      <c r="C314" s="54">
        <f t="shared" si="4"/>
        <v>0.35251424676131349</v>
      </c>
      <c r="D314">
        <v>747.45228053815788</v>
      </c>
    </row>
    <row r="315" spans="2:4" x14ac:dyDescent="0.35">
      <c r="B315">
        <v>0.328464904914406</v>
      </c>
      <c r="C315" s="54">
        <f t="shared" si="4"/>
        <v>0.35346490491440602</v>
      </c>
      <c r="D315">
        <v>747.65203796025025</v>
      </c>
    </row>
    <row r="316" spans="2:4" x14ac:dyDescent="0.35">
      <c r="B316">
        <v>0.32941540664009006</v>
      </c>
      <c r="C316" s="54">
        <f t="shared" si="4"/>
        <v>0.35441540664009008</v>
      </c>
      <c r="D316">
        <v>747.8483759735285</v>
      </c>
    </row>
    <row r="317" spans="2:4" x14ac:dyDescent="0.35">
      <c r="B317">
        <v>0.33036575468107188</v>
      </c>
      <c r="C317" s="54">
        <f t="shared" si="4"/>
        <v>0.3553657546810719</v>
      </c>
      <c r="D317">
        <v>748.0412927131631</v>
      </c>
    </row>
    <row r="318" spans="2:4" x14ac:dyDescent="0.35">
      <c r="B318">
        <v>0.33131595177810663</v>
      </c>
      <c r="C318" s="54">
        <f t="shared" si="4"/>
        <v>0.35631595177810665</v>
      </c>
      <c r="D318">
        <v>748.23078634132196</v>
      </c>
    </row>
    <row r="319" spans="2:4" x14ac:dyDescent="0.35">
      <c r="B319">
        <v>0.33226600067003798</v>
      </c>
      <c r="C319" s="54">
        <f t="shared" si="4"/>
        <v>0.357266000670038</v>
      </c>
      <c r="D319">
        <v>748.41685504708835</v>
      </c>
    </row>
    <row r="320" spans="2:4" x14ac:dyDescent="0.35">
      <c r="B320">
        <v>0.33321590409383789</v>
      </c>
      <c r="C320" s="54">
        <f t="shared" si="4"/>
        <v>0.35821590409383791</v>
      </c>
      <c r="D320">
        <v>748.59949704652217</v>
      </c>
    </row>
    <row r="321" spans="2:4" x14ac:dyDescent="0.35">
      <c r="B321">
        <v>0.33416566478464615</v>
      </c>
      <c r="C321" s="54">
        <f t="shared" si="4"/>
        <v>0.35916566478464618</v>
      </c>
      <c r="D321">
        <v>748.77871058261371</v>
      </c>
    </row>
    <row r="322" spans="2:4" x14ac:dyDescent="0.35">
      <c r="B322">
        <v>0.33511528547580982</v>
      </c>
      <c r="C322" s="54">
        <f t="shared" si="4"/>
        <v>0.36011528547580984</v>
      </c>
      <c r="D322">
        <v>748.95449392535875</v>
      </c>
    </row>
    <row r="323" spans="2:4" x14ac:dyDescent="0.35">
      <c r="B323">
        <v>0.33606476889892278</v>
      </c>
      <c r="C323" s="54">
        <f t="shared" si="4"/>
        <v>0.36106476889892281</v>
      </c>
      <c r="D323">
        <v>749.12684537177665</v>
      </c>
    </row>
    <row r="324" spans="2:4" x14ac:dyDescent="0.35">
      <c r="B324">
        <v>0.3370141177838652</v>
      </c>
      <c r="C324" s="54">
        <f t="shared" si="4"/>
        <v>0.36201411778386522</v>
      </c>
      <c r="D324">
        <v>749.29576324575953</v>
      </c>
    </row>
    <row r="325" spans="2:4" x14ac:dyDescent="0.35">
      <c r="B325">
        <v>0.33796333485884283</v>
      </c>
      <c r="C325" s="54">
        <f t="shared" si="4"/>
        <v>0.36296333485884286</v>
      </c>
      <c r="D325">
        <v>749.46124589833482</v>
      </c>
    </row>
    <row r="326" spans="2:4" x14ac:dyDescent="0.35">
      <c r="B326">
        <v>0.33891242285042639</v>
      </c>
      <c r="C326" s="54">
        <f t="shared" si="4"/>
        <v>0.36391242285042641</v>
      </c>
      <c r="D326">
        <v>749.62329170745932</v>
      </c>
    </row>
    <row r="327" spans="2:4" x14ac:dyDescent="0.35">
      <c r="B327">
        <v>0.33986138448359082</v>
      </c>
      <c r="C327" s="54">
        <f t="shared" ref="C327:C390" si="5">B327+$C$3</f>
        <v>0.36486138448359084</v>
      </c>
      <c r="D327">
        <v>749.78189907813726</v>
      </c>
    </row>
    <row r="328" spans="2:4" x14ac:dyDescent="0.35">
      <c r="B328">
        <v>0.34081022248175458</v>
      </c>
      <c r="C328" s="54">
        <f t="shared" si="5"/>
        <v>0.3658102224817546</v>
      </c>
      <c r="D328">
        <v>749.93706644232543</v>
      </c>
    </row>
    <row r="329" spans="2:4" x14ac:dyDescent="0.35">
      <c r="B329">
        <v>0.34175893956681874</v>
      </c>
      <c r="C329" s="54">
        <f t="shared" si="5"/>
        <v>0.36675893956681876</v>
      </c>
      <c r="D329">
        <v>750.08879225914416</v>
      </c>
    </row>
    <row r="330" spans="2:4" x14ac:dyDescent="0.35">
      <c r="B330">
        <v>0.34270753845920626</v>
      </c>
      <c r="C330" s="54">
        <f t="shared" si="5"/>
        <v>0.36770753845920628</v>
      </c>
      <c r="D330">
        <v>750.23707501464946</v>
      </c>
    </row>
    <row r="331" spans="2:4" x14ac:dyDescent="0.35">
      <c r="B331">
        <v>0.34365602187790095</v>
      </c>
      <c r="C331" s="54">
        <f t="shared" si="5"/>
        <v>0.36865602187790097</v>
      </c>
      <c r="D331">
        <v>750.38191322195166</v>
      </c>
    </row>
    <row r="332" spans="2:4" x14ac:dyDescent="0.35">
      <c r="B332">
        <v>0.34460439254048669</v>
      </c>
      <c r="C332" s="54">
        <f t="shared" si="5"/>
        <v>0.36960439254048671</v>
      </c>
      <c r="D332">
        <v>750.52330542127925</v>
      </c>
    </row>
    <row r="333" spans="2:4" x14ac:dyDescent="0.35">
      <c r="B333">
        <v>0.34555265316318629</v>
      </c>
      <c r="C333" s="54">
        <f t="shared" si="5"/>
        <v>0.37055265316318631</v>
      </c>
      <c r="D333">
        <v>750.66125017987702</v>
      </c>
    </row>
    <row r="334" spans="2:4" x14ac:dyDescent="0.35">
      <c r="B334">
        <v>0.34650080646090059</v>
      </c>
      <c r="C334" s="54">
        <f t="shared" si="5"/>
        <v>0.37150080646090061</v>
      </c>
      <c r="D334">
        <v>750.79574609204553</v>
      </c>
    </row>
    <row r="335" spans="2:4" x14ac:dyDescent="0.35">
      <c r="B335">
        <v>0.34744885514724749</v>
      </c>
      <c r="C335" s="54">
        <f t="shared" si="5"/>
        <v>0.37244885514724752</v>
      </c>
      <c r="D335">
        <v>750.92679177925299</v>
      </c>
    </row>
    <row r="336" spans="2:4" x14ac:dyDescent="0.35">
      <c r="B336">
        <v>0.3483968019346006</v>
      </c>
      <c r="C336" s="54">
        <f t="shared" si="5"/>
        <v>0.37339680193460062</v>
      </c>
      <c r="D336">
        <v>751.05438588992342</v>
      </c>
    </row>
    <row r="337" spans="2:4" x14ac:dyDescent="0.35">
      <c r="B337">
        <v>0.34934464953412842</v>
      </c>
      <c r="C337" s="54">
        <f t="shared" si="5"/>
        <v>0.37434464953412844</v>
      </c>
      <c r="D337">
        <v>751.17852709974011</v>
      </c>
    </row>
    <row r="338" spans="2:4" x14ac:dyDescent="0.35">
      <c r="B338">
        <v>0.350292400655833</v>
      </c>
      <c r="C338" s="54">
        <f t="shared" si="5"/>
        <v>0.37529240065583302</v>
      </c>
      <c r="D338">
        <v>751.29921411135763</v>
      </c>
    </row>
    <row r="339" spans="2:4" x14ac:dyDescent="0.35">
      <c r="B339">
        <v>0.35124005800858882</v>
      </c>
      <c r="C339" s="54">
        <f t="shared" si="5"/>
        <v>0.37624005800858884</v>
      </c>
      <c r="D339">
        <v>751.41644565461593</v>
      </c>
    </row>
    <row r="340" spans="2:4" x14ac:dyDescent="0.35">
      <c r="B340">
        <v>0.35218762430018147</v>
      </c>
      <c r="C340" s="54">
        <f t="shared" si="5"/>
        <v>0.37718762430018149</v>
      </c>
      <c r="D340">
        <v>751.53022048641355</v>
      </c>
    </row>
    <row r="341" spans="2:4" x14ac:dyDescent="0.35">
      <c r="B341">
        <v>0.35313510223734668</v>
      </c>
      <c r="C341" s="54">
        <f t="shared" si="5"/>
        <v>0.3781351022373467</v>
      </c>
      <c r="D341">
        <v>751.64053739088547</v>
      </c>
    </row>
    <row r="342" spans="2:4" x14ac:dyDescent="0.35">
      <c r="B342">
        <v>0.35408249452580864</v>
      </c>
      <c r="C342" s="54">
        <f t="shared" si="5"/>
        <v>0.37908249452580867</v>
      </c>
      <c r="D342">
        <v>751.74739517921273</v>
      </c>
    </row>
    <row r="343" spans="2:4" x14ac:dyDescent="0.35">
      <c r="B343">
        <v>0.35502980387031907</v>
      </c>
      <c r="C343" s="54">
        <f t="shared" si="5"/>
        <v>0.38002980387031909</v>
      </c>
      <c r="D343">
        <v>751.85079268975448</v>
      </c>
    </row>
    <row r="344" spans="2:4" x14ac:dyDescent="0.35">
      <c r="B344">
        <v>0.35597703297469568</v>
      </c>
      <c r="C344" s="54">
        <f t="shared" si="5"/>
        <v>0.38097703297469571</v>
      </c>
      <c r="D344">
        <v>751.95072878804035</v>
      </c>
    </row>
    <row r="345" spans="2:4" x14ac:dyDescent="0.35">
      <c r="B345">
        <v>0.35692418454186087</v>
      </c>
      <c r="C345" s="54">
        <f t="shared" si="5"/>
        <v>0.38192418454186089</v>
      </c>
      <c r="D345">
        <v>752.04720236669709</v>
      </c>
    </row>
    <row r="346" spans="2:4" x14ac:dyDescent="0.35">
      <c r="B346">
        <v>0.35787126127388036</v>
      </c>
      <c r="C346" s="54">
        <f t="shared" si="5"/>
        <v>0.38287126127388038</v>
      </c>
      <c r="D346">
        <v>752.14021234563074</v>
      </c>
    </row>
    <row r="347" spans="2:4" x14ac:dyDescent="0.35">
      <c r="B347">
        <v>0.35881826587200177</v>
      </c>
      <c r="C347" s="54">
        <f t="shared" si="5"/>
        <v>0.3838182658720018</v>
      </c>
      <c r="D347">
        <v>752.22975767185312</v>
      </c>
    </row>
    <row r="348" spans="2:4" x14ac:dyDescent="0.35">
      <c r="B348">
        <v>0.35976520103669324</v>
      </c>
      <c r="C348" s="54">
        <f t="shared" si="5"/>
        <v>0.38476520103669326</v>
      </c>
      <c r="D348">
        <v>752.3158373195879</v>
      </c>
    </row>
    <row r="349" spans="2:4" x14ac:dyDescent="0.35">
      <c r="B349">
        <v>0.36071206946768192</v>
      </c>
      <c r="C349" s="54">
        <f t="shared" si="5"/>
        <v>0.38571206946768194</v>
      </c>
      <c r="D349">
        <v>752.39845029025594</v>
      </c>
    </row>
    <row r="350" spans="2:4" x14ac:dyDescent="0.35">
      <c r="B350">
        <v>0.36165887386399254</v>
      </c>
      <c r="C350" s="54">
        <f t="shared" si="5"/>
        <v>0.38665887386399256</v>
      </c>
      <c r="D350">
        <v>752.47759561246471</v>
      </c>
    </row>
    <row r="351" spans="2:4" x14ac:dyDescent="0.35">
      <c r="B351">
        <v>0.36260561692398602</v>
      </c>
      <c r="C351" s="54">
        <f t="shared" si="5"/>
        <v>0.38760561692398604</v>
      </c>
      <c r="D351">
        <v>752.55327234204458</v>
      </c>
    </row>
    <row r="352" spans="2:4" x14ac:dyDescent="0.35">
      <c r="B352">
        <v>0.36355230134539779</v>
      </c>
      <c r="C352" s="54">
        <f t="shared" si="5"/>
        <v>0.38855230134539781</v>
      </c>
      <c r="D352">
        <v>752.62547956205651</v>
      </c>
    </row>
    <row r="353" spans="2:4" x14ac:dyDescent="0.35">
      <c r="B353">
        <v>0.36449892982537646</v>
      </c>
      <c r="C353" s="54">
        <f t="shared" si="5"/>
        <v>0.38949892982537648</v>
      </c>
      <c r="D353">
        <v>752.69421638280835</v>
      </c>
    </row>
    <row r="354" spans="2:4" x14ac:dyDescent="0.35">
      <c r="B354">
        <v>0.36544550506052215</v>
      </c>
      <c r="C354" s="54">
        <f t="shared" si="5"/>
        <v>0.39044550506052217</v>
      </c>
      <c r="D354">
        <v>752.75948194180012</v>
      </c>
    </row>
    <row r="355" spans="2:4" x14ac:dyDescent="0.35">
      <c r="B355">
        <v>0.36639202974692503</v>
      </c>
      <c r="C355" s="54">
        <f t="shared" si="5"/>
        <v>0.39139202974692505</v>
      </c>
      <c r="D355">
        <v>752.82127540379929</v>
      </c>
    </row>
    <row r="356" spans="2:4" x14ac:dyDescent="0.35">
      <c r="B356">
        <v>0.36733850658020384</v>
      </c>
      <c r="C356" s="54">
        <f t="shared" si="5"/>
        <v>0.39233850658020386</v>
      </c>
      <c r="D356">
        <v>752.87959596086353</v>
      </c>
    </row>
    <row r="357" spans="2:4" x14ac:dyDescent="0.35">
      <c r="B357">
        <v>0.36828493825554409</v>
      </c>
      <c r="C357" s="54">
        <f t="shared" si="5"/>
        <v>0.39328493825554411</v>
      </c>
      <c r="D357">
        <v>752.93444283226381</v>
      </c>
    </row>
    <row r="358" spans="2:4" x14ac:dyDescent="0.35">
      <c r="B358">
        <v>0.36923132746773674</v>
      </c>
      <c r="C358" s="54">
        <f t="shared" si="5"/>
        <v>0.39423132746773676</v>
      </c>
      <c r="D358">
        <v>752.98581526457849</v>
      </c>
    </row>
    <row r="359" spans="2:4" x14ac:dyDescent="0.35">
      <c r="B359">
        <v>0.3701776769112165</v>
      </c>
      <c r="C359" s="54">
        <f t="shared" si="5"/>
        <v>0.39517767691121652</v>
      </c>
      <c r="D359">
        <v>753.0337125316172</v>
      </c>
    </row>
    <row r="360" spans="2:4" x14ac:dyDescent="0.35">
      <c r="B360">
        <v>0.37112398928010032</v>
      </c>
      <c r="C360" s="54">
        <f t="shared" si="5"/>
        <v>0.39612398928010034</v>
      </c>
      <c r="D360">
        <v>753.0781339345267</v>
      </c>
    </row>
    <row r="361" spans="2:4" x14ac:dyDescent="0.35">
      <c r="B361">
        <v>0.37207026726822567</v>
      </c>
      <c r="C361" s="54">
        <f t="shared" si="5"/>
        <v>0.3970702672682257</v>
      </c>
      <c r="D361">
        <v>753.1190788017218</v>
      </c>
    </row>
    <row r="362" spans="2:4" x14ac:dyDescent="0.35">
      <c r="B362">
        <v>0.37301651356918908</v>
      </c>
      <c r="C362" s="54">
        <f t="shared" si="5"/>
        <v>0.3980165135691891</v>
      </c>
      <c r="D362">
        <v>753.15654648895361</v>
      </c>
    </row>
    <row r="363" spans="2:4" x14ac:dyDescent="0.35">
      <c r="B363">
        <v>0.37396273087638443</v>
      </c>
      <c r="C363" s="54">
        <f t="shared" si="5"/>
        <v>0.39896273087638445</v>
      </c>
      <c r="D363">
        <v>753.19053637929665</v>
      </c>
    </row>
    <row r="364" spans="2:4" x14ac:dyDescent="0.35">
      <c r="B364">
        <v>0.37490892188304137</v>
      </c>
      <c r="C364" s="54">
        <f t="shared" si="5"/>
        <v>0.39990892188304139</v>
      </c>
      <c r="D364">
        <v>753.2210478830965</v>
      </c>
    </row>
    <row r="365" spans="2:4" x14ac:dyDescent="0.35">
      <c r="B365">
        <v>0.37585508928226385</v>
      </c>
      <c r="C365" s="54">
        <f t="shared" si="5"/>
        <v>0.40085508928226388</v>
      </c>
      <c r="D365">
        <v>753.24808043802329</v>
      </c>
    </row>
    <row r="366" spans="2:4" x14ac:dyDescent="0.35">
      <c r="B366">
        <v>0.37680123576706831</v>
      </c>
      <c r="C366" s="54">
        <f t="shared" si="5"/>
        <v>0.40180123576706833</v>
      </c>
      <c r="D366">
        <v>753.27163350915885</v>
      </c>
    </row>
    <row r="367" spans="2:4" x14ac:dyDescent="0.35">
      <c r="B367">
        <v>0.37774736403042225</v>
      </c>
      <c r="C367" s="54">
        <f t="shared" si="5"/>
        <v>0.40274736403042227</v>
      </c>
      <c r="D367">
        <v>753.29170658887267</v>
      </c>
    </row>
    <row r="368" spans="2:4" x14ac:dyDescent="0.35">
      <c r="B368">
        <v>0.37869347676528248</v>
      </c>
      <c r="C368" s="54">
        <f t="shared" si="5"/>
        <v>0.4036934767652825</v>
      </c>
      <c r="D368">
        <v>753.30829919687824</v>
      </c>
    </row>
    <row r="369" spans="2:4" x14ac:dyDescent="0.35">
      <c r="B369">
        <v>0.37963957666463372</v>
      </c>
      <c r="C369" s="54">
        <f t="shared" si="5"/>
        <v>0.40463957666463374</v>
      </c>
      <c r="D369">
        <v>753.32141088033643</v>
      </c>
    </row>
    <row r="370" spans="2:4" x14ac:dyDescent="0.35">
      <c r="B370">
        <v>0.38058566642152675</v>
      </c>
      <c r="C370" s="54">
        <f t="shared" si="5"/>
        <v>0.40558566642152677</v>
      </c>
      <c r="D370">
        <v>753.33104121370616</v>
      </c>
    </row>
    <row r="371" spans="2:4" x14ac:dyDescent="0.35">
      <c r="B371">
        <v>0.3815317487291171</v>
      </c>
      <c r="C371" s="54">
        <f t="shared" si="5"/>
        <v>0.40653174872911713</v>
      </c>
      <c r="D371">
        <v>753.33718979884338</v>
      </c>
    </row>
    <row r="372" spans="2:4" x14ac:dyDescent="0.35">
      <c r="B372">
        <v>0.38247782628070326</v>
      </c>
      <c r="C372" s="54">
        <f t="shared" si="5"/>
        <v>0.40747782628070328</v>
      </c>
      <c r="D372">
        <v>753.33985626499975</v>
      </c>
    </row>
    <row r="373" spans="2:4" x14ac:dyDescent="0.35">
      <c r="B373">
        <v>0.38342390176976515</v>
      </c>
      <c r="C373" s="54">
        <f t="shared" si="5"/>
        <v>0.40842390176976517</v>
      </c>
      <c r="D373">
        <v>753.33904026882772</v>
      </c>
    </row>
    <row r="374" spans="2:4" x14ac:dyDescent="0.35">
      <c r="B374">
        <v>0.38436997789000277</v>
      </c>
      <c r="C374" s="54">
        <f t="shared" si="5"/>
        <v>0.40936997789000279</v>
      </c>
      <c r="D374">
        <v>753.33474149440531</v>
      </c>
    </row>
    <row r="375" spans="2:4" x14ac:dyDescent="0.35">
      <c r="B375">
        <v>0.38531605733537427</v>
      </c>
      <c r="C375" s="54">
        <f t="shared" si="5"/>
        <v>0.4103160573353743</v>
      </c>
      <c r="D375">
        <v>753.32695965316566</v>
      </c>
    </row>
    <row r="376" spans="2:4" x14ac:dyDescent="0.35">
      <c r="B376">
        <v>0.38626214280013477</v>
      </c>
      <c r="C376" s="54">
        <f t="shared" si="5"/>
        <v>0.41126214280013479</v>
      </c>
      <c r="D376">
        <v>753.31569448401183</v>
      </c>
    </row>
    <row r="377" spans="2:4" x14ac:dyDescent="0.35">
      <c r="B377">
        <v>0.38720823697887469</v>
      </c>
      <c r="C377" s="54">
        <f t="shared" si="5"/>
        <v>0.41220823697887471</v>
      </c>
      <c r="D377">
        <v>753.30094575331327</v>
      </c>
    </row>
    <row r="378" spans="2:4" x14ac:dyDescent="0.35">
      <c r="B378">
        <v>0.38815434256655812</v>
      </c>
      <c r="C378" s="54">
        <f t="shared" si="5"/>
        <v>0.41315434256655814</v>
      </c>
      <c r="D378">
        <v>753.28271325479045</v>
      </c>
    </row>
    <row r="379" spans="2:4" x14ac:dyDescent="0.35">
      <c r="B379">
        <v>0.38910046225856165</v>
      </c>
      <c r="C379" s="54">
        <f t="shared" si="5"/>
        <v>0.41410046225856167</v>
      </c>
      <c r="D379">
        <v>753.2609968096757</v>
      </c>
    </row>
    <row r="380" spans="2:4" x14ac:dyDescent="0.35">
      <c r="B380">
        <v>0.39004659875071251</v>
      </c>
      <c r="C380" s="54">
        <f t="shared" si="5"/>
        <v>0.41504659875071254</v>
      </c>
      <c r="D380">
        <v>753.23579626667731</v>
      </c>
    </row>
    <row r="381" spans="2:4" x14ac:dyDescent="0.35">
      <c r="B381">
        <v>0.39099275473932743</v>
      </c>
      <c r="C381" s="54">
        <f t="shared" si="5"/>
        <v>0.41599275473932745</v>
      </c>
      <c r="D381">
        <v>753.20711150188947</v>
      </c>
    </row>
    <row r="382" spans="2:4" x14ac:dyDescent="0.35">
      <c r="B382">
        <v>0.39193893292125098</v>
      </c>
      <c r="C382" s="54">
        <f t="shared" si="5"/>
        <v>0.416938932921251</v>
      </c>
      <c r="D382">
        <v>753.17494241897941</v>
      </c>
    </row>
    <row r="383" spans="2:4" x14ac:dyDescent="0.35">
      <c r="B383">
        <v>0.3928851359938943</v>
      </c>
      <c r="C383" s="54">
        <f t="shared" si="5"/>
        <v>0.41788513599389432</v>
      </c>
      <c r="D383">
        <v>753.13928894900755</v>
      </c>
    </row>
    <row r="384" spans="2:4" x14ac:dyDescent="0.35">
      <c r="B384">
        <v>0.39383136665527363</v>
      </c>
      <c r="C384" s="54">
        <f t="shared" si="5"/>
        <v>0.41883136665527365</v>
      </c>
      <c r="D384">
        <v>753.10015105060984</v>
      </c>
    </row>
    <row r="385" spans="2:4" x14ac:dyDescent="0.35">
      <c r="B385">
        <v>0.39477762760404894</v>
      </c>
      <c r="C385" s="54">
        <f t="shared" si="5"/>
        <v>0.41977762760404896</v>
      </c>
      <c r="D385">
        <v>753.05752870987772</v>
      </c>
    </row>
    <row r="386" spans="2:4" x14ac:dyDescent="0.35">
      <c r="B386">
        <v>0.39572392153956265</v>
      </c>
      <c r="C386" s="54">
        <f t="shared" si="5"/>
        <v>0.42072392153956267</v>
      </c>
      <c r="D386">
        <v>753.01142194037232</v>
      </c>
    </row>
    <row r="387" spans="2:4" x14ac:dyDescent="0.35">
      <c r="B387">
        <v>0.39667025116187815</v>
      </c>
      <c r="C387" s="54">
        <f t="shared" si="5"/>
        <v>0.42167025116187817</v>
      </c>
      <c r="D387">
        <v>752.96183078328363</v>
      </c>
    </row>
    <row r="388" spans="2:4" x14ac:dyDescent="0.35">
      <c r="B388">
        <v>0.39761661917181873</v>
      </c>
      <c r="C388" s="54">
        <f t="shared" si="5"/>
        <v>0.42261661917181875</v>
      </c>
      <c r="D388">
        <v>752.90875530723099</v>
      </c>
    </row>
    <row r="389" spans="2:4" x14ac:dyDescent="0.35">
      <c r="B389">
        <v>0.39856302827100604</v>
      </c>
      <c r="C389" s="54">
        <f t="shared" si="5"/>
        <v>0.42356302827100606</v>
      </c>
      <c r="D389">
        <v>752.85219560839096</v>
      </c>
    </row>
    <row r="390" spans="2:4" x14ac:dyDescent="0.35">
      <c r="B390">
        <v>0.3995094811618991</v>
      </c>
      <c r="C390" s="54">
        <f t="shared" si="5"/>
        <v>0.42450948116189913</v>
      </c>
      <c r="D390">
        <v>752.79215181054053</v>
      </c>
    </row>
    <row r="391" spans="2:4" x14ac:dyDescent="0.35">
      <c r="B391">
        <v>0.40045598054783293</v>
      </c>
      <c r="C391" s="54">
        <f t="shared" ref="C391:C454" si="6">B391+$C$3</f>
        <v>0.42545598054783296</v>
      </c>
      <c r="D391">
        <v>752.72862406493118</v>
      </c>
    </row>
    <row r="392" spans="2:4" x14ac:dyDescent="0.35">
      <c r="B392">
        <v>0.40140252913305746</v>
      </c>
      <c r="C392" s="54">
        <f t="shared" si="6"/>
        <v>0.42640252913305748</v>
      </c>
      <c r="D392">
        <v>752.66161255040481</v>
      </c>
    </row>
    <row r="393" spans="2:4" x14ac:dyDescent="0.35">
      <c r="B393">
        <v>0.40234912962277636</v>
      </c>
      <c r="C393" s="54">
        <f t="shared" si="6"/>
        <v>0.42734912962277638</v>
      </c>
      <c r="D393">
        <v>752.59111747344866</v>
      </c>
    </row>
    <row r="394" spans="2:4" x14ac:dyDescent="0.35">
      <c r="B394">
        <v>0.40329578472318584</v>
      </c>
      <c r="C394" s="54">
        <f t="shared" si="6"/>
        <v>0.42829578472318586</v>
      </c>
      <c r="D394">
        <v>752.51713906795953</v>
      </c>
    </row>
    <row r="395" spans="2:4" x14ac:dyDescent="0.35">
      <c r="B395">
        <v>0.40424249714151372</v>
      </c>
      <c r="C395" s="54">
        <f t="shared" si="6"/>
        <v>0.42924249714151375</v>
      </c>
      <c r="D395">
        <v>752.43967759561917</v>
      </c>
    </row>
    <row r="396" spans="2:4" x14ac:dyDescent="0.35">
      <c r="B396">
        <v>0.40518926958605833</v>
      </c>
      <c r="C396" s="54">
        <f t="shared" si="6"/>
        <v>0.43018926958605835</v>
      </c>
      <c r="D396">
        <v>752.35873334553355</v>
      </c>
    </row>
    <row r="397" spans="2:4" x14ac:dyDescent="0.35">
      <c r="B397">
        <v>0.40613610476622741</v>
      </c>
      <c r="C397" s="54">
        <f t="shared" si="6"/>
        <v>0.43113610476622743</v>
      </c>
      <c r="D397">
        <v>752.27430663454243</v>
      </c>
    </row>
    <row r="398" spans="2:4" x14ac:dyDescent="0.35">
      <c r="B398">
        <v>0.4070830053925773</v>
      </c>
      <c r="C398" s="54">
        <f t="shared" si="6"/>
        <v>0.43208300539257732</v>
      </c>
      <c r="D398">
        <v>752.18639780704098</v>
      </c>
    </row>
    <row r="399" spans="2:4" x14ac:dyDescent="0.35">
      <c r="B399">
        <v>0.40802997417685199</v>
      </c>
      <c r="C399" s="54">
        <f t="shared" si="6"/>
        <v>0.43302997417685202</v>
      </c>
      <c r="D399">
        <v>752.09500723505982</v>
      </c>
    </row>
    <row r="400" spans="2:4" x14ac:dyDescent="0.35">
      <c r="B400">
        <v>0.40897701383202206</v>
      </c>
      <c r="C400" s="54">
        <f t="shared" si="6"/>
        <v>0.43397701383202208</v>
      </c>
      <c r="D400">
        <v>752.00013531822435</v>
      </c>
    </row>
    <row r="401" spans="2:4" x14ac:dyDescent="0.35">
      <c r="B401">
        <v>0.40992412707232412</v>
      </c>
      <c r="C401" s="54">
        <f t="shared" si="6"/>
        <v>0.43492412707232414</v>
      </c>
      <c r="D401">
        <v>751.90178248388497</v>
      </c>
    </row>
    <row r="402" spans="2:4" x14ac:dyDescent="0.35">
      <c r="B402">
        <v>0.41087131661329973</v>
      </c>
      <c r="C402" s="54">
        <f t="shared" si="6"/>
        <v>0.43587131661329975</v>
      </c>
      <c r="D402">
        <v>751.79994918695957</v>
      </c>
    </row>
    <row r="403" spans="2:4" x14ac:dyDescent="0.35">
      <c r="B403">
        <v>0.41181858517183489</v>
      </c>
      <c r="C403" s="54">
        <f t="shared" si="6"/>
        <v>0.43681858517183492</v>
      </c>
      <c r="D403">
        <v>751.69463591003716</v>
      </c>
    </row>
    <row r="404" spans="2:4" x14ac:dyDescent="0.35">
      <c r="B404">
        <v>0.41276593546619922</v>
      </c>
      <c r="C404" s="54">
        <f t="shared" si="6"/>
        <v>0.43776593546619924</v>
      </c>
      <c r="D404">
        <v>751.58584316345218</v>
      </c>
    </row>
    <row r="405" spans="2:4" x14ac:dyDescent="0.35">
      <c r="B405">
        <v>0.41371337021608529</v>
      </c>
      <c r="C405" s="54">
        <f t="shared" si="6"/>
        <v>0.43871337021608531</v>
      </c>
      <c r="D405">
        <v>751.47357148511117</v>
      </c>
    </row>
    <row r="406" spans="2:4" x14ac:dyDescent="0.35">
      <c r="B406">
        <v>0.41466089214264795</v>
      </c>
      <c r="C406" s="54">
        <f t="shared" si="6"/>
        <v>0.43966089214264797</v>
      </c>
      <c r="D406">
        <v>751.35782144066832</v>
      </c>
    </row>
    <row r="407" spans="2:4" x14ac:dyDescent="0.35">
      <c r="B407">
        <v>0.41560850396854404</v>
      </c>
      <c r="C407" s="54">
        <f t="shared" si="6"/>
        <v>0.44060850396854406</v>
      </c>
      <c r="D407">
        <v>751.23859362343342</v>
      </c>
    </row>
    <row r="408" spans="2:4" x14ac:dyDescent="0.35">
      <c r="B408">
        <v>0.41655620841797153</v>
      </c>
      <c r="C408" s="54">
        <f t="shared" si="6"/>
        <v>0.44155620841797155</v>
      </c>
      <c r="D408">
        <v>751.11588865445447</v>
      </c>
    </row>
    <row r="409" spans="2:4" x14ac:dyDescent="0.35">
      <c r="B409">
        <v>0.4175040082167093</v>
      </c>
      <c r="C409" s="54">
        <f t="shared" si="6"/>
        <v>0.44250400821670932</v>
      </c>
      <c r="D409">
        <v>750.98970718247824</v>
      </c>
    </row>
    <row r="410" spans="2:4" x14ac:dyDescent="0.35">
      <c r="B410">
        <v>0.41845190609215666</v>
      </c>
      <c r="C410" s="54">
        <f t="shared" si="6"/>
        <v>0.44345190609215668</v>
      </c>
      <c r="D410">
        <v>750.86004988395302</v>
      </c>
    </row>
    <row r="411" spans="2:4" x14ac:dyDescent="0.35">
      <c r="B411">
        <v>0.41939990477337302</v>
      </c>
      <c r="C411" s="54">
        <f t="shared" si="6"/>
        <v>0.44439990477337304</v>
      </c>
      <c r="D411">
        <v>750.72691746310704</v>
      </c>
    </row>
    <row r="412" spans="2:4" x14ac:dyDescent="0.35">
      <c r="B412">
        <v>0.42034800699111763</v>
      </c>
      <c r="C412" s="54">
        <f t="shared" si="6"/>
        <v>0.44534800699111765</v>
      </c>
      <c r="D412">
        <v>750.59031065181637</v>
      </c>
    </row>
    <row r="413" spans="2:4" x14ac:dyDescent="0.35">
      <c r="B413">
        <v>0.4212962154778892</v>
      </c>
      <c r="C413" s="54">
        <f t="shared" si="6"/>
        <v>0.44629621547788922</v>
      </c>
      <c r="D413">
        <v>750.45023020982978</v>
      </c>
    </row>
    <row r="414" spans="2:4" x14ac:dyDescent="0.35">
      <c r="B414">
        <v>0.42224453296796594</v>
      </c>
      <c r="C414" s="54">
        <f t="shared" si="6"/>
        <v>0.44724453296796596</v>
      </c>
      <c r="D414">
        <v>750.30667692451345</v>
      </c>
    </row>
    <row r="415" spans="2:4" x14ac:dyDescent="0.35">
      <c r="B415">
        <v>0.42319296219744529</v>
      </c>
      <c r="C415" s="54">
        <f t="shared" si="6"/>
        <v>0.44819296219744531</v>
      </c>
      <c r="D415">
        <v>750.15965161108716</v>
      </c>
    </row>
    <row r="416" spans="2:4" x14ac:dyDescent="0.35">
      <c r="B416">
        <v>0.4241415059042839</v>
      </c>
      <c r="C416" s="54">
        <f t="shared" si="6"/>
        <v>0.44914150590428392</v>
      </c>
      <c r="D416">
        <v>750.00915511252674</v>
      </c>
    </row>
    <row r="417" spans="2:4" x14ac:dyDescent="0.35">
      <c r="B417">
        <v>0.42509016682833778</v>
      </c>
      <c r="C417" s="54">
        <f t="shared" si="6"/>
        <v>0.4500901668283378</v>
      </c>
      <c r="D417">
        <v>749.85518829962166</v>
      </c>
    </row>
    <row r="418" spans="2:4" x14ac:dyDescent="0.35">
      <c r="B418">
        <v>0.42603894771140211</v>
      </c>
      <c r="C418" s="54">
        <f t="shared" si="6"/>
        <v>0.45103894771140213</v>
      </c>
      <c r="D418">
        <v>749.6977520708765</v>
      </c>
    </row>
    <row r="419" spans="2:4" x14ac:dyDescent="0.35">
      <c r="B419">
        <v>0.42698785129725159</v>
      </c>
      <c r="C419" s="54">
        <f t="shared" si="6"/>
        <v>0.45198785129725161</v>
      </c>
      <c r="D419">
        <v>749.53684735265551</v>
      </c>
    </row>
    <row r="420" spans="2:4" x14ac:dyDescent="0.35">
      <c r="B420">
        <v>0.42793688033168054</v>
      </c>
      <c r="C420" s="54">
        <f t="shared" si="6"/>
        <v>0.45293688033168056</v>
      </c>
      <c r="D420">
        <v>749.37247509912652</v>
      </c>
    </row>
    <row r="421" spans="2:4" x14ac:dyDescent="0.35">
      <c r="B421">
        <v>0.42888603756254329</v>
      </c>
      <c r="C421" s="54">
        <f t="shared" si="6"/>
        <v>0.45388603756254331</v>
      </c>
      <c r="D421">
        <v>749.2046362922315</v>
      </c>
    </row>
    <row r="422" spans="2:4" x14ac:dyDescent="0.35">
      <c r="B422">
        <v>0.42983532573979438</v>
      </c>
      <c r="C422" s="54">
        <f t="shared" si="6"/>
        <v>0.4548353257397944</v>
      </c>
      <c r="D422">
        <v>749.03333194183722</v>
      </c>
    </row>
    <row r="423" spans="2:4" x14ac:dyDescent="0.35">
      <c r="B423">
        <v>0.4307847476155291</v>
      </c>
      <c r="C423" s="54">
        <f t="shared" si="6"/>
        <v>0.45578474761552912</v>
      </c>
      <c r="D423">
        <v>748.85856308551809</v>
      </c>
    </row>
    <row r="424" spans="2:4" x14ac:dyDescent="0.35">
      <c r="B424">
        <v>0.43173430594402384</v>
      </c>
      <c r="C424" s="54">
        <f t="shared" si="6"/>
        <v>0.45673430594402387</v>
      </c>
      <c r="D424">
        <v>748.68033078877284</v>
      </c>
    </row>
    <row r="425" spans="2:4" x14ac:dyDescent="0.35">
      <c r="B425">
        <v>0.43268400348177682</v>
      </c>
      <c r="C425" s="54">
        <f t="shared" si="6"/>
        <v>0.45768400348177685</v>
      </c>
      <c r="D425">
        <v>748.4986361449545</v>
      </c>
    </row>
    <row r="426" spans="2:4" x14ac:dyDescent="0.35">
      <c r="B426">
        <v>0.43363384298754853</v>
      </c>
      <c r="C426" s="54">
        <f t="shared" si="6"/>
        <v>0.45863384298754856</v>
      </c>
      <c r="D426">
        <v>748.31348027529896</v>
      </c>
    </row>
    <row r="427" spans="2:4" x14ac:dyDescent="0.35">
      <c r="B427">
        <v>0.43458382722240263</v>
      </c>
      <c r="C427" s="54">
        <f t="shared" si="6"/>
        <v>0.45958382722240265</v>
      </c>
      <c r="D427">
        <v>748.12486432882451</v>
      </c>
    </row>
    <row r="428" spans="2:4" x14ac:dyDescent="0.35">
      <c r="B428">
        <v>0.43553395894974656</v>
      </c>
      <c r="C428" s="54">
        <f t="shared" si="6"/>
        <v>0.46053395894974658</v>
      </c>
      <c r="D428">
        <v>747.9327894825251</v>
      </c>
    </row>
    <row r="429" spans="2:4" x14ac:dyDescent="0.35">
      <c r="B429">
        <v>0.43648424093537258</v>
      </c>
      <c r="C429" s="54">
        <f t="shared" si="6"/>
        <v>0.4614842409353726</v>
      </c>
      <c r="D429">
        <v>747.73725694123323</v>
      </c>
    </row>
    <row r="430" spans="2:4" x14ac:dyDescent="0.35">
      <c r="B430">
        <v>0.43743467594749852</v>
      </c>
      <c r="C430" s="54">
        <f t="shared" si="6"/>
        <v>0.46243467594749854</v>
      </c>
      <c r="D430">
        <v>747.53826793770293</v>
      </c>
    </row>
    <row r="431" spans="2:4" x14ac:dyDescent="0.35">
      <c r="B431">
        <v>0.438385266756809</v>
      </c>
      <c r="C431" s="54">
        <f t="shared" si="6"/>
        <v>0.46338526675680902</v>
      </c>
      <c r="D431">
        <v>747.335823732618</v>
      </c>
    </row>
    <row r="432" spans="2:4" x14ac:dyDescent="0.35">
      <c r="B432">
        <v>0.43933601613649637</v>
      </c>
      <c r="C432" s="54">
        <f t="shared" si="6"/>
        <v>0.46433601613649639</v>
      </c>
      <c r="D432">
        <v>747.12992561448925</v>
      </c>
    </row>
    <row r="433" spans="2:4" x14ac:dyDescent="0.35">
      <c r="B433">
        <v>0.44028692686230203</v>
      </c>
      <c r="C433" s="54">
        <f t="shared" si="6"/>
        <v>0.46528692686230205</v>
      </c>
      <c r="D433">
        <v>746.92057489987337</v>
      </c>
    </row>
    <row r="434" spans="2:4" x14ac:dyDescent="0.35">
      <c r="B434">
        <v>0.44123800171255767</v>
      </c>
      <c r="C434" s="54">
        <f t="shared" si="6"/>
        <v>0.46623800171255769</v>
      </c>
      <c r="D434">
        <v>746.70777293318565</v>
      </c>
    </row>
    <row r="435" spans="2:4" x14ac:dyDescent="0.35">
      <c r="B435">
        <v>0.44218924346822652</v>
      </c>
      <c r="C435" s="54">
        <f t="shared" si="6"/>
        <v>0.46718924346822654</v>
      </c>
      <c r="D435">
        <v>746.49152108679971</v>
      </c>
    </row>
    <row r="436" spans="2:4" x14ac:dyDescent="0.35">
      <c r="B436">
        <v>0.44314065491294496</v>
      </c>
      <c r="C436" s="54">
        <f t="shared" si="6"/>
        <v>0.46814065491294499</v>
      </c>
      <c r="D436">
        <v>746.2718207610875</v>
      </c>
    </row>
    <row r="437" spans="2:4" x14ac:dyDescent="0.35">
      <c r="B437">
        <v>0.44409223883306403</v>
      </c>
      <c r="C437" s="54">
        <f t="shared" si="6"/>
        <v>0.46909223883306406</v>
      </c>
      <c r="D437">
        <v>746.04867338429153</v>
      </c>
    </row>
    <row r="438" spans="2:4" x14ac:dyDescent="0.35">
      <c r="B438">
        <v>0.44504399801769096</v>
      </c>
      <c r="C438" s="54">
        <f t="shared" si="6"/>
        <v>0.47004399801769098</v>
      </c>
      <c r="D438">
        <v>745.82208041271747</v>
      </c>
    </row>
    <row r="439" spans="2:4" x14ac:dyDescent="0.35">
      <c r="B439">
        <v>0.44599593525873099</v>
      </c>
      <c r="C439" s="54">
        <f t="shared" si="6"/>
        <v>0.47099593525873101</v>
      </c>
      <c r="D439">
        <v>745.5920433306253</v>
      </c>
    </row>
    <row r="440" spans="2:4" x14ac:dyDescent="0.35">
      <c r="B440">
        <v>0.44694805335092913</v>
      </c>
      <c r="C440" s="54">
        <f t="shared" si="6"/>
        <v>0.47194805335092915</v>
      </c>
      <c r="D440">
        <v>745.35856365022539</v>
      </c>
    </row>
    <row r="441" spans="2:4" x14ac:dyDescent="0.35">
      <c r="B441">
        <v>0.44790035509191212</v>
      </c>
      <c r="C441" s="54">
        <f t="shared" si="6"/>
        <v>0.47290035509191214</v>
      </c>
      <c r="D441">
        <v>745.12164291178465</v>
      </c>
    </row>
    <row r="442" spans="2:4" x14ac:dyDescent="0.35">
      <c r="B442">
        <v>0.44885284328223046</v>
      </c>
      <c r="C442" s="54">
        <f t="shared" si="6"/>
        <v>0.47385284328223048</v>
      </c>
      <c r="D442">
        <v>744.88128268353466</v>
      </c>
    </row>
    <row r="443" spans="2:4" x14ac:dyDescent="0.35">
      <c r="B443">
        <v>0.44980552072540037</v>
      </c>
      <c r="C443" s="54">
        <f t="shared" si="6"/>
        <v>0.47480552072540039</v>
      </c>
      <c r="D443">
        <v>744.63748456175767</v>
      </c>
    </row>
    <row r="444" spans="2:4" x14ac:dyDescent="0.35">
      <c r="B444">
        <v>0.45075839022794612</v>
      </c>
      <c r="C444" s="54">
        <f t="shared" si="6"/>
        <v>0.47575839022794614</v>
      </c>
      <c r="D444">
        <v>744.39025017071822</v>
      </c>
    </row>
    <row r="445" spans="2:4" x14ac:dyDescent="0.35">
      <c r="B445">
        <v>0.45171145459944234</v>
      </c>
      <c r="C445" s="54">
        <f t="shared" si="6"/>
        <v>0.47671145459944236</v>
      </c>
      <c r="D445">
        <v>744.13958116277877</v>
      </c>
    </row>
    <row r="446" spans="2:4" x14ac:dyDescent="0.35">
      <c r="B446">
        <v>0.45266471665255642</v>
      </c>
      <c r="C446" s="54">
        <f t="shared" si="6"/>
        <v>0.47766471665255644</v>
      </c>
      <c r="D446">
        <v>743.88547921829593</v>
      </c>
    </row>
    <row r="447" spans="2:4" x14ac:dyDescent="0.35">
      <c r="B447">
        <v>0.45361817920309083</v>
      </c>
      <c r="C447" s="54">
        <f t="shared" si="6"/>
        <v>0.47861817920309085</v>
      </c>
      <c r="D447">
        <v>743.62794604568478</v>
      </c>
    </row>
    <row r="448" spans="2:4" x14ac:dyDescent="0.35">
      <c r="B448">
        <v>0.45457184507002607</v>
      </c>
      <c r="C448" s="54">
        <f t="shared" si="6"/>
        <v>0.47957184507002609</v>
      </c>
      <c r="D448">
        <v>743.36698338144913</v>
      </c>
    </row>
    <row r="449" spans="2:4" x14ac:dyDescent="0.35">
      <c r="B449">
        <v>0.45552571707556311</v>
      </c>
      <c r="C449" s="54">
        <f t="shared" si="6"/>
        <v>0.48052571707556313</v>
      </c>
      <c r="D449">
        <v>743.10259299014467</v>
      </c>
    </row>
    <row r="450" spans="2:4" x14ac:dyDescent="0.35">
      <c r="B450">
        <v>0.45647979804516631</v>
      </c>
      <c r="C450" s="54">
        <f t="shared" si="6"/>
        <v>0.48147979804516633</v>
      </c>
      <c r="D450">
        <v>742.83477666439092</v>
      </c>
    </row>
    <row r="451" spans="2:4" x14ac:dyDescent="0.35">
      <c r="B451">
        <v>0.45743409080760644</v>
      </c>
      <c r="C451" s="54">
        <f t="shared" si="6"/>
        <v>0.48243409080760646</v>
      </c>
      <c r="D451">
        <v>742.56353622493748</v>
      </c>
    </row>
    <row r="452" spans="2:4" x14ac:dyDescent="0.35">
      <c r="B452">
        <v>0.45838859819500355</v>
      </c>
      <c r="C452" s="54">
        <f t="shared" si="6"/>
        <v>0.48338859819500357</v>
      </c>
      <c r="D452">
        <v>742.28887352062634</v>
      </c>
    </row>
    <row r="453" spans="2:4" x14ac:dyDescent="0.35">
      <c r="B453">
        <v>0.45934332304287029</v>
      </c>
      <c r="C453" s="54">
        <f t="shared" si="6"/>
        <v>0.48434332304287031</v>
      </c>
      <c r="D453">
        <v>742.01079042837284</v>
      </c>
    </row>
    <row r="454" spans="2:4" x14ac:dyDescent="0.35">
      <c r="B454">
        <v>0.46029826819015507</v>
      </c>
      <c r="C454" s="54">
        <f t="shared" si="6"/>
        <v>0.48529826819015509</v>
      </c>
      <c r="D454">
        <v>741.72928885324109</v>
      </c>
    </row>
    <row r="455" spans="2:4" x14ac:dyDescent="0.35">
      <c r="B455">
        <v>0.46125343647928552</v>
      </c>
      <c r="C455" s="54">
        <f t="shared" ref="C455:C518" si="7">B455+$C$3</f>
        <v>0.48625343647928554</v>
      </c>
      <c r="D455">
        <v>741.44437072842436</v>
      </c>
    </row>
    <row r="456" spans="2:4" x14ac:dyDescent="0.35">
      <c r="B456">
        <v>0.46220883075621194</v>
      </c>
      <c r="C456" s="54">
        <f t="shared" si="7"/>
        <v>0.48720883075621196</v>
      </c>
      <c r="D456">
        <v>741.15603801522218</v>
      </c>
    </row>
    <row r="457" spans="2:4" x14ac:dyDescent="0.35">
      <c r="B457">
        <v>0.46316445387045091</v>
      </c>
      <c r="C457" s="54">
        <f t="shared" si="7"/>
        <v>0.48816445387045093</v>
      </c>
      <c r="D457">
        <v>740.86429270309759</v>
      </c>
    </row>
    <row r="458" spans="2:4" x14ac:dyDescent="0.35">
      <c r="B458">
        <v>0.46412030867512916</v>
      </c>
      <c r="C458" s="54">
        <f t="shared" si="7"/>
        <v>0.48912030867512918</v>
      </c>
      <c r="D458">
        <v>740.56913680966886</v>
      </c>
    </row>
    <row r="459" spans="2:4" x14ac:dyDescent="0.35">
      <c r="B459">
        <v>0.46507639802702727</v>
      </c>
      <c r="C459" s="54">
        <f t="shared" si="7"/>
        <v>0.49007639802702729</v>
      </c>
      <c r="D459">
        <v>740.27057238069438</v>
      </c>
    </row>
    <row r="460" spans="2:4" x14ac:dyDescent="0.35">
      <c r="B460">
        <v>0.46603272478662366</v>
      </c>
      <c r="C460" s="54">
        <f t="shared" si="7"/>
        <v>0.49103272478662369</v>
      </c>
      <c r="D460">
        <v>739.96860149014674</v>
      </c>
    </row>
    <row r="461" spans="2:4" x14ac:dyDescent="0.35">
      <c r="B461">
        <v>0.46698929181813881</v>
      </c>
      <c r="C461" s="54">
        <f t="shared" si="7"/>
        <v>0.49198929181813883</v>
      </c>
      <c r="D461">
        <v>739.66322624013515</v>
      </c>
    </row>
    <row r="462" spans="2:4" x14ac:dyDescent="0.35">
      <c r="B462">
        <v>0.46794610198957942</v>
      </c>
      <c r="C462" s="54">
        <f t="shared" si="7"/>
        <v>0.49294610198957944</v>
      </c>
      <c r="D462">
        <v>739.35444876098677</v>
      </c>
    </row>
    <row r="463" spans="2:4" x14ac:dyDescent="0.35">
      <c r="B463">
        <v>0.46890315817278277</v>
      </c>
      <c r="C463" s="54">
        <f t="shared" si="7"/>
        <v>0.4939031581727828</v>
      </c>
      <c r="D463">
        <v>739.04227121120209</v>
      </c>
    </row>
    <row r="464" spans="2:4" x14ac:dyDescent="0.35">
      <c r="B464">
        <v>0.4698604632434612</v>
      </c>
      <c r="C464" s="54">
        <f t="shared" si="7"/>
        <v>0.49486046324346122</v>
      </c>
      <c r="D464">
        <v>738.72669577753027</v>
      </c>
    </row>
    <row r="465" spans="2:4" x14ac:dyDescent="0.35">
      <c r="B465">
        <v>0.47081802008124668</v>
      </c>
      <c r="C465" s="54">
        <f t="shared" si="7"/>
        <v>0.4958180200812467</v>
      </c>
      <c r="D465">
        <v>738.40772467488989</v>
      </c>
    </row>
    <row r="466" spans="2:4" x14ac:dyDescent="0.35">
      <c r="B466">
        <v>0.47177583156973568</v>
      </c>
      <c r="C466" s="54">
        <f t="shared" si="7"/>
        <v>0.4967758315697357</v>
      </c>
      <c r="D466">
        <v>738.0853601464479</v>
      </c>
    </row>
    <row r="467" spans="2:4" x14ac:dyDescent="0.35">
      <c r="B467">
        <v>0.47273390059653397</v>
      </c>
      <c r="C467" s="54">
        <f t="shared" si="7"/>
        <v>0.497733900596534</v>
      </c>
      <c r="D467">
        <v>737.75960446361739</v>
      </c>
    </row>
    <row r="468" spans="2:4" x14ac:dyDescent="0.35">
      <c r="B468">
        <v>0.47369223005330163</v>
      </c>
      <c r="C468" s="54">
        <f t="shared" si="7"/>
        <v>0.49869223005330165</v>
      </c>
      <c r="D468">
        <v>737.43045992602572</v>
      </c>
    </row>
    <row r="469" spans="2:4" x14ac:dyDescent="0.35">
      <c r="B469">
        <v>0.47465082283579824</v>
      </c>
      <c r="C469" s="54">
        <f t="shared" si="7"/>
        <v>0.49965082283579826</v>
      </c>
      <c r="D469">
        <v>737.09792886156959</v>
      </c>
    </row>
    <row r="470" spans="2:4" x14ac:dyDescent="0.35">
      <c r="B470">
        <v>0.47560968184392804</v>
      </c>
      <c r="C470" s="54">
        <f t="shared" si="7"/>
        <v>0.50060968184392807</v>
      </c>
      <c r="D470">
        <v>736.76201362641859</v>
      </c>
    </row>
    <row r="471" spans="2:4" x14ac:dyDescent="0.35">
      <c r="B471">
        <v>0.47656880998178552</v>
      </c>
      <c r="C471" s="54">
        <f t="shared" si="7"/>
        <v>0.50156880998178555</v>
      </c>
      <c r="D471">
        <v>736.42271660498818</v>
      </c>
    </row>
    <row r="472" spans="2:4" x14ac:dyDescent="0.35">
      <c r="B472">
        <v>0.47752821015770097</v>
      </c>
      <c r="C472" s="54">
        <f t="shared" si="7"/>
        <v>0.50252821015770099</v>
      </c>
      <c r="D472">
        <v>736.08004021000227</v>
      </c>
    </row>
    <row r="473" spans="2:4" x14ac:dyDescent="0.35">
      <c r="B473">
        <v>0.4784878852842861</v>
      </c>
      <c r="C473" s="54">
        <f t="shared" si="7"/>
        <v>0.50348788528428612</v>
      </c>
      <c r="D473">
        <v>735.73398688243901</v>
      </c>
    </row>
    <row r="474" spans="2:4" x14ac:dyDescent="0.35">
      <c r="B474">
        <v>0.47944783827847987</v>
      </c>
      <c r="C474" s="54">
        <f t="shared" si="7"/>
        <v>0.50444783827847983</v>
      </c>
      <c r="D474">
        <v>735.38455909158529</v>
      </c>
    </row>
    <row r="475" spans="2:4" x14ac:dyDescent="0.35">
      <c r="B475">
        <v>0.48040807206159464</v>
      </c>
      <c r="C475" s="54">
        <f t="shared" si="7"/>
        <v>0.50540807206159466</v>
      </c>
      <c r="D475">
        <v>735.03175933506145</v>
      </c>
    </row>
    <row r="476" spans="2:4" x14ac:dyDescent="0.35">
      <c r="B476">
        <v>0.48136858955936224</v>
      </c>
      <c r="C476" s="54">
        <f t="shared" si="7"/>
        <v>0.50636858955936226</v>
      </c>
      <c r="D476">
        <v>734.67559013878019</v>
      </c>
    </row>
    <row r="477" spans="2:4" x14ac:dyDescent="0.35">
      <c r="B477">
        <v>0.48232939370198014</v>
      </c>
      <c r="C477" s="54">
        <f t="shared" si="7"/>
        <v>0.50732939370198016</v>
      </c>
      <c r="D477">
        <v>734.3160540569645</v>
      </c>
    </row>
    <row r="478" spans="2:4" x14ac:dyDescent="0.35">
      <c r="B478">
        <v>0.48329048742415814</v>
      </c>
      <c r="C478" s="54">
        <f t="shared" si="7"/>
        <v>0.50829048742415817</v>
      </c>
      <c r="D478">
        <v>733.95315367218245</v>
      </c>
    </row>
    <row r="479" spans="2:4" x14ac:dyDescent="0.35">
      <c r="B479">
        <v>0.48425187366516476</v>
      </c>
      <c r="C479" s="54">
        <f t="shared" si="7"/>
        <v>0.50925187366516478</v>
      </c>
      <c r="D479">
        <v>733.5868915953788</v>
      </c>
    </row>
    <row r="480" spans="2:4" x14ac:dyDescent="0.35">
      <c r="B480">
        <v>0.48521355536887412</v>
      </c>
      <c r="C480" s="54">
        <f t="shared" si="7"/>
        <v>0.51021355536887414</v>
      </c>
      <c r="D480">
        <v>733.21727046578155</v>
      </c>
    </row>
    <row r="481" spans="2:4" x14ac:dyDescent="0.35">
      <c r="B481">
        <v>0.4861755354838127</v>
      </c>
      <c r="C481" s="54">
        <f t="shared" si="7"/>
        <v>0.51117553548381267</v>
      </c>
      <c r="D481">
        <v>732.84429295104906</v>
      </c>
    </row>
    <row r="482" spans="2:4" x14ac:dyDescent="0.35">
      <c r="B482">
        <v>0.48713781696320663</v>
      </c>
      <c r="C482" s="54">
        <f t="shared" si="7"/>
        <v>0.51213781696320659</v>
      </c>
      <c r="D482">
        <v>732.46796174711108</v>
      </c>
    </row>
    <row r="483" spans="2:4" x14ac:dyDescent="0.35">
      <c r="B483">
        <v>0.4881004027650287</v>
      </c>
      <c r="C483" s="54">
        <f t="shared" si="7"/>
        <v>0.51310040276502866</v>
      </c>
      <c r="D483">
        <v>732.08827957840265</v>
      </c>
    </row>
    <row r="484" spans="2:4" x14ac:dyDescent="0.35">
      <c r="B484">
        <v>0.48906329585204583</v>
      </c>
      <c r="C484" s="54">
        <f t="shared" si="7"/>
        <v>0.5140632958520458</v>
      </c>
      <c r="D484">
        <v>731.70524919765103</v>
      </c>
    </row>
    <row r="485" spans="2:4" x14ac:dyDescent="0.35">
      <c r="B485">
        <v>0.49002649919186658</v>
      </c>
      <c r="C485" s="54">
        <f t="shared" si="7"/>
        <v>0.5150264991918666</v>
      </c>
      <c r="D485">
        <v>731.31887338599813</v>
      </c>
    </row>
    <row r="486" spans="2:4" x14ac:dyDescent="0.35">
      <c r="B486">
        <v>0.49099001575698897</v>
      </c>
      <c r="C486" s="54">
        <f t="shared" si="7"/>
        <v>0.515990015756989</v>
      </c>
      <c r="D486">
        <v>730.92915495302304</v>
      </c>
    </row>
    <row r="487" spans="2:4" x14ac:dyDescent="0.35">
      <c r="B487">
        <v>0.49195384852484819</v>
      </c>
      <c r="C487" s="54">
        <f t="shared" si="7"/>
        <v>0.51695384852484816</v>
      </c>
      <c r="D487">
        <v>730.53609673665039</v>
      </c>
    </row>
    <row r="488" spans="2:4" x14ac:dyDescent="0.35">
      <c r="B488">
        <v>0.49291800047786477</v>
      </c>
      <c r="C488" s="54">
        <f t="shared" si="7"/>
        <v>0.51791800047786474</v>
      </c>
      <c r="D488">
        <v>730.13970160330052</v>
      </c>
    </row>
    <row r="489" spans="2:4" x14ac:dyDescent="0.35">
      <c r="B489">
        <v>0.49388247460349277</v>
      </c>
      <c r="C489" s="54">
        <f t="shared" si="7"/>
        <v>0.51888247460349279</v>
      </c>
      <c r="D489">
        <v>729.73997244778468</v>
      </c>
    </row>
    <row r="490" spans="2:4" x14ac:dyDescent="0.35">
      <c r="B490">
        <v>0.49484727389426802</v>
      </c>
      <c r="C490" s="54">
        <f t="shared" si="7"/>
        <v>0.51984727389426799</v>
      </c>
      <c r="D490">
        <v>729.33691219333355</v>
      </c>
    </row>
    <row r="491" spans="2:4" x14ac:dyDescent="0.35">
      <c r="B491">
        <v>0.49581240134785692</v>
      </c>
      <c r="C491" s="54">
        <f t="shared" si="7"/>
        <v>0.52081240134785689</v>
      </c>
      <c r="D491">
        <v>728.93052379166693</v>
      </c>
    </row>
    <row r="492" spans="2:4" x14ac:dyDescent="0.35">
      <c r="B492">
        <v>0.496777859967105</v>
      </c>
      <c r="C492" s="54">
        <f t="shared" si="7"/>
        <v>0.52177785996710502</v>
      </c>
      <c r="D492">
        <v>728.52081022294249</v>
      </c>
    </row>
    <row r="493" spans="2:4" x14ac:dyDescent="0.35">
      <c r="B493">
        <v>0.49774365276008581</v>
      </c>
      <c r="C493" s="54">
        <f t="shared" si="7"/>
        <v>0.52274365276008583</v>
      </c>
      <c r="D493">
        <v>728.10777449576824</v>
      </c>
    </row>
    <row r="494" spans="2:4" x14ac:dyDescent="0.35">
      <c r="B494">
        <v>0.4987097827401501</v>
      </c>
      <c r="C494" s="54">
        <f t="shared" si="7"/>
        <v>0.52370978274015012</v>
      </c>
      <c r="D494">
        <v>727.6914196472344</v>
      </c>
    </row>
    <row r="495" spans="2:4" x14ac:dyDescent="0.35">
      <c r="B495">
        <v>0.49967625292597501</v>
      </c>
      <c r="C495" s="54">
        <f t="shared" si="7"/>
        <v>0.52467625292597497</v>
      </c>
      <c r="D495">
        <v>727.27174874294246</v>
      </c>
    </row>
    <row r="496" spans="2:4" x14ac:dyDescent="0.35">
      <c r="B496">
        <v>0.5006430663416136</v>
      </c>
      <c r="C496" s="54">
        <f t="shared" si="7"/>
        <v>0.52564306634161362</v>
      </c>
      <c r="D496">
        <v>726.84876487693327</v>
      </c>
    </row>
    <row r="497" spans="2:4" x14ac:dyDescent="0.35">
      <c r="B497">
        <v>0.50161022601654437</v>
      </c>
      <c r="C497" s="54">
        <f t="shared" si="7"/>
        <v>0.52661022601654439</v>
      </c>
      <c r="D497">
        <v>726.42247117177578</v>
      </c>
    </row>
    <row r="498" spans="2:4" x14ac:dyDescent="0.35">
      <c r="B498">
        <v>0.502577734985721</v>
      </c>
      <c r="C498" s="54">
        <f t="shared" si="7"/>
        <v>0.52757773498572103</v>
      </c>
      <c r="D498">
        <v>725.99287077854319</v>
      </c>
    </row>
    <row r="499" spans="2:4" x14ac:dyDescent="0.35">
      <c r="B499">
        <v>0.5035455962896227</v>
      </c>
      <c r="C499" s="54">
        <f t="shared" si="7"/>
        <v>0.52854559628962272</v>
      </c>
      <c r="D499">
        <v>725.55996687683739</v>
      </c>
    </row>
    <row r="500" spans="2:4" x14ac:dyDescent="0.35">
      <c r="B500">
        <v>0.50451381297430398</v>
      </c>
      <c r="C500" s="54">
        <f t="shared" si="7"/>
        <v>0.529513812974304</v>
      </c>
      <c r="D500">
        <v>725.12376267473189</v>
      </c>
    </row>
    <row r="501" spans="2:4" x14ac:dyDescent="0.35">
      <c r="B501">
        <v>0.50548238809144541</v>
      </c>
      <c r="C501" s="54">
        <f t="shared" si="7"/>
        <v>0.53048238809144543</v>
      </c>
      <c r="D501">
        <v>724.68426140887595</v>
      </c>
    </row>
    <row r="502" spans="2:4" x14ac:dyDescent="0.35">
      <c r="B502">
        <v>0.5064513246984037</v>
      </c>
      <c r="C502" s="54">
        <f t="shared" si="7"/>
        <v>0.53145132469840373</v>
      </c>
      <c r="D502">
        <v>724.24146634449073</v>
      </c>
    </row>
    <row r="503" spans="2:4" x14ac:dyDescent="0.35">
      <c r="B503">
        <v>0.50742062585826297</v>
      </c>
      <c r="C503" s="54">
        <f t="shared" si="7"/>
        <v>0.532420625858263</v>
      </c>
      <c r="D503">
        <v>723.79538077526377</v>
      </c>
    </row>
    <row r="504" spans="2:4" x14ac:dyDescent="0.35">
      <c r="B504">
        <v>0.5083902946398855</v>
      </c>
      <c r="C504" s="54">
        <f t="shared" si="7"/>
        <v>0.53339029463988552</v>
      </c>
      <c r="D504">
        <v>723.3460080235119</v>
      </c>
    </row>
    <row r="505" spans="2:4" x14ac:dyDescent="0.35">
      <c r="B505">
        <v>0.50936033411796278</v>
      </c>
      <c r="C505" s="54">
        <f t="shared" si="7"/>
        <v>0.5343603341179628</v>
      </c>
      <c r="D505">
        <v>722.89335144006645</v>
      </c>
    </row>
    <row r="506" spans="2:4" x14ac:dyDescent="0.35">
      <c r="B506">
        <v>0.51033074737306705</v>
      </c>
      <c r="C506" s="54">
        <f t="shared" si="7"/>
        <v>0.53533074737306707</v>
      </c>
      <c r="D506">
        <v>722.43741440437384</v>
      </c>
    </row>
    <row r="507" spans="2:4" x14ac:dyDescent="0.35">
      <c r="B507">
        <v>0.51130153749170282</v>
      </c>
      <c r="C507" s="54">
        <f t="shared" si="7"/>
        <v>0.53630153749170284</v>
      </c>
      <c r="D507">
        <v>721.97820032442974</v>
      </c>
    </row>
    <row r="508" spans="2:4" x14ac:dyDescent="0.35">
      <c r="B508">
        <v>0.51227270756635845</v>
      </c>
      <c r="C508" s="54">
        <f t="shared" si="7"/>
        <v>0.53727270756635848</v>
      </c>
      <c r="D508">
        <v>721.51571263686265</v>
      </c>
    </row>
    <row r="509" spans="2:4" x14ac:dyDescent="0.35">
      <c r="B509">
        <v>0.51324426069555851</v>
      </c>
      <c r="C509" s="54">
        <f t="shared" si="7"/>
        <v>0.53824426069555853</v>
      </c>
      <c r="D509">
        <v>721.04995480684124</v>
      </c>
    </row>
    <row r="510" spans="2:4" x14ac:dyDescent="0.35">
      <c r="B510">
        <v>0.51421619998391543</v>
      </c>
      <c r="C510" s="54">
        <f t="shared" si="7"/>
        <v>0.53921619998391546</v>
      </c>
      <c r="D510">
        <v>720.5809303281934</v>
      </c>
    </row>
    <row r="511" spans="2:4" x14ac:dyDescent="0.35">
      <c r="B511">
        <v>0.51518852854218244</v>
      </c>
      <c r="C511" s="54">
        <f t="shared" si="7"/>
        <v>0.54018852854218247</v>
      </c>
      <c r="D511">
        <v>720.10864272333879</v>
      </c>
    </row>
    <row r="512" spans="2:4" x14ac:dyDescent="0.35">
      <c r="B512">
        <v>0.51616124948730591</v>
      </c>
      <c r="C512" s="54">
        <f t="shared" si="7"/>
        <v>0.54116124948730593</v>
      </c>
      <c r="D512">
        <v>719.6330955433051</v>
      </c>
    </row>
    <row r="513" spans="2:4" x14ac:dyDescent="0.35">
      <c r="B513">
        <v>0.51713436594247797</v>
      </c>
      <c r="C513" s="54">
        <f t="shared" si="7"/>
        <v>0.54213436594247799</v>
      </c>
      <c r="D513">
        <v>719.15429236777368</v>
      </c>
    </row>
    <row r="514" spans="2:4" x14ac:dyDescent="0.35">
      <c r="B514">
        <v>0.51810788103718985</v>
      </c>
      <c r="C514" s="54">
        <f t="shared" si="7"/>
        <v>0.54310788103718988</v>
      </c>
      <c r="D514">
        <v>718.67223680508437</v>
      </c>
    </row>
    <row r="515" spans="2:4" x14ac:dyDescent="0.35">
      <c r="B515">
        <v>0.51908179790728515</v>
      </c>
      <c r="C515" s="54">
        <f t="shared" si="7"/>
        <v>0.54408179790728517</v>
      </c>
      <c r="D515">
        <v>718.18693249216665</v>
      </c>
    </row>
    <row r="516" spans="2:4" x14ac:dyDescent="0.35">
      <c r="B516">
        <v>0.52005611969501286</v>
      </c>
      <c r="C516" s="54">
        <f t="shared" si="7"/>
        <v>0.54505611969501289</v>
      </c>
      <c r="D516">
        <v>717.69838309465626</v>
      </c>
    </row>
    <row r="517" spans="2:4" x14ac:dyDescent="0.35">
      <c r="B517">
        <v>0.52103084954908174</v>
      </c>
      <c r="C517" s="54">
        <f t="shared" si="7"/>
        <v>0.54603084954908176</v>
      </c>
      <c r="D517">
        <v>717.20659230681417</v>
      </c>
    </row>
    <row r="518" spans="2:4" x14ac:dyDescent="0.35">
      <c r="B518">
        <v>0.52200599062471364</v>
      </c>
      <c r="C518" s="54">
        <f t="shared" si="7"/>
        <v>0.54700599062471367</v>
      </c>
      <c r="D518">
        <v>716.71156385160521</v>
      </c>
    </row>
    <row r="519" spans="2:4" x14ac:dyDescent="0.35">
      <c r="B519">
        <v>0.52298154608369785</v>
      </c>
      <c r="C519" s="54">
        <f t="shared" ref="C519:C582" si="8">B519+$C$3</f>
        <v>0.54798154608369787</v>
      </c>
      <c r="D519">
        <v>716.21330148066102</v>
      </c>
    </row>
    <row r="520" spans="2:4" x14ac:dyDescent="0.35">
      <c r="B520">
        <v>0.52395751909444555</v>
      </c>
      <c r="C520" s="54">
        <f t="shared" si="8"/>
        <v>0.54895751909444557</v>
      </c>
      <c r="D520">
        <v>715.71180897427155</v>
      </c>
    </row>
    <row r="521" spans="2:4" x14ac:dyDescent="0.35">
      <c r="B521">
        <v>0.52493391283204438</v>
      </c>
      <c r="C521" s="54">
        <f t="shared" si="8"/>
        <v>0.5499339128320444</v>
      </c>
      <c r="D521">
        <v>715.2070901414678</v>
      </c>
    </row>
    <row r="522" spans="2:4" x14ac:dyDescent="0.35">
      <c r="B522">
        <v>0.52591073047831316</v>
      </c>
      <c r="C522" s="54">
        <f t="shared" si="8"/>
        <v>0.55091073047831318</v>
      </c>
      <c r="D522">
        <v>714.69914881995328</v>
      </c>
    </row>
    <row r="523" spans="2:4" x14ac:dyDescent="0.35">
      <c r="B523">
        <v>0.52688797522185704</v>
      </c>
      <c r="C523" s="54">
        <f t="shared" si="8"/>
        <v>0.55188797522185706</v>
      </c>
      <c r="D523">
        <v>714.18798887614116</v>
      </c>
    </row>
    <row r="524" spans="2:4" x14ac:dyDescent="0.35">
      <c r="B524">
        <v>0.52786565025812282</v>
      </c>
      <c r="C524" s="54">
        <f t="shared" si="8"/>
        <v>0.55286565025812284</v>
      </c>
      <c r="D524">
        <v>713.67361420516954</v>
      </c>
    </row>
    <row r="525" spans="2:4" x14ac:dyDescent="0.35">
      <c r="B525">
        <v>0.52884375878945444</v>
      </c>
      <c r="C525" s="54">
        <f t="shared" si="8"/>
        <v>0.55384375878945447</v>
      </c>
      <c r="D525">
        <v>713.1560287308929</v>
      </c>
    </row>
    <row r="526" spans="2:4" x14ac:dyDescent="0.35">
      <c r="B526">
        <v>0.52982230402514874</v>
      </c>
      <c r="C526" s="54">
        <f t="shared" si="8"/>
        <v>0.55482230402514876</v>
      </c>
      <c r="D526">
        <v>712.63523640590188</v>
      </c>
    </row>
    <row r="527" spans="2:4" x14ac:dyDescent="0.35">
      <c r="B527">
        <v>0.5308012891815117</v>
      </c>
      <c r="C527" s="54">
        <f t="shared" si="8"/>
        <v>0.55580128918151173</v>
      </c>
      <c r="D527">
        <v>712.11124121153091</v>
      </c>
    </row>
    <row r="528" spans="2:4" x14ac:dyDescent="0.35">
      <c r="B528">
        <v>0.53178071748191436</v>
      </c>
      <c r="C528" s="54">
        <f t="shared" si="8"/>
        <v>0.55678071748191438</v>
      </c>
      <c r="D528">
        <v>711.58404715785002</v>
      </c>
    </row>
    <row r="529" spans="2:4" x14ac:dyDescent="0.35">
      <c r="B529">
        <v>0.53276059215684957</v>
      </c>
      <c r="C529" s="54">
        <f t="shared" si="8"/>
        <v>0.55776059215684959</v>
      </c>
      <c r="D529">
        <v>711.05365828369372</v>
      </c>
    </row>
    <row r="530" spans="2:4" x14ac:dyDescent="0.35">
      <c r="B530">
        <v>0.5337409164439888</v>
      </c>
      <c r="C530" s="54">
        <f t="shared" si="8"/>
        <v>0.55874091644398882</v>
      </c>
      <c r="D530">
        <v>710.5200786566528</v>
      </c>
    </row>
    <row r="531" spans="2:4" x14ac:dyDescent="0.35">
      <c r="B531">
        <v>0.53472169358823884</v>
      </c>
      <c r="C531" s="54">
        <f t="shared" si="8"/>
        <v>0.55972169358823887</v>
      </c>
      <c r="D531">
        <v>709.9833123731114</v>
      </c>
    </row>
    <row r="532" spans="2:4" x14ac:dyDescent="0.35">
      <c r="B532">
        <v>0.53570292684179954</v>
      </c>
      <c r="C532" s="54">
        <f t="shared" si="8"/>
        <v>0.56070292684179956</v>
      </c>
      <c r="D532">
        <v>709.44336355817791</v>
      </c>
    </row>
    <row r="533" spans="2:4" x14ac:dyDescent="0.35">
      <c r="B533">
        <v>0.53668461946422108</v>
      </c>
      <c r="C533" s="54">
        <f t="shared" si="8"/>
        <v>0.5616846194642211</v>
      </c>
      <c r="D533">
        <v>708.90023636575381</v>
      </c>
    </row>
    <row r="534" spans="2:4" x14ac:dyDescent="0.35">
      <c r="B534">
        <v>0.53766677472246172</v>
      </c>
      <c r="C534" s="54">
        <f t="shared" si="8"/>
        <v>0.56266677472246174</v>
      </c>
      <c r="D534">
        <v>708.35393497858661</v>
      </c>
    </row>
    <row r="535" spans="2:4" x14ac:dyDescent="0.35">
      <c r="B535">
        <v>0.53864939589094585</v>
      </c>
      <c r="C535" s="54">
        <f t="shared" si="8"/>
        <v>0.56364939589094587</v>
      </c>
      <c r="D535">
        <v>707.80446360815108</v>
      </c>
    </row>
    <row r="536" spans="2:4" x14ac:dyDescent="0.35">
      <c r="B536">
        <v>0.53963248625162241</v>
      </c>
      <c r="C536" s="54">
        <f t="shared" si="8"/>
        <v>0.56463248625162243</v>
      </c>
      <c r="D536">
        <v>707.25182649478404</v>
      </c>
    </row>
    <row r="537" spans="2:4" x14ac:dyDescent="0.35">
      <c r="B537">
        <v>0.54061604909402361</v>
      </c>
      <c r="C537" s="54">
        <f t="shared" si="8"/>
        <v>0.56561604909402363</v>
      </c>
      <c r="D537">
        <v>706.69602790757142</v>
      </c>
    </row>
    <row r="538" spans="2:4" x14ac:dyDescent="0.35">
      <c r="B538">
        <v>0.54160008771532342</v>
      </c>
      <c r="C538" s="54">
        <f t="shared" si="8"/>
        <v>0.56660008771532344</v>
      </c>
      <c r="D538">
        <v>706.13707214446083</v>
      </c>
    </row>
    <row r="539" spans="2:4" x14ac:dyDescent="0.35">
      <c r="B539">
        <v>0.54258460542039688</v>
      </c>
      <c r="C539" s="54">
        <f t="shared" si="8"/>
        <v>0.5675846054203969</v>
      </c>
      <c r="D539">
        <v>705.57496353221779</v>
      </c>
    </row>
    <row r="540" spans="2:4" x14ac:dyDescent="0.35">
      <c r="B540">
        <v>0.5435696055218795</v>
      </c>
      <c r="C540" s="54">
        <f t="shared" si="8"/>
        <v>0.56856960552187952</v>
      </c>
      <c r="D540">
        <v>705.00970642644177</v>
      </c>
    </row>
    <row r="541" spans="2:4" x14ac:dyDescent="0.35">
      <c r="B541">
        <v>0.54455509134022695</v>
      </c>
      <c r="C541" s="54">
        <f t="shared" si="8"/>
        <v>0.56955509134022697</v>
      </c>
      <c r="D541">
        <v>704.44130521155125</v>
      </c>
    </row>
    <row r="542" spans="2:4" x14ac:dyDescent="0.35">
      <c r="B542">
        <v>0.54554106620377496</v>
      </c>
      <c r="C542" s="54">
        <f t="shared" si="8"/>
        <v>0.57054106620377498</v>
      </c>
      <c r="D542">
        <v>703.86976430082848</v>
      </c>
    </row>
    <row r="543" spans="2:4" x14ac:dyDescent="0.35">
      <c r="B543">
        <v>0.54652753344879956</v>
      </c>
      <c r="C543" s="54">
        <f t="shared" si="8"/>
        <v>0.57152753344879959</v>
      </c>
      <c r="D543">
        <v>703.29508813638529</v>
      </c>
    </row>
    <row r="544" spans="2:4" x14ac:dyDescent="0.35">
      <c r="B544">
        <v>0.5475144964195775</v>
      </c>
      <c r="C544" s="54">
        <f t="shared" si="8"/>
        <v>0.57251449641957752</v>
      </c>
      <c r="D544">
        <v>702.71728118922147</v>
      </c>
    </row>
    <row r="545" spans="2:4" x14ac:dyDescent="0.35">
      <c r="B545">
        <v>0.54850195846844718</v>
      </c>
      <c r="C545" s="54">
        <f t="shared" si="8"/>
        <v>0.5735019584684472</v>
      </c>
      <c r="D545">
        <v>702.13634795916278</v>
      </c>
    </row>
    <row r="546" spans="2:4" x14ac:dyDescent="0.35">
      <c r="B546">
        <v>0.54948992295586974</v>
      </c>
      <c r="C546" s="54">
        <f t="shared" si="8"/>
        <v>0.57448992295586976</v>
      </c>
      <c r="D546">
        <v>701.55229297493747</v>
      </c>
    </row>
    <row r="547" spans="2:4" x14ac:dyDescent="0.35">
      <c r="B547">
        <v>0.55047839325049031</v>
      </c>
      <c r="C547" s="54">
        <f t="shared" si="8"/>
        <v>0.57547839325049033</v>
      </c>
      <c r="D547">
        <v>700.96512079413037</v>
      </c>
    </row>
    <row r="548" spans="2:4" x14ac:dyDescent="0.35">
      <c r="B548">
        <v>0.55146737272919977</v>
      </c>
      <c r="C548" s="54">
        <f t="shared" si="8"/>
        <v>0.57646737272919979</v>
      </c>
      <c r="D548">
        <v>700.37483600320741</v>
      </c>
    </row>
    <row r="549" spans="2:4" x14ac:dyDescent="0.35">
      <c r="B549">
        <v>0.55245686477719658</v>
      </c>
      <c r="C549" s="54">
        <f t="shared" si="8"/>
        <v>0.5774568647771966</v>
      </c>
      <c r="D549">
        <v>699.78144321754451</v>
      </c>
    </row>
    <row r="550" spans="2:4" x14ac:dyDescent="0.35">
      <c r="B550">
        <v>0.55344687278804916</v>
      </c>
      <c r="C550" s="54">
        <f t="shared" si="8"/>
        <v>0.57844687278804918</v>
      </c>
      <c r="D550">
        <v>699.18494708139986</v>
      </c>
    </row>
    <row r="551" spans="2:4" x14ac:dyDescent="0.35">
      <c r="B551">
        <v>0.55443740016375853</v>
      </c>
      <c r="C551" s="54">
        <f t="shared" si="8"/>
        <v>0.57943740016375855</v>
      </c>
      <c r="D551">
        <v>698.58535226792867</v>
      </c>
    </row>
    <row r="552" spans="2:4" x14ac:dyDescent="0.35">
      <c r="B552">
        <v>0.55542845031482091</v>
      </c>
      <c r="C552" s="54">
        <f t="shared" si="8"/>
        <v>0.58042845031482093</v>
      </c>
      <c r="D552">
        <v>697.982663479184</v>
      </c>
    </row>
    <row r="553" spans="2:4" x14ac:dyDescent="0.35">
      <c r="B553">
        <v>0.55642002666029111</v>
      </c>
      <c r="C553" s="54">
        <f t="shared" si="8"/>
        <v>0.58142002666029113</v>
      </c>
      <c r="D553">
        <v>697.37688544614821</v>
      </c>
    </row>
    <row r="554" spans="2:4" x14ac:dyDescent="0.35">
      <c r="B554">
        <v>0.55741213262784595</v>
      </c>
      <c r="C554" s="54">
        <f t="shared" si="8"/>
        <v>0.58241213262784597</v>
      </c>
      <c r="D554">
        <v>696.76802292871162</v>
      </c>
    </row>
    <row r="555" spans="2:4" x14ac:dyDescent="0.35">
      <c r="B555">
        <v>0.55840477165384783</v>
      </c>
      <c r="C555" s="54">
        <f t="shared" si="8"/>
        <v>0.58340477165384785</v>
      </c>
      <c r="D555">
        <v>696.15608071571671</v>
      </c>
    </row>
    <row r="556" spans="2:4" x14ac:dyDescent="0.35">
      <c r="B556">
        <v>0.55939794718340929</v>
      </c>
      <c r="C556" s="54">
        <f t="shared" si="8"/>
        <v>0.58439794718340932</v>
      </c>
      <c r="D556">
        <v>695.54106362486732</v>
      </c>
    </row>
    <row r="557" spans="2:4" x14ac:dyDescent="0.35">
      <c r="B557">
        <v>0.56039166267045692</v>
      </c>
      <c r="C557" s="54">
        <f t="shared" si="8"/>
        <v>0.58539166267045695</v>
      </c>
      <c r="D557">
        <v>694.92297650289163</v>
      </c>
    </row>
    <row r="558" spans="2:4" x14ac:dyDescent="0.35">
      <c r="B558">
        <v>0.56138592157779654</v>
      </c>
      <c r="C558" s="54">
        <f t="shared" si="8"/>
        <v>0.58638592157779656</v>
      </c>
      <c r="D558">
        <v>694.30182422538132</v>
      </c>
    </row>
    <row r="559" spans="2:4" x14ac:dyDescent="0.35">
      <c r="B559">
        <v>0.56238072737717781</v>
      </c>
      <c r="C559" s="54">
        <f t="shared" si="8"/>
        <v>0.58738072737717784</v>
      </c>
      <c r="D559">
        <v>693.67761169692324</v>
      </c>
    </row>
    <row r="560" spans="2:4" x14ac:dyDescent="0.35">
      <c r="B560">
        <v>0.56337608354935997</v>
      </c>
      <c r="C560" s="54">
        <f t="shared" si="8"/>
        <v>0.58837608354936</v>
      </c>
      <c r="D560">
        <v>693.05034385102772</v>
      </c>
    </row>
    <row r="561" spans="2:4" x14ac:dyDescent="0.35">
      <c r="B561">
        <v>0.56437199358417733</v>
      </c>
      <c r="C561" s="54">
        <f t="shared" si="8"/>
        <v>0.58937199358417736</v>
      </c>
      <c r="D561">
        <v>692.42002565018538</v>
      </c>
    </row>
    <row r="562" spans="2:4" x14ac:dyDescent="0.35">
      <c r="B562">
        <v>0.56536846098060545</v>
      </c>
      <c r="C562" s="54">
        <f t="shared" si="8"/>
        <v>0.59036846098060547</v>
      </c>
      <c r="D562">
        <v>691.78666208581251</v>
      </c>
    </row>
    <row r="563" spans="2:4" x14ac:dyDescent="0.35">
      <c r="B563">
        <v>0.56636548924682739</v>
      </c>
      <c r="C563" s="54">
        <f t="shared" si="8"/>
        <v>0.59136548924682741</v>
      </c>
      <c r="D563">
        <v>691.15025817832895</v>
      </c>
    </row>
    <row r="564" spans="2:4" x14ac:dyDescent="0.35">
      <c r="B564">
        <v>0.5673630819003006</v>
      </c>
      <c r="C564" s="54">
        <f t="shared" si="8"/>
        <v>0.59236308190030063</v>
      </c>
      <c r="D564">
        <v>690.510818977094</v>
      </c>
    </row>
    <row r="565" spans="2:4" x14ac:dyDescent="0.35">
      <c r="B565">
        <v>0.5683612424678236</v>
      </c>
      <c r="C565" s="54">
        <f t="shared" si="8"/>
        <v>0.59336124246782362</v>
      </c>
      <c r="D565">
        <v>689.86834956047483</v>
      </c>
    </row>
    <row r="566" spans="2:4" x14ac:dyDescent="0.35">
      <c r="B566">
        <v>0.56935997448560383</v>
      </c>
      <c r="C566" s="54">
        <f t="shared" si="8"/>
        <v>0.59435997448560385</v>
      </c>
      <c r="D566">
        <v>689.22285503580144</v>
      </c>
    </row>
    <row r="567" spans="2:4" x14ac:dyDescent="0.35">
      <c r="B567">
        <v>0.57035928149932491</v>
      </c>
      <c r="C567" s="54">
        <f t="shared" si="8"/>
        <v>0.59535928149932493</v>
      </c>
      <c r="D567">
        <v>688.57434053938493</v>
      </c>
    </row>
    <row r="568" spans="2:4" x14ac:dyDescent="0.35">
      <c r="B568">
        <v>0.57135916706421519</v>
      </c>
      <c r="C568" s="54">
        <f t="shared" si="8"/>
        <v>0.59635916706421521</v>
      </c>
      <c r="D568">
        <v>687.92281123653561</v>
      </c>
    </row>
    <row r="569" spans="2:4" x14ac:dyDescent="0.35">
      <c r="B569">
        <v>0.57235963474511564</v>
      </c>
      <c r="C569" s="54">
        <f t="shared" si="8"/>
        <v>0.59735963474511566</v>
      </c>
      <c r="D569">
        <v>687.26827232154619</v>
      </c>
    </row>
    <row r="570" spans="2:4" x14ac:dyDescent="0.35">
      <c r="B570">
        <v>0.57336068811654917</v>
      </c>
      <c r="C570" s="54">
        <f t="shared" si="8"/>
        <v>0.59836068811654919</v>
      </c>
      <c r="D570">
        <v>686.61072901774503</v>
      </c>
    </row>
    <row r="571" spans="2:4" x14ac:dyDescent="0.35">
      <c r="B571">
        <v>0.57436233076278931</v>
      </c>
      <c r="C571" s="54">
        <f t="shared" si="8"/>
        <v>0.59936233076278933</v>
      </c>
      <c r="D571">
        <v>685.95018657740684</v>
      </c>
    </row>
    <row r="572" spans="2:4" x14ac:dyDescent="0.35">
      <c r="B572">
        <v>0.57536456627792998</v>
      </c>
      <c r="C572" s="54">
        <f t="shared" si="8"/>
        <v>0.60036456627793</v>
      </c>
      <c r="D572">
        <v>685.28665028185378</v>
      </c>
    </row>
    <row r="573" spans="2:4" x14ac:dyDescent="0.35">
      <c r="B573">
        <v>0.57636739826595529</v>
      </c>
      <c r="C573" s="54">
        <f t="shared" si="8"/>
        <v>0.60136739826595531</v>
      </c>
      <c r="D573">
        <v>684.6201254414126</v>
      </c>
    </row>
    <row r="574" spans="2:4" x14ac:dyDescent="0.35">
      <c r="B574">
        <v>0.5773708303408096</v>
      </c>
      <c r="C574" s="54">
        <f t="shared" si="8"/>
        <v>0.60237083034080963</v>
      </c>
      <c r="D574">
        <v>683.95061739542155</v>
      </c>
    </row>
    <row r="575" spans="2:4" x14ac:dyDescent="0.35">
      <c r="B575">
        <v>0.57837486612646838</v>
      </c>
      <c r="C575" s="54">
        <f t="shared" si="8"/>
        <v>0.6033748661264684</v>
      </c>
      <c r="D575">
        <v>683.27813151224086</v>
      </c>
    </row>
    <row r="576" spans="2:4" x14ac:dyDescent="0.35">
      <c r="B576">
        <v>0.57937950925700898</v>
      </c>
      <c r="C576" s="54">
        <f t="shared" si="8"/>
        <v>0.60437950925700901</v>
      </c>
      <c r="D576">
        <v>682.60267318924014</v>
      </c>
    </row>
    <row r="577" spans="2:4" x14ac:dyDescent="0.35">
      <c r="B577">
        <v>0.58038476337668188</v>
      </c>
      <c r="C577" s="54">
        <f t="shared" si="8"/>
        <v>0.6053847633766819</v>
      </c>
      <c r="D577">
        <v>681.92424785284538</v>
      </c>
    </row>
    <row r="578" spans="2:4" x14ac:dyDescent="0.35">
      <c r="B578">
        <v>0.58139063213998265</v>
      </c>
      <c r="C578" s="54">
        <f t="shared" si="8"/>
        <v>0.60639063213998268</v>
      </c>
      <c r="D578">
        <v>681.24286095847572</v>
      </c>
    </row>
    <row r="579" spans="2:4" x14ac:dyDescent="0.35">
      <c r="B579">
        <v>0.58239711921172388</v>
      </c>
      <c r="C579" s="54">
        <f t="shared" si="8"/>
        <v>0.6073971192117239</v>
      </c>
      <c r="D579">
        <v>680.55851799060861</v>
      </c>
    </row>
    <row r="580" spans="2:4" x14ac:dyDescent="0.35">
      <c r="B580">
        <v>0.58340422826710758</v>
      </c>
      <c r="C580" s="54">
        <f t="shared" si="8"/>
        <v>0.60840422826710761</v>
      </c>
      <c r="D580">
        <v>679.8712244627676</v>
      </c>
    </row>
    <row r="581" spans="2:4" x14ac:dyDescent="0.35">
      <c r="B581">
        <v>0.58441196299179821</v>
      </c>
      <c r="C581" s="54">
        <f t="shared" si="8"/>
        <v>0.60941196299179823</v>
      </c>
      <c r="D581">
        <v>679.18098591750174</v>
      </c>
    </row>
    <row r="582" spans="2:4" x14ac:dyDescent="0.35">
      <c r="B582">
        <v>0.58542032708199587</v>
      </c>
      <c r="C582" s="54">
        <f t="shared" si="8"/>
        <v>0.61042032708199589</v>
      </c>
      <c r="D582">
        <v>678.48780792637149</v>
      </c>
    </row>
    <row r="583" spans="2:4" x14ac:dyDescent="0.35">
      <c r="B583">
        <v>0.58642932424450989</v>
      </c>
      <c r="C583" s="54">
        <f t="shared" ref="C583:C646" si="9">B583+$C$3</f>
        <v>0.61142932424450991</v>
      </c>
      <c r="D583">
        <v>677.79169609004953</v>
      </c>
    </row>
    <row r="584" spans="2:4" x14ac:dyDescent="0.35">
      <c r="B584">
        <v>0.58743895819683278</v>
      </c>
      <c r="C584" s="54">
        <f t="shared" si="9"/>
        <v>0.61243895819683281</v>
      </c>
      <c r="D584">
        <v>677.0926560382228</v>
      </c>
    </row>
    <row r="585" spans="2:4" x14ac:dyDescent="0.35">
      <c r="B585">
        <v>0.58844923266721505</v>
      </c>
      <c r="C585" s="54">
        <f t="shared" si="9"/>
        <v>0.61344923266721507</v>
      </c>
      <c r="D585">
        <v>676.39069342964046</v>
      </c>
    </row>
    <row r="586" spans="2:4" x14ac:dyDescent="0.35">
      <c r="B586">
        <v>0.58946015139473962</v>
      </c>
      <c r="C586" s="54">
        <f t="shared" si="9"/>
        <v>0.61446015139473964</v>
      </c>
      <c r="D586">
        <v>675.6858139520748</v>
      </c>
    </row>
    <row r="587" spans="2:4" x14ac:dyDescent="0.35">
      <c r="B587">
        <v>0.59047171812939725</v>
      </c>
      <c r="C587" s="54">
        <f t="shared" si="9"/>
        <v>0.61547171812939727</v>
      </c>
      <c r="D587">
        <v>674.97802332240155</v>
      </c>
    </row>
    <row r="588" spans="2:4" x14ac:dyDescent="0.35">
      <c r="B588">
        <v>0.59148393663216225</v>
      </c>
      <c r="C588" s="54">
        <f t="shared" si="9"/>
        <v>0.61648393663216228</v>
      </c>
      <c r="D588">
        <v>674.26732728652496</v>
      </c>
    </row>
    <row r="589" spans="2:4" x14ac:dyDescent="0.35">
      <c r="B589">
        <v>0.59249681067506843</v>
      </c>
      <c r="C589" s="54">
        <f t="shared" si="9"/>
        <v>0.61749681067506845</v>
      </c>
      <c r="D589">
        <v>673.55373161942202</v>
      </c>
    </row>
    <row r="590" spans="2:4" x14ac:dyDescent="0.35">
      <c r="B590">
        <v>0.59351034404128566</v>
      </c>
      <c r="C590" s="54">
        <f t="shared" si="9"/>
        <v>0.61851034404128569</v>
      </c>
      <c r="D590">
        <v>672.83724212514073</v>
      </c>
    </row>
    <row r="591" spans="2:4" x14ac:dyDescent="0.35">
      <c r="B591">
        <v>0.59452454052519688</v>
      </c>
      <c r="C591" s="54">
        <f t="shared" si="9"/>
        <v>0.6195245405251969</v>
      </c>
      <c r="D591">
        <v>672.11786463676958</v>
      </c>
    </row>
    <row r="592" spans="2:4" x14ac:dyDescent="0.35">
      <c r="B592">
        <v>0.59553940393247506</v>
      </c>
      <c r="C592" s="54">
        <f t="shared" si="9"/>
        <v>0.62053940393247509</v>
      </c>
      <c r="D592">
        <v>671.39560501649612</v>
      </c>
    </row>
    <row r="593" spans="2:4" x14ac:dyDescent="0.35">
      <c r="B593">
        <v>0.59655493808016147</v>
      </c>
      <c r="C593" s="54">
        <f t="shared" si="9"/>
        <v>0.62155493808016149</v>
      </c>
      <c r="D593">
        <v>670.67046915557478</v>
      </c>
    </row>
    <row r="594" spans="2:4" x14ac:dyDescent="0.35">
      <c r="B594">
        <v>0.5975711467967435</v>
      </c>
      <c r="C594" s="54">
        <f t="shared" si="9"/>
        <v>0.62257114679674352</v>
      </c>
      <c r="D594">
        <v>669.94246297431675</v>
      </c>
    </row>
    <row r="595" spans="2:4" x14ac:dyDescent="0.35">
      <c r="B595">
        <v>0.59858803392223336</v>
      </c>
      <c r="C595" s="54">
        <f t="shared" si="9"/>
        <v>0.62358803392223339</v>
      </c>
      <c r="D595">
        <v>669.21159242210376</v>
      </c>
    </row>
    <row r="596" spans="2:4" x14ac:dyDescent="0.35">
      <c r="B596">
        <v>0.5996056033082473</v>
      </c>
      <c r="C596" s="54">
        <f t="shared" si="9"/>
        <v>0.62460560330824733</v>
      </c>
      <c r="D596">
        <v>668.4778634774126</v>
      </c>
    </row>
    <row r="597" spans="2:4" x14ac:dyDescent="0.35">
      <c r="B597">
        <v>0.60062385881808489</v>
      </c>
      <c r="C597" s="54">
        <f t="shared" si="9"/>
        <v>0.62562385881808491</v>
      </c>
      <c r="D597">
        <v>667.7412821477941</v>
      </c>
    </row>
    <row r="598" spans="2:4" x14ac:dyDescent="0.35">
      <c r="B598">
        <v>0.60164280432680917</v>
      </c>
      <c r="C598" s="54">
        <f t="shared" si="9"/>
        <v>0.62664280432680919</v>
      </c>
      <c r="D598">
        <v>667.00185446984199</v>
      </c>
    </row>
    <row r="599" spans="2:4" x14ac:dyDescent="0.35">
      <c r="B599">
        <v>0.60266244372132682</v>
      </c>
      <c r="C599" s="54">
        <f t="shared" si="9"/>
        <v>0.62766244372132685</v>
      </c>
      <c r="D599">
        <v>666.25958650928101</v>
      </c>
    </row>
    <row r="600" spans="2:4" x14ac:dyDescent="0.35">
      <c r="B600">
        <v>0.60368278090046934</v>
      </c>
      <c r="C600" s="54">
        <f t="shared" si="9"/>
        <v>0.62868278090046936</v>
      </c>
      <c r="D600">
        <v>665.51448436085354</v>
      </c>
    </row>
    <row r="601" spans="2:4" x14ac:dyDescent="0.35">
      <c r="B601">
        <v>0.60470381977507393</v>
      </c>
      <c r="C601" s="54">
        <f t="shared" si="9"/>
        <v>0.62970381977507395</v>
      </c>
      <c r="D601">
        <v>664.76655414846368</v>
      </c>
    </row>
    <row r="602" spans="2:4" x14ac:dyDescent="0.35">
      <c r="B602">
        <v>0.60572556426806567</v>
      </c>
      <c r="C602" s="54">
        <f t="shared" si="9"/>
        <v>0.6307255642680657</v>
      </c>
      <c r="D602">
        <v>664.01580202500111</v>
      </c>
    </row>
    <row r="603" spans="2:4" x14ac:dyDescent="0.35">
      <c r="B603">
        <v>0.60674801831453951</v>
      </c>
      <c r="C603" s="54">
        <f t="shared" si="9"/>
        <v>0.63174801831453953</v>
      </c>
      <c r="D603">
        <v>663.2622341725089</v>
      </c>
    </row>
    <row r="604" spans="2:4" x14ac:dyDescent="0.35">
      <c r="B604">
        <v>0.60777118586184298</v>
      </c>
      <c r="C604" s="54">
        <f t="shared" si="9"/>
        <v>0.632771185861843</v>
      </c>
      <c r="D604">
        <v>662.50585680208019</v>
      </c>
    </row>
    <row r="605" spans="2:4" x14ac:dyDescent="0.35">
      <c r="B605">
        <v>0.60879507086965945</v>
      </c>
      <c r="C605" s="54">
        <f t="shared" si="9"/>
        <v>0.63379507086965947</v>
      </c>
      <c r="D605">
        <v>661.7466761538858</v>
      </c>
    </row>
    <row r="606" spans="2:4" x14ac:dyDescent="0.35">
      <c r="B606">
        <v>0.60981967731009168</v>
      </c>
      <c r="C606" s="54">
        <f t="shared" si="9"/>
        <v>0.6348196773100917</v>
      </c>
      <c r="D606">
        <v>660.98469849719629</v>
      </c>
    </row>
    <row r="607" spans="2:4" x14ac:dyDescent="0.35">
      <c r="B607">
        <v>0.61084500916774609</v>
      </c>
      <c r="C607" s="54">
        <f t="shared" si="9"/>
        <v>0.63584500916774611</v>
      </c>
      <c r="D607">
        <v>660.21993013035421</v>
      </c>
    </row>
    <row r="608" spans="2:4" x14ac:dyDescent="0.35">
      <c r="B608">
        <v>0.61187107043981726</v>
      </c>
      <c r="C608" s="54">
        <f t="shared" si="9"/>
        <v>0.63687107043981728</v>
      </c>
      <c r="D608">
        <v>659.45237738076901</v>
      </c>
    </row>
    <row r="609" spans="2:4" x14ac:dyDescent="0.35">
      <c r="B609">
        <v>0.61289786513617295</v>
      </c>
      <c r="C609" s="54">
        <f t="shared" si="9"/>
        <v>0.63789786513617297</v>
      </c>
      <c r="D609">
        <v>658.68204660495246</v>
      </c>
    </row>
    <row r="610" spans="2:4" x14ac:dyDescent="0.35">
      <c r="B610">
        <v>0.61392539727943984</v>
      </c>
      <c r="C610" s="54">
        <f t="shared" si="9"/>
        <v>0.63892539727943987</v>
      </c>
      <c r="D610">
        <v>657.90894418848143</v>
      </c>
    </row>
    <row r="611" spans="2:4" x14ac:dyDescent="0.35">
      <c r="B611">
        <v>0.61495367090508957</v>
      </c>
      <c r="C611" s="54">
        <f t="shared" si="9"/>
        <v>0.63995367090508959</v>
      </c>
      <c r="D611">
        <v>657.13307654601908</v>
      </c>
    </row>
    <row r="612" spans="2:4" x14ac:dyDescent="0.35">
      <c r="B612">
        <v>0.61598269006152528</v>
      </c>
      <c r="C612" s="54">
        <f t="shared" si="9"/>
        <v>0.64098269006152531</v>
      </c>
      <c r="D612">
        <v>656.35445012129924</v>
      </c>
    </row>
    <row r="613" spans="2:4" x14ac:dyDescent="0.35">
      <c r="B613">
        <v>0.61701245881016864</v>
      </c>
      <c r="C613" s="54">
        <f t="shared" si="9"/>
        <v>0.64201245881016866</v>
      </c>
      <c r="D613">
        <v>655.57307138715203</v>
      </c>
    </row>
    <row r="614" spans="2:4" x14ac:dyDescent="0.35">
      <c r="B614">
        <v>0.61804298122554768</v>
      </c>
      <c r="C614" s="54">
        <f t="shared" si="9"/>
        <v>0.64304298122554771</v>
      </c>
      <c r="D614">
        <v>654.78894684544946</v>
      </c>
    </row>
    <row r="615" spans="2:4" x14ac:dyDescent="0.35">
      <c r="B615">
        <v>0.61907426139538457</v>
      </c>
      <c r="C615" s="54">
        <f t="shared" si="9"/>
        <v>0.6440742613953846</v>
      </c>
      <c r="D615">
        <v>654.00208302715816</v>
      </c>
    </row>
    <row r="616" spans="2:4" x14ac:dyDescent="0.35">
      <c r="B616">
        <v>0.62010630342068462</v>
      </c>
      <c r="C616" s="54">
        <f t="shared" si="9"/>
        <v>0.64510630342068465</v>
      </c>
      <c r="D616">
        <v>653.21248649231597</v>
      </c>
    </row>
    <row r="617" spans="2:4" x14ac:dyDescent="0.35">
      <c r="B617">
        <v>0.6211391114158249</v>
      </c>
      <c r="C617" s="54">
        <f t="shared" si="9"/>
        <v>0.64613911141582492</v>
      </c>
      <c r="D617">
        <v>652.4201638300334</v>
      </c>
    </row>
    <row r="618" spans="2:4" x14ac:dyDescent="0.35">
      <c r="B618">
        <v>0.62217268950864446</v>
      </c>
      <c r="C618" s="54">
        <f t="shared" si="9"/>
        <v>0.64717268950864448</v>
      </c>
      <c r="D618">
        <v>651.62512165849216</v>
      </c>
    </row>
    <row r="619" spans="2:4" x14ac:dyDescent="0.35">
      <c r="B619">
        <v>0.62320704184053421</v>
      </c>
      <c r="C619" s="54">
        <f t="shared" si="9"/>
        <v>0.64820704184053424</v>
      </c>
      <c r="D619">
        <v>650.82736662492175</v>
      </c>
    </row>
    <row r="620" spans="2:4" x14ac:dyDescent="0.35">
      <c r="B620">
        <v>0.62424217256652781</v>
      </c>
      <c r="C620" s="54">
        <f t="shared" si="9"/>
        <v>0.64924217256652783</v>
      </c>
      <c r="D620">
        <v>650.02690540562503</v>
      </c>
    </row>
    <row r="621" spans="2:4" x14ac:dyDescent="0.35">
      <c r="B621">
        <v>0.62527808585539268</v>
      </c>
      <c r="C621" s="54">
        <f t="shared" si="9"/>
        <v>0.65027808585539271</v>
      </c>
      <c r="D621">
        <v>649.22374470598447</v>
      </c>
    </row>
    <row r="622" spans="2:4" x14ac:dyDescent="0.35">
      <c r="B622">
        <v>0.626314785889722</v>
      </c>
      <c r="C622" s="54">
        <f t="shared" si="9"/>
        <v>0.65131478588972203</v>
      </c>
      <c r="D622">
        <v>648.4178912604134</v>
      </c>
    </row>
    <row r="623" spans="2:4" x14ac:dyDescent="0.35">
      <c r="B623">
        <v>0.62735227686602713</v>
      </c>
      <c r="C623" s="54">
        <f t="shared" si="9"/>
        <v>0.65235227686602715</v>
      </c>
      <c r="D623">
        <v>647.60935183241656</v>
      </c>
    </row>
    <row r="624" spans="2:4" x14ac:dyDescent="0.35">
      <c r="B624">
        <v>0.62839056299483043</v>
      </c>
      <c r="C624" s="54">
        <f t="shared" si="9"/>
        <v>0.65339056299483045</v>
      </c>
      <c r="D624">
        <v>646.79813321451718</v>
      </c>
    </row>
    <row r="625" spans="2:4" x14ac:dyDescent="0.35">
      <c r="B625">
        <v>0.62942964850075855</v>
      </c>
      <c r="C625" s="54">
        <f t="shared" si="9"/>
        <v>0.65442964850075858</v>
      </c>
      <c r="D625">
        <v>645.98424222829192</v>
      </c>
    </row>
    <row r="626" spans="2:4" x14ac:dyDescent="0.35">
      <c r="B626">
        <v>0.63046953762263691</v>
      </c>
      <c r="C626" s="54">
        <f t="shared" si="9"/>
        <v>0.65546953762263693</v>
      </c>
      <c r="D626">
        <v>645.16768572438787</v>
      </c>
    </row>
    <row r="627" spans="2:4" x14ac:dyDescent="0.35">
      <c r="B627">
        <v>0.6315102346135838</v>
      </c>
      <c r="C627" s="54">
        <f t="shared" si="9"/>
        <v>0.65651023461358382</v>
      </c>
      <c r="D627">
        <v>644.34847058247544</v>
      </c>
    </row>
    <row r="628" spans="2:4" x14ac:dyDescent="0.35">
      <c r="B628">
        <v>0.63255174374110568</v>
      </c>
      <c r="C628" s="54">
        <f t="shared" si="9"/>
        <v>0.6575517437411057</v>
      </c>
      <c r="D628">
        <v>643.52660371127661</v>
      </c>
    </row>
    <row r="629" spans="2:4" x14ac:dyDescent="0.35">
      <c r="B629">
        <v>0.6335940692871932</v>
      </c>
      <c r="C629" s="54">
        <f t="shared" si="9"/>
        <v>0.65859406928719322</v>
      </c>
      <c r="D629">
        <v>642.70209204852654</v>
      </c>
    </row>
    <row r="630" spans="2:4" x14ac:dyDescent="0.35">
      <c r="B630">
        <v>0.63463721554841701</v>
      </c>
      <c r="C630" s="54">
        <f t="shared" si="9"/>
        <v>0.65963721554841703</v>
      </c>
      <c r="D630">
        <v>641.87494256102616</v>
      </c>
    </row>
    <row r="631" spans="2:4" x14ac:dyDescent="0.35">
      <c r="B631">
        <v>0.63568118683602515</v>
      </c>
      <c r="C631" s="54">
        <f t="shared" si="9"/>
        <v>0.66068118683602517</v>
      </c>
      <c r="D631">
        <v>641.04516224457848</v>
      </c>
    </row>
    <row r="632" spans="2:4" x14ac:dyDescent="0.35">
      <c r="B632">
        <v>0.63672598747604015</v>
      </c>
      <c r="C632" s="54">
        <f t="shared" si="9"/>
        <v>0.66172598747604017</v>
      </c>
      <c r="D632">
        <v>640.2127581240145</v>
      </c>
    </row>
    <row r="633" spans="2:4" x14ac:dyDescent="0.35">
      <c r="B633">
        <v>0.63777162180935731</v>
      </c>
      <c r="C633" s="54">
        <f t="shared" si="9"/>
        <v>0.66277162180935734</v>
      </c>
      <c r="D633">
        <v>639.37773725317061</v>
      </c>
    </row>
    <row r="634" spans="2:4" x14ac:dyDescent="0.35">
      <c r="B634">
        <v>0.63881809419184332</v>
      </c>
      <c r="C634" s="54">
        <f t="shared" si="9"/>
        <v>0.66381809419184334</v>
      </c>
      <c r="D634">
        <v>638.5401067149287</v>
      </c>
    </row>
    <row r="635" spans="2:4" x14ac:dyDescent="0.35">
      <c r="B635">
        <v>0.63986540899443556</v>
      </c>
      <c r="C635" s="54">
        <f t="shared" si="9"/>
        <v>0.66486540899443558</v>
      </c>
      <c r="D635">
        <v>637.69987362115</v>
      </c>
    </row>
    <row r="636" spans="2:4" x14ac:dyDescent="0.35">
      <c r="B636">
        <v>0.64091357060324194</v>
      </c>
      <c r="C636" s="54">
        <f t="shared" si="9"/>
        <v>0.66591357060324197</v>
      </c>
      <c r="D636">
        <v>636.85704511270887</v>
      </c>
    </row>
    <row r="637" spans="2:4" x14ac:dyDescent="0.35">
      <c r="B637">
        <v>0.64196258341964152</v>
      </c>
      <c r="C637" s="54">
        <f t="shared" si="9"/>
        <v>0.66696258341964154</v>
      </c>
      <c r="D637">
        <v>636.01162835946184</v>
      </c>
    </row>
    <row r="638" spans="2:4" x14ac:dyDescent="0.35">
      <c r="B638">
        <v>0.64301245186038536</v>
      </c>
      <c r="C638" s="54">
        <f t="shared" si="9"/>
        <v>0.66801245186038538</v>
      </c>
      <c r="D638">
        <v>635.16363056027126</v>
      </c>
    </row>
    <row r="639" spans="2:4" x14ac:dyDescent="0.35">
      <c r="B639">
        <v>0.64406318035769849</v>
      </c>
      <c r="C639" s="54">
        <f t="shared" si="9"/>
        <v>0.66906318035769852</v>
      </c>
      <c r="D639">
        <v>634.31305894298714</v>
      </c>
    </row>
    <row r="640" spans="2:4" x14ac:dyDescent="0.35">
      <c r="B640">
        <v>0.64511477335938239</v>
      </c>
      <c r="C640" s="54">
        <f t="shared" si="9"/>
        <v>0.67011477335938241</v>
      </c>
      <c r="D640">
        <v>633.45992076442542</v>
      </c>
    </row>
    <row r="641" spans="2:4" x14ac:dyDescent="0.35">
      <c r="B641">
        <v>0.64616723532891751</v>
      </c>
      <c r="C641" s="54">
        <f t="shared" si="9"/>
        <v>0.67116723532891753</v>
      </c>
      <c r="D641">
        <v>632.60422331037489</v>
      </c>
    </row>
    <row r="642" spans="2:4" x14ac:dyDescent="0.35">
      <c r="B642">
        <v>0.64722057074556749</v>
      </c>
      <c r="C642" s="54">
        <f t="shared" si="9"/>
        <v>0.67222057074556751</v>
      </c>
      <c r="D642">
        <v>631.74597389560563</v>
      </c>
    </row>
    <row r="643" spans="2:4" x14ac:dyDescent="0.35">
      <c r="B643">
        <v>0.64827478410448303</v>
      </c>
      <c r="C643" s="54">
        <f t="shared" si="9"/>
        <v>0.67327478410448305</v>
      </c>
      <c r="D643">
        <v>630.88517986383999</v>
      </c>
    </row>
    <row r="644" spans="2:4" x14ac:dyDescent="0.35">
      <c r="B644">
        <v>0.64932987991680691</v>
      </c>
      <c r="C644" s="54">
        <f t="shared" si="9"/>
        <v>0.67432987991680693</v>
      </c>
      <c r="D644">
        <v>630.02184858773887</v>
      </c>
    </row>
    <row r="645" spans="2:4" x14ac:dyDescent="0.35">
      <c r="B645">
        <v>0.65038586270977983</v>
      </c>
      <c r="C645" s="54">
        <f t="shared" si="9"/>
        <v>0.67538586270977985</v>
      </c>
      <c r="D645">
        <v>629.1559874689234</v>
      </c>
    </row>
    <row r="646" spans="2:4" x14ac:dyDescent="0.35">
      <c r="B646">
        <v>0.65144273702684641</v>
      </c>
      <c r="C646" s="54">
        <f t="shared" si="9"/>
        <v>0.67644273702684643</v>
      </c>
      <c r="D646">
        <v>628.28760393793107</v>
      </c>
    </row>
    <row r="647" spans="2:4" x14ac:dyDescent="0.35">
      <c r="B647">
        <v>0.65250050742776211</v>
      </c>
      <c r="C647" s="54">
        <f t="shared" ref="C647:C710" si="10">B647+$C$3</f>
        <v>0.67750050742776213</v>
      </c>
      <c r="D647">
        <v>627.41670545424029</v>
      </c>
    </row>
    <row r="648" spans="2:4" x14ac:dyDescent="0.35">
      <c r="B648">
        <v>0.65355917848870082</v>
      </c>
      <c r="C648" s="54">
        <f t="shared" si="10"/>
        <v>0.67855917848870084</v>
      </c>
      <c r="D648">
        <v>626.54329950627175</v>
      </c>
    </row>
    <row r="649" spans="2:4" x14ac:dyDescent="0.35">
      <c r="B649">
        <v>0.6546187548023632</v>
      </c>
      <c r="C649" s="54">
        <f t="shared" si="10"/>
        <v>0.67961875480236322</v>
      </c>
      <c r="D649">
        <v>625.66739361133159</v>
      </c>
    </row>
    <row r="650" spans="2:4" x14ac:dyDescent="0.35">
      <c r="B650">
        <v>0.65567924097808572</v>
      </c>
      <c r="C650" s="54">
        <f t="shared" si="10"/>
        <v>0.68067924097808574</v>
      </c>
      <c r="D650">
        <v>624.78899531563502</v>
      </c>
    </row>
    <row r="651" spans="2:4" x14ac:dyDescent="0.35">
      <c r="B651">
        <v>0.65674064164195001</v>
      </c>
      <c r="C651" s="54">
        <f t="shared" si="10"/>
        <v>0.68174064164195003</v>
      </c>
      <c r="D651">
        <v>623.9081121942894</v>
      </c>
    </row>
    <row r="652" spans="2:4" x14ac:dyDescent="0.35">
      <c r="B652">
        <v>0.65780296143689343</v>
      </c>
      <c r="C652" s="54">
        <f t="shared" si="10"/>
        <v>0.68280296143689345</v>
      </c>
      <c r="D652">
        <v>623.02475185130015</v>
      </c>
    </row>
    <row r="653" spans="2:4" x14ac:dyDescent="0.35">
      <c r="B653">
        <v>0.6588662050228199</v>
      </c>
      <c r="C653" s="54">
        <f t="shared" si="10"/>
        <v>0.68386620502281992</v>
      </c>
      <c r="D653">
        <v>622.13892191954903</v>
      </c>
    </row>
    <row r="654" spans="2:4" x14ac:dyDescent="0.35">
      <c r="B654">
        <v>0.65993037707671187</v>
      </c>
      <c r="C654" s="54">
        <f t="shared" si="10"/>
        <v>0.68493037707671189</v>
      </c>
      <c r="D654">
        <v>621.25063006078938</v>
      </c>
    </row>
    <row r="655" spans="2:4" x14ac:dyDescent="0.35">
      <c r="B655">
        <v>0.66099548229274263</v>
      </c>
      <c r="C655" s="54">
        <f t="shared" si="10"/>
        <v>0.68599548229274265</v>
      </c>
      <c r="D655">
        <v>620.35988396559526</v>
      </c>
    </row>
    <row r="656" spans="2:4" x14ac:dyDescent="0.35">
      <c r="B656">
        <v>0.66206152538238938</v>
      </c>
      <c r="C656" s="54">
        <f t="shared" si="10"/>
        <v>0.6870615253823894</v>
      </c>
      <c r="D656">
        <v>619.46669135343927</v>
      </c>
    </row>
    <row r="657" spans="2:4" x14ac:dyDescent="0.35">
      <c r="B657">
        <v>0.66312851107454718</v>
      </c>
      <c r="C657" s="54">
        <f t="shared" si="10"/>
        <v>0.6881285110745472</v>
      </c>
      <c r="D657">
        <v>618.57105997260851</v>
      </c>
    </row>
    <row r="658" spans="2:4" x14ac:dyDescent="0.35">
      <c r="B658">
        <v>0.6641964441156436</v>
      </c>
      <c r="C658" s="54">
        <f t="shared" si="10"/>
        <v>0.68919644411564362</v>
      </c>
      <c r="D658">
        <v>617.67299760022536</v>
      </c>
    </row>
    <row r="659" spans="2:4" x14ac:dyDescent="0.35">
      <c r="B659">
        <v>0.66526532926975412</v>
      </c>
      <c r="C659" s="54">
        <f t="shared" si="10"/>
        <v>0.69026532926975415</v>
      </c>
      <c r="D659">
        <v>616.77251204222739</v>
      </c>
    </row>
    <row r="660" spans="2:4" x14ac:dyDescent="0.35">
      <c r="B660">
        <v>0.66633517131871811</v>
      </c>
      <c r="C660" s="54">
        <f t="shared" si="10"/>
        <v>0.69133517131871813</v>
      </c>
      <c r="D660">
        <v>615.86961113333564</v>
      </c>
    </row>
    <row r="661" spans="2:4" x14ac:dyDescent="0.35">
      <c r="B661">
        <v>0.66740597506225552</v>
      </c>
      <c r="C661" s="54">
        <f t="shared" si="10"/>
        <v>0.69240597506225554</v>
      </c>
      <c r="D661">
        <v>614.96430273710769</v>
      </c>
    </row>
    <row r="662" spans="2:4" x14ac:dyDescent="0.35">
      <c r="B662">
        <v>0.6684777453180849</v>
      </c>
      <c r="C662" s="54">
        <f t="shared" si="10"/>
        <v>0.69347774531808493</v>
      </c>
      <c r="D662">
        <v>614.05659474585116</v>
      </c>
    </row>
    <row r="663" spans="2:4" x14ac:dyDescent="0.35">
      <c r="B663">
        <v>0.66955048692204122</v>
      </c>
      <c r="C663" s="54">
        <f t="shared" si="10"/>
        <v>0.69455048692204124</v>
      </c>
      <c r="D663">
        <v>613.1464950806735</v>
      </c>
    </row>
    <row r="664" spans="2:4" x14ac:dyDescent="0.35">
      <c r="B664">
        <v>0.67062420472819539</v>
      </c>
      <c r="C664" s="54">
        <f t="shared" si="10"/>
        <v>0.69562420472819542</v>
      </c>
      <c r="D664">
        <v>612.23401169139845</v>
      </c>
    </row>
    <row r="665" spans="2:4" x14ac:dyDescent="0.35">
      <c r="B665">
        <v>0.671698903608974</v>
      </c>
      <c r="C665" s="54">
        <f t="shared" si="10"/>
        <v>0.69669890360897402</v>
      </c>
      <c r="D665">
        <v>611.31915255664626</v>
      </c>
    </row>
    <row r="666" spans="2:4" x14ac:dyDescent="0.35">
      <c r="B666">
        <v>0.67277458845527982</v>
      </c>
      <c r="C666" s="54">
        <f t="shared" si="10"/>
        <v>0.69777458845527984</v>
      </c>
      <c r="D666">
        <v>610.40192568373084</v>
      </c>
    </row>
    <row r="667" spans="2:4" x14ac:dyDescent="0.35">
      <c r="B667">
        <v>0.67385126417661356</v>
      </c>
      <c r="C667" s="54">
        <f t="shared" si="10"/>
        <v>0.69885126417661358</v>
      </c>
      <c r="D667">
        <v>609.48233910872591</v>
      </c>
    </row>
    <row r="668" spans="2:4" x14ac:dyDescent="0.35">
      <c r="B668">
        <v>0.67492893570119583</v>
      </c>
      <c r="C668" s="54">
        <f t="shared" si="10"/>
        <v>0.69992893570119585</v>
      </c>
      <c r="D668">
        <v>608.5604008963661</v>
      </c>
    </row>
    <row r="669" spans="2:4" x14ac:dyDescent="0.35">
      <c r="B669">
        <v>0.67600760797609039</v>
      </c>
      <c r="C669" s="54">
        <f t="shared" si="10"/>
        <v>0.70100760797609041</v>
      </c>
      <c r="D669">
        <v>607.63611914012472</v>
      </c>
    </row>
    <row r="670" spans="2:4" x14ac:dyDescent="0.35">
      <c r="B670">
        <v>0.6770872859673277</v>
      </c>
      <c r="C670" s="54">
        <f t="shared" si="10"/>
        <v>0.70208728596732772</v>
      </c>
      <c r="D670">
        <v>606.70950196214892</v>
      </c>
    </row>
    <row r="671" spans="2:4" x14ac:dyDescent="0.35">
      <c r="B671">
        <v>0.67816797466002987</v>
      </c>
      <c r="C671" s="54">
        <f t="shared" si="10"/>
        <v>0.70316797466002989</v>
      </c>
      <c r="D671">
        <v>605.78055751323382</v>
      </c>
    </row>
    <row r="672" spans="2:4" x14ac:dyDescent="0.35">
      <c r="B672">
        <v>0.67924967905853606</v>
      </c>
      <c r="C672" s="54">
        <f t="shared" si="10"/>
        <v>0.70424967905853608</v>
      </c>
      <c r="D672">
        <v>604.84929397283599</v>
      </c>
    </row>
    <row r="673" spans="2:4" x14ac:dyDescent="0.35">
      <c r="B673">
        <v>0.68033240418652852</v>
      </c>
      <c r="C673" s="54">
        <f t="shared" si="10"/>
        <v>0.70533240418652854</v>
      </c>
      <c r="D673">
        <v>603.91571954906738</v>
      </c>
    </row>
    <row r="674" spans="2:4" x14ac:dyDescent="0.35">
      <c r="B674">
        <v>0.68141615508716014</v>
      </c>
      <c r="C674" s="54">
        <f t="shared" si="10"/>
        <v>0.70641615508716016</v>
      </c>
      <c r="D674">
        <v>602.97984247864269</v>
      </c>
    </row>
    <row r="675" spans="2:4" x14ac:dyDescent="0.35">
      <c r="B675">
        <v>0.68250093682318214</v>
      </c>
      <c r="C675" s="54">
        <f t="shared" si="10"/>
        <v>0.70750093682318216</v>
      </c>
      <c r="D675">
        <v>602.04167102688666</v>
      </c>
    </row>
    <row r="676" spans="2:4" x14ac:dyDescent="0.35">
      <c r="B676">
        <v>0.68358675447707284</v>
      </c>
      <c r="C676" s="54">
        <f t="shared" si="10"/>
        <v>0.70858675447707287</v>
      </c>
      <c r="D676">
        <v>601.10121348772475</v>
      </c>
    </row>
    <row r="677" spans="2:4" x14ac:dyDescent="0.35">
      <c r="B677">
        <v>0.68467361315116737</v>
      </c>
      <c r="C677" s="54">
        <f t="shared" si="10"/>
        <v>0.70967361315116739</v>
      </c>
      <c r="D677">
        <v>600.15847818366274</v>
      </c>
    </row>
    <row r="678" spans="2:4" x14ac:dyDescent="0.35">
      <c r="B678">
        <v>0.68576151796778839</v>
      </c>
      <c r="C678" s="54">
        <f t="shared" si="10"/>
        <v>0.71076151796778841</v>
      </c>
      <c r="D678">
        <v>599.21347346576613</v>
      </c>
    </row>
    <row r="679" spans="2:4" x14ac:dyDescent="0.35">
      <c r="B679">
        <v>0.68685047406937727</v>
      </c>
      <c r="C679" s="54">
        <f t="shared" si="10"/>
        <v>0.71185047406937729</v>
      </c>
      <c r="D679">
        <v>598.26620771363935</v>
      </c>
    </row>
    <row r="680" spans="2:4" x14ac:dyDescent="0.35">
      <c r="B680">
        <v>0.68794048661862639</v>
      </c>
      <c r="C680" s="54">
        <f t="shared" si="10"/>
        <v>0.71294048661862641</v>
      </c>
      <c r="D680">
        <v>597.31668933540516</v>
      </c>
    </row>
    <row r="681" spans="2:4" x14ac:dyDescent="0.35">
      <c r="B681">
        <v>0.68903156079861227</v>
      </c>
      <c r="C681" s="54">
        <f t="shared" si="10"/>
        <v>0.7140315607986123</v>
      </c>
      <c r="D681">
        <v>596.36492676771365</v>
      </c>
    </row>
    <row r="682" spans="2:4" x14ac:dyDescent="0.35">
      <c r="B682">
        <v>0.69012370181292959</v>
      </c>
      <c r="C682" s="54">
        <f t="shared" si="10"/>
        <v>0.71512370181292961</v>
      </c>
      <c r="D682">
        <v>595.41092847571451</v>
      </c>
    </row>
    <row r="683" spans="2:4" x14ac:dyDescent="0.35">
      <c r="B683">
        <v>0.69121691488582626</v>
      </c>
      <c r="C683" s="54">
        <f t="shared" si="10"/>
        <v>0.71621691488582628</v>
      </c>
      <c r="D683">
        <v>594.45470295301595</v>
      </c>
    </row>
    <row r="684" spans="2:4" x14ac:dyDescent="0.35">
      <c r="B684">
        <v>0.69231120526233902</v>
      </c>
      <c r="C684" s="54">
        <f t="shared" si="10"/>
        <v>0.71731120526233905</v>
      </c>
      <c r="D684">
        <v>593.49625872169361</v>
      </c>
    </row>
    <row r="685" spans="2:4" x14ac:dyDescent="0.35">
      <c r="B685">
        <v>0.69340657820843055</v>
      </c>
      <c r="C685" s="54">
        <f t="shared" si="10"/>
        <v>0.71840657820843057</v>
      </c>
      <c r="D685">
        <v>592.53560433226028</v>
      </c>
    </row>
    <row r="686" spans="2:4" x14ac:dyDescent="0.35">
      <c r="B686">
        <v>0.69450303901112664</v>
      </c>
      <c r="C686" s="54">
        <f t="shared" si="10"/>
        <v>0.71950303901112667</v>
      </c>
      <c r="D686">
        <v>591.57274836363979</v>
      </c>
    </row>
    <row r="687" spans="2:4" x14ac:dyDescent="0.35">
      <c r="B687">
        <v>0.69560059297865506</v>
      </c>
      <c r="C687" s="54">
        <f t="shared" si="10"/>
        <v>0.72060059297865509</v>
      </c>
      <c r="D687">
        <v>590.60769942319428</v>
      </c>
    </row>
    <row r="688" spans="2:4" x14ac:dyDescent="0.35">
      <c r="B688">
        <v>0.69669924544058526</v>
      </c>
      <c r="C688" s="54">
        <f t="shared" si="10"/>
        <v>0.72169924544058528</v>
      </c>
      <c r="D688">
        <v>589.64046614661561</v>
      </c>
    </row>
    <row r="689" spans="2:4" x14ac:dyDescent="0.35">
      <c r="B689">
        <v>0.69779900174796849</v>
      </c>
      <c r="C689" s="54">
        <f t="shared" si="10"/>
        <v>0.72279900174796852</v>
      </c>
      <c r="D689">
        <v>588.67105719800543</v>
      </c>
    </row>
    <row r="690" spans="2:4" x14ac:dyDescent="0.35">
      <c r="B690">
        <v>0.69889986727347941</v>
      </c>
      <c r="C690" s="54">
        <f t="shared" si="10"/>
        <v>0.72389986727347944</v>
      </c>
      <c r="D690">
        <v>587.69948126977079</v>
      </c>
    </row>
    <row r="691" spans="2:4" x14ac:dyDescent="0.35">
      <c r="B691">
        <v>0.70000184741155835</v>
      </c>
      <c r="C691" s="54">
        <f t="shared" si="10"/>
        <v>0.72500184741155838</v>
      </c>
      <c r="D691">
        <v>586.72574708267814</v>
      </c>
    </row>
    <row r="692" spans="2:4" x14ac:dyDescent="0.35">
      <c r="B692">
        <v>0.70110494757855479</v>
      </c>
      <c r="C692" s="54">
        <f t="shared" si="10"/>
        <v>0.72610494757855482</v>
      </c>
      <c r="D692">
        <v>585.74986338576684</v>
      </c>
    </row>
    <row r="693" spans="2:4" x14ac:dyDescent="0.35">
      <c r="B693">
        <v>0.70220917321287157</v>
      </c>
      <c r="C693" s="54">
        <f t="shared" si="10"/>
        <v>0.7272091732128716</v>
      </c>
      <c r="D693">
        <v>584.77183895637324</v>
      </c>
    </row>
    <row r="694" spans="2:4" x14ac:dyDescent="0.35">
      <c r="B694">
        <v>0.70331452977511033</v>
      </c>
      <c r="C694" s="54">
        <f t="shared" si="10"/>
        <v>0.72831452977511035</v>
      </c>
      <c r="D694">
        <v>583.79168260007782</v>
      </c>
    </row>
    <row r="695" spans="2:4" x14ac:dyDescent="0.35">
      <c r="B695">
        <v>0.7044210227482175</v>
      </c>
      <c r="C695" s="54">
        <f t="shared" si="10"/>
        <v>0.72942102274821752</v>
      </c>
      <c r="D695">
        <v>582.80940315071553</v>
      </c>
    </row>
    <row r="696" spans="2:4" x14ac:dyDescent="0.35">
      <c r="B696">
        <v>0.70552865763763184</v>
      </c>
      <c r="C696" s="54">
        <f t="shared" si="10"/>
        <v>0.73052865763763186</v>
      </c>
      <c r="D696">
        <v>581.82500947034623</v>
      </c>
    </row>
    <row r="697" spans="2:4" x14ac:dyDescent="0.35">
      <c r="B697">
        <v>0.7066374399714328</v>
      </c>
      <c r="C697" s="54">
        <f t="shared" si="10"/>
        <v>0.73163743997143282</v>
      </c>
      <c r="D697">
        <v>580.83851044919084</v>
      </c>
    </row>
    <row r="698" spans="2:4" x14ac:dyDescent="0.35">
      <c r="B698">
        <v>0.70774737530048959</v>
      </c>
      <c r="C698" s="54">
        <f t="shared" si="10"/>
        <v>0.73274737530048961</v>
      </c>
      <c r="D698">
        <v>579.84991500564922</v>
      </c>
    </row>
    <row r="699" spans="2:4" x14ac:dyDescent="0.35">
      <c r="B699">
        <v>0.70885846919861162</v>
      </c>
      <c r="C699" s="54">
        <f t="shared" si="10"/>
        <v>0.73385846919861164</v>
      </c>
      <c r="D699">
        <v>578.85923208630402</v>
      </c>
    </row>
    <row r="700" spans="2:4" x14ac:dyDescent="0.35">
      <c r="B700">
        <v>0.70997072726269994</v>
      </c>
      <c r="C700" s="54">
        <f t="shared" si="10"/>
        <v>0.73497072726269996</v>
      </c>
      <c r="D700">
        <v>577.86647066580838</v>
      </c>
    </row>
    <row r="701" spans="2:4" x14ac:dyDescent="0.35">
      <c r="B701">
        <v>0.71108415511289946</v>
      </c>
      <c r="C701" s="54">
        <f t="shared" si="10"/>
        <v>0.73608415511289949</v>
      </c>
      <c r="D701">
        <v>576.87163974696387</v>
      </c>
    </row>
    <row r="702" spans="2:4" x14ac:dyDescent="0.35">
      <c r="B702">
        <v>0.71219875839275271</v>
      </c>
      <c r="C702" s="54">
        <f t="shared" si="10"/>
        <v>0.73719875839275273</v>
      </c>
      <c r="D702">
        <v>575.87474836062336</v>
      </c>
    </row>
    <row r="703" spans="2:4" x14ac:dyDescent="0.35">
      <c r="B703">
        <v>0.71331454276935413</v>
      </c>
      <c r="C703" s="54">
        <f t="shared" si="10"/>
        <v>0.73831454276935415</v>
      </c>
      <c r="D703">
        <v>574.87580556567855</v>
      </c>
    </row>
    <row r="704" spans="2:4" x14ac:dyDescent="0.35">
      <c r="B704">
        <v>0.71443151393350557</v>
      </c>
      <c r="C704" s="54">
        <f t="shared" si="10"/>
        <v>0.73943151393350559</v>
      </c>
      <c r="D704">
        <v>573.87482044907165</v>
      </c>
    </row>
    <row r="705" spans="2:4" x14ac:dyDescent="0.35">
      <c r="B705">
        <v>0.71554967759987331</v>
      </c>
      <c r="C705" s="54">
        <f t="shared" si="10"/>
        <v>0.74054967759987333</v>
      </c>
      <c r="D705">
        <v>572.87180212573867</v>
      </c>
    </row>
    <row r="706" spans="2:4" x14ac:dyDescent="0.35">
      <c r="B706">
        <v>0.71666903950714556</v>
      </c>
      <c r="C706" s="54">
        <f t="shared" si="10"/>
        <v>0.74166903950714558</v>
      </c>
      <c r="D706">
        <v>571.86675973857291</v>
      </c>
    </row>
    <row r="707" spans="2:4" x14ac:dyDescent="0.35">
      <c r="B707">
        <v>0.71778960541819126</v>
      </c>
      <c r="C707" s="54">
        <f t="shared" si="10"/>
        <v>0.74278960541819128</v>
      </c>
      <c r="D707">
        <v>570.85970245844487</v>
      </c>
    </row>
    <row r="708" spans="2:4" x14ac:dyDescent="0.35">
      <c r="B708">
        <v>0.71891138112022024</v>
      </c>
      <c r="C708" s="54">
        <f t="shared" si="10"/>
        <v>0.74391138112022026</v>
      </c>
      <c r="D708">
        <v>569.8506394841113</v>
      </c>
    </row>
    <row r="709" spans="2:4" x14ac:dyDescent="0.35">
      <c r="B709">
        <v>0.72003437242494406</v>
      </c>
      <c r="C709" s="54">
        <f t="shared" si="10"/>
        <v>0.74503437242494408</v>
      </c>
      <c r="D709">
        <v>568.83958004227111</v>
      </c>
    </row>
    <row r="710" spans="2:4" x14ac:dyDescent="0.35">
      <c r="B710">
        <v>0.72115858516873843</v>
      </c>
      <c r="C710" s="54">
        <f t="shared" si="10"/>
        <v>0.74615858516873845</v>
      </c>
      <c r="D710">
        <v>567.82653338743785</v>
      </c>
    </row>
    <row r="711" spans="2:4" x14ac:dyDescent="0.35">
      <c r="B711">
        <v>0.72228402521280644</v>
      </c>
      <c r="C711" s="54">
        <f t="shared" ref="C711:C774" si="11">B711+$C$3</f>
        <v>0.74728402521280646</v>
      </c>
      <c r="D711">
        <v>566.8115088019897</v>
      </c>
    </row>
    <row r="712" spans="2:4" x14ac:dyDescent="0.35">
      <c r="B712">
        <v>0.72341069844334294</v>
      </c>
      <c r="C712" s="54">
        <f t="shared" si="11"/>
        <v>0.74841069844334296</v>
      </c>
      <c r="D712">
        <v>565.79451559612608</v>
      </c>
    </row>
    <row r="713" spans="2:4" x14ac:dyDescent="0.35">
      <c r="B713">
        <v>0.72453861077170023</v>
      </c>
      <c r="C713" s="54">
        <f t="shared" si="11"/>
        <v>0.74953861077170025</v>
      </c>
      <c r="D713">
        <v>564.77556310781961</v>
      </c>
    </row>
    <row r="714" spans="2:4" x14ac:dyDescent="0.35">
      <c r="B714">
        <v>0.7256677681345548</v>
      </c>
      <c r="C714" s="54">
        <f t="shared" si="11"/>
        <v>0.75066776813455482</v>
      </c>
      <c r="D714">
        <v>563.75466070278594</v>
      </c>
    </row>
    <row r="715" spans="2:4" x14ac:dyDescent="0.35">
      <c r="B715">
        <v>0.72679817649407552</v>
      </c>
      <c r="C715" s="54">
        <f t="shared" si="11"/>
        <v>0.75179817649407554</v>
      </c>
      <c r="D715">
        <v>562.73181777447905</v>
      </c>
    </row>
    <row r="716" spans="2:4" x14ac:dyDescent="0.35">
      <c r="B716">
        <v>0.72792984183809251</v>
      </c>
      <c r="C716" s="54">
        <f t="shared" si="11"/>
        <v>0.75292984183809253</v>
      </c>
      <c r="D716">
        <v>561.70704374403067</v>
      </c>
    </row>
    <row r="717" spans="2:4" x14ac:dyDescent="0.35">
      <c r="B717">
        <v>0.72906277018026755</v>
      </c>
      <c r="C717" s="54">
        <f t="shared" si="11"/>
        <v>0.75406277018026757</v>
      </c>
      <c r="D717">
        <v>560.68034806024752</v>
      </c>
    </row>
    <row r="718" spans="2:4" x14ac:dyDescent="0.35">
      <c r="B718">
        <v>0.73019696756026553</v>
      </c>
      <c r="C718" s="54">
        <f t="shared" si="11"/>
        <v>0.75519696756026555</v>
      </c>
      <c r="D718">
        <v>559.65174019958476</v>
      </c>
    </row>
    <row r="719" spans="2:4" x14ac:dyDescent="0.35">
      <c r="B719">
        <v>0.73133244004392739</v>
      </c>
      <c r="C719" s="54">
        <f t="shared" si="11"/>
        <v>0.75633244004392741</v>
      </c>
      <c r="D719">
        <v>558.62122966606353</v>
      </c>
    </row>
    <row r="720" spans="2:4" x14ac:dyDescent="0.35">
      <c r="B720">
        <v>0.7324691937234441</v>
      </c>
      <c r="C720" s="54">
        <f t="shared" si="11"/>
        <v>0.75746919372344412</v>
      </c>
      <c r="D720">
        <v>557.58882599129197</v>
      </c>
    </row>
    <row r="721" spans="2:4" x14ac:dyDescent="0.35">
      <c r="B721">
        <v>0.73360723471753153</v>
      </c>
      <c r="C721" s="54">
        <f t="shared" si="11"/>
        <v>0.75860723471753155</v>
      </c>
      <c r="D721">
        <v>556.55453873442468</v>
      </c>
    </row>
    <row r="722" spans="2:4" x14ac:dyDescent="0.35">
      <c r="B722">
        <v>0.7347465691716073</v>
      </c>
      <c r="C722" s="54">
        <f t="shared" si="11"/>
        <v>0.75974656917160732</v>
      </c>
      <c r="D722">
        <v>555.5183774821121</v>
      </c>
    </row>
    <row r="723" spans="2:4" x14ac:dyDescent="0.35">
      <c r="B723">
        <v>0.73588720325796819</v>
      </c>
      <c r="C723" s="54">
        <f t="shared" si="11"/>
        <v>0.76088720325796821</v>
      </c>
      <c r="D723">
        <v>554.48035184846651</v>
      </c>
    </row>
    <row r="724" spans="2:4" x14ac:dyDescent="0.35">
      <c r="B724">
        <v>0.73702914317596935</v>
      </c>
      <c r="C724" s="54">
        <f t="shared" si="11"/>
        <v>0.76202914317596937</v>
      </c>
      <c r="D724">
        <v>553.44047147506512</v>
      </c>
    </row>
    <row r="725" spans="2:4" x14ac:dyDescent="0.35">
      <c r="B725">
        <v>0.73817239515220434</v>
      </c>
      <c r="C725" s="54">
        <f t="shared" si="11"/>
        <v>0.76317239515220436</v>
      </c>
      <c r="D725">
        <v>552.39874603085696</v>
      </c>
    </row>
    <row r="726" spans="2:4" x14ac:dyDescent="0.35">
      <c r="B726">
        <v>0.7393169654406867</v>
      </c>
      <c r="C726" s="54">
        <f t="shared" si="11"/>
        <v>0.76431696544068672</v>
      </c>
      <c r="D726">
        <v>551.35518521219808</v>
      </c>
    </row>
    <row r="727" spans="2:4" x14ac:dyDescent="0.35">
      <c r="B727">
        <v>0.74046286032303299</v>
      </c>
      <c r="C727" s="54">
        <f t="shared" si="11"/>
        <v>0.76546286032303301</v>
      </c>
      <c r="D727">
        <v>550.30979874275215</v>
      </c>
    </row>
    <row r="728" spans="2:4" x14ac:dyDescent="0.35">
      <c r="B728">
        <v>0.74161008610864665</v>
      </c>
      <c r="C728" s="54">
        <f t="shared" si="11"/>
        <v>0.76661008610864667</v>
      </c>
      <c r="D728">
        <v>549.26259637349017</v>
      </c>
    </row>
    <row r="729" spans="2:4" x14ac:dyDescent="0.35">
      <c r="B729">
        <v>0.74275864913490353</v>
      </c>
      <c r="C729" s="54">
        <f t="shared" si="11"/>
        <v>0.76775864913490355</v>
      </c>
      <c r="D729">
        <v>548.21358788265513</v>
      </c>
    </row>
    <row r="730" spans="2:4" x14ac:dyDescent="0.35">
      <c r="B730">
        <v>0.74390855576733883</v>
      </c>
      <c r="C730" s="54">
        <f t="shared" si="11"/>
        <v>0.76890855576733885</v>
      </c>
      <c r="D730">
        <v>547.16278307571883</v>
      </c>
    </row>
    <row r="731" spans="2:4" x14ac:dyDescent="0.35">
      <c r="B731">
        <v>0.74505981239983521</v>
      </c>
      <c r="C731" s="54">
        <f t="shared" si="11"/>
        <v>0.77005981239983523</v>
      </c>
      <c r="D731">
        <v>546.11019178531967</v>
      </c>
    </row>
    <row r="732" spans="2:4" x14ac:dyDescent="0.35">
      <c r="B732">
        <v>0.74621242545481203</v>
      </c>
      <c r="C732" s="54">
        <f t="shared" si="11"/>
        <v>0.77121242545481206</v>
      </c>
      <c r="D732">
        <v>545.05582387129289</v>
      </c>
    </row>
    <row r="733" spans="2:4" x14ac:dyDescent="0.35">
      <c r="B733">
        <v>0.74736640138341659</v>
      </c>
      <c r="C733" s="54">
        <f t="shared" si="11"/>
        <v>0.77236640138341661</v>
      </c>
      <c r="D733">
        <v>543.99968922054654</v>
      </c>
    </row>
    <row r="734" spans="2:4" x14ac:dyDescent="0.35">
      <c r="B734">
        <v>0.74852174666571591</v>
      </c>
      <c r="C734" s="54">
        <f t="shared" si="11"/>
        <v>0.77352174666571594</v>
      </c>
      <c r="D734">
        <v>542.94179774711097</v>
      </c>
    </row>
    <row r="735" spans="2:4" x14ac:dyDescent="0.35">
      <c r="B735">
        <v>0.74967846781089087</v>
      </c>
      <c r="C735" s="54">
        <f t="shared" si="11"/>
        <v>0.77467846781089089</v>
      </c>
      <c r="D735">
        <v>541.88215939202439</v>
      </c>
    </row>
    <row r="736" spans="2:4" x14ac:dyDescent="0.35">
      <c r="B736">
        <v>0.75083657135743087</v>
      </c>
      <c r="C736" s="54">
        <f t="shared" si="11"/>
        <v>0.77583657135743089</v>
      </c>
      <c r="D736">
        <v>540.82078412332999</v>
      </c>
    </row>
    <row r="737" spans="2:4" x14ac:dyDescent="0.35">
      <c r="B737">
        <v>0.75199606387333051</v>
      </c>
      <c r="C737" s="54">
        <f t="shared" si="11"/>
        <v>0.77699606387333053</v>
      </c>
      <c r="D737">
        <v>539.75768193604506</v>
      </c>
    </row>
    <row r="738" spans="2:4" x14ac:dyDescent="0.35">
      <c r="B738">
        <v>0.75315695195628718</v>
      </c>
      <c r="C738" s="54">
        <f t="shared" si="11"/>
        <v>0.7781569519562872</v>
      </c>
      <c r="D738">
        <v>538.6928628520933</v>
      </c>
    </row>
    <row r="739" spans="2:4" x14ac:dyDescent="0.35">
      <c r="B739">
        <v>0.75431924223390057</v>
      </c>
      <c r="C739" s="54">
        <f t="shared" si="11"/>
        <v>0.77931924223390059</v>
      </c>
      <c r="D739">
        <v>537.62633692030931</v>
      </c>
    </row>
    <row r="740" spans="2:4" x14ac:dyDescent="0.35">
      <c r="B740">
        <v>0.75548294136387351</v>
      </c>
      <c r="C740" s="54">
        <f t="shared" si="11"/>
        <v>0.78048294136387353</v>
      </c>
      <c r="D740">
        <v>536.55811421632052</v>
      </c>
    </row>
    <row r="741" spans="2:4" x14ac:dyDescent="0.35">
      <c r="B741">
        <v>0.75664805603421392</v>
      </c>
      <c r="C741" s="54">
        <f t="shared" si="11"/>
        <v>0.78164805603421394</v>
      </c>
      <c r="D741">
        <v>535.48820484259784</v>
      </c>
    </row>
    <row r="742" spans="2:4" x14ac:dyDescent="0.35">
      <c r="B742">
        <v>0.75781459296343889</v>
      </c>
      <c r="C742" s="54">
        <f t="shared" si="11"/>
        <v>0.78281459296343892</v>
      </c>
      <c r="D742">
        <v>534.41661892832917</v>
      </c>
    </row>
    <row r="743" spans="2:4" x14ac:dyDescent="0.35">
      <c r="B743">
        <v>0.75898255890077948</v>
      </c>
      <c r="C743" s="54">
        <f t="shared" si="11"/>
        <v>0.7839825589007795</v>
      </c>
      <c r="D743">
        <v>533.34336662944315</v>
      </c>
    </row>
    <row r="744" spans="2:4" x14ac:dyDescent="0.35">
      <c r="B744">
        <v>0.76015196062638757</v>
      </c>
      <c r="C744" s="54">
        <f t="shared" si="11"/>
        <v>0.78515196062638759</v>
      </c>
      <c r="D744">
        <v>532.26845812852423</v>
      </c>
    </row>
    <row r="745" spans="2:4" x14ac:dyDescent="0.35">
      <c r="B745">
        <v>0.76132280495154425</v>
      </c>
      <c r="C745" s="54">
        <f t="shared" si="11"/>
        <v>0.78632280495154427</v>
      </c>
      <c r="D745">
        <v>531.19190363478458</v>
      </c>
    </row>
    <row r="746" spans="2:4" x14ac:dyDescent="0.35">
      <c r="B746">
        <v>0.76249509871886934</v>
      </c>
      <c r="C746" s="54">
        <f t="shared" si="11"/>
        <v>0.78749509871886936</v>
      </c>
      <c r="D746">
        <v>530.11371338402159</v>
      </c>
    </row>
    <row r="747" spans="2:4" x14ac:dyDescent="0.35">
      <c r="B747">
        <v>0.76366884880253261</v>
      </c>
      <c r="C747" s="54">
        <f t="shared" si="11"/>
        <v>0.78866884880253263</v>
      </c>
      <c r="D747">
        <v>529.0338976385716</v>
      </c>
    </row>
    <row r="748" spans="2:4" x14ac:dyDescent="0.35">
      <c r="B748">
        <v>0.76484406210846678</v>
      </c>
      <c r="C748" s="54">
        <f t="shared" si="11"/>
        <v>0.7898440621084668</v>
      </c>
      <c r="D748">
        <v>527.95246668726531</v>
      </c>
    </row>
    <row r="749" spans="2:4" x14ac:dyDescent="0.35">
      <c r="B749">
        <v>0.766020745574582</v>
      </c>
      <c r="C749" s="54">
        <f t="shared" si="11"/>
        <v>0.79102074557458202</v>
      </c>
      <c r="D749">
        <v>526.86943084536131</v>
      </c>
    </row>
    <row r="750" spans="2:4" x14ac:dyDescent="0.35">
      <c r="B750">
        <v>0.76719890617098163</v>
      </c>
      <c r="C750" s="54">
        <f t="shared" si="11"/>
        <v>0.79219890617098165</v>
      </c>
      <c r="D750">
        <v>525.78480045453182</v>
      </c>
    </row>
    <row r="751" spans="2:4" x14ac:dyDescent="0.35">
      <c r="B751">
        <v>0.76837855090017981</v>
      </c>
      <c r="C751" s="54">
        <f t="shared" si="11"/>
        <v>0.79337855090017984</v>
      </c>
      <c r="D751">
        <v>524.69858588279999</v>
      </c>
    </row>
    <row r="752" spans="2:4" x14ac:dyDescent="0.35">
      <c r="B752">
        <v>0.76955968679732079</v>
      </c>
      <c r="C752" s="54">
        <f t="shared" si="11"/>
        <v>0.79455968679732081</v>
      </c>
      <c r="D752">
        <v>523.61079752449234</v>
      </c>
    </row>
    <row r="753" spans="2:4" x14ac:dyDescent="0.35">
      <c r="B753">
        <v>0.77074232093039985</v>
      </c>
      <c r="C753" s="54">
        <f t="shared" si="11"/>
        <v>0.79574232093039987</v>
      </c>
      <c r="D753">
        <v>522.52144580018955</v>
      </c>
    </row>
    <row r="754" spans="2:4" x14ac:dyDescent="0.35">
      <c r="B754">
        <v>0.7719264604004854</v>
      </c>
      <c r="C754" s="54">
        <f t="shared" si="11"/>
        <v>0.79692646040048543</v>
      </c>
      <c r="D754">
        <v>521.43054115668622</v>
      </c>
    </row>
    <row r="755" spans="2:4" x14ac:dyDescent="0.35">
      <c r="B755">
        <v>0.77311211234194332</v>
      </c>
      <c r="C755" s="54">
        <f t="shared" si="11"/>
        <v>0.79811211234194335</v>
      </c>
      <c r="D755">
        <v>520.33809406692524</v>
      </c>
    </row>
    <row r="756" spans="2:4" x14ac:dyDescent="0.35">
      <c r="B756">
        <v>0.77429928392266267</v>
      </c>
      <c r="C756" s="54">
        <f t="shared" si="11"/>
        <v>0.7992992839226627</v>
      </c>
      <c r="D756">
        <v>519.24411502997305</v>
      </c>
    </row>
    <row r="757" spans="2:4" x14ac:dyDescent="0.35">
      <c r="B757">
        <v>0.77548798234428329</v>
      </c>
      <c r="C757" s="54">
        <f t="shared" si="11"/>
        <v>0.80048798234428331</v>
      </c>
      <c r="D757">
        <v>518.14861457093673</v>
      </c>
    </row>
    <row r="758" spans="2:4" x14ac:dyDescent="0.35">
      <c r="B758">
        <v>0.77667821484242472</v>
      </c>
      <c r="C758" s="54">
        <f t="shared" si="11"/>
        <v>0.80167821484242474</v>
      </c>
      <c r="D758">
        <v>517.05160324095607</v>
      </c>
    </row>
    <row r="759" spans="2:4" x14ac:dyDescent="0.35">
      <c r="B759">
        <v>0.77786998868691726</v>
      </c>
      <c r="C759" s="54">
        <f t="shared" si="11"/>
        <v>0.80286998868691728</v>
      </c>
      <c r="D759">
        <v>515.95309161708303</v>
      </c>
    </row>
    <row r="760" spans="2:4" x14ac:dyDescent="0.35">
      <c r="B760">
        <v>0.77906331118203431</v>
      </c>
      <c r="C760" s="54">
        <f t="shared" si="11"/>
        <v>0.80406331118203433</v>
      </c>
      <c r="D760">
        <v>514.85309030232361</v>
      </c>
    </row>
    <row r="761" spans="2:4" x14ac:dyDescent="0.35">
      <c r="B761">
        <v>0.780258189666727</v>
      </c>
      <c r="C761" s="54">
        <f t="shared" si="11"/>
        <v>0.80525818966672702</v>
      </c>
      <c r="D761">
        <v>513.75160992550741</v>
      </c>
    </row>
    <row r="762" spans="2:4" x14ac:dyDescent="0.35">
      <c r="B762">
        <v>0.78145463151486005</v>
      </c>
      <c r="C762" s="54">
        <f t="shared" si="11"/>
        <v>0.80645463151486008</v>
      </c>
      <c r="D762">
        <v>512.64866114125459</v>
      </c>
    </row>
    <row r="763" spans="2:4" x14ac:dyDescent="0.35">
      <c r="B763">
        <v>0.78265264413544977</v>
      </c>
      <c r="C763" s="54">
        <f t="shared" si="11"/>
        <v>0.80765264413544979</v>
      </c>
      <c r="D763">
        <v>511.54425462993913</v>
      </c>
    </row>
    <row r="764" spans="2:4" x14ac:dyDescent="0.35">
      <c r="B764">
        <v>0.78385223497290346</v>
      </c>
      <c r="C764" s="54">
        <f t="shared" si="11"/>
        <v>0.80885223497290348</v>
      </c>
      <c r="D764">
        <v>510.4384010976388</v>
      </c>
    </row>
    <row r="765" spans="2:4" x14ac:dyDescent="0.35">
      <c r="B765">
        <v>0.78505341150726116</v>
      </c>
      <c r="C765" s="54">
        <f t="shared" si="11"/>
        <v>0.81005341150726118</v>
      </c>
      <c r="D765">
        <v>509.33111127603951</v>
      </c>
    </row>
    <row r="766" spans="2:4" x14ac:dyDescent="0.35">
      <c r="B766">
        <v>0.78625618125443875</v>
      </c>
      <c r="C766" s="54">
        <f t="shared" si="11"/>
        <v>0.81125618125443877</v>
      </c>
      <c r="D766">
        <v>508.22239592241357</v>
      </c>
    </row>
    <row r="767" spans="2:4" x14ac:dyDescent="0.35">
      <c r="B767">
        <v>0.787460551766473</v>
      </c>
      <c r="C767" s="54">
        <f t="shared" si="11"/>
        <v>0.81246055176647303</v>
      </c>
      <c r="D767">
        <v>507.11226581957811</v>
      </c>
    </row>
    <row r="768" spans="2:4" x14ac:dyDescent="0.35">
      <c r="B768">
        <v>0.78866653063176873</v>
      </c>
      <c r="C768" s="54">
        <f t="shared" si="11"/>
        <v>0.81366653063176875</v>
      </c>
      <c r="D768">
        <v>506.00073177576598</v>
      </c>
    </row>
    <row r="769" spans="2:4" x14ac:dyDescent="0.35">
      <c r="B769">
        <v>0.7898741254753473</v>
      </c>
      <c r="C769" s="54">
        <f t="shared" si="11"/>
        <v>0.81487412547534732</v>
      </c>
      <c r="D769">
        <v>504.88780462466559</v>
      </c>
    </row>
    <row r="770" spans="2:4" x14ac:dyDescent="0.35">
      <c r="B770">
        <v>0.79108334395909763</v>
      </c>
      <c r="C770" s="54">
        <f t="shared" si="11"/>
        <v>0.81608334395909765</v>
      </c>
      <c r="D770">
        <v>503.77349522528209</v>
      </c>
    </row>
    <row r="771" spans="2:4" x14ac:dyDescent="0.35">
      <c r="B771">
        <v>0.7922941937820287</v>
      </c>
      <c r="C771" s="54">
        <f t="shared" si="11"/>
        <v>0.81729419378202872</v>
      </c>
      <c r="D771">
        <v>502.65781446192182</v>
      </c>
    </row>
    <row r="772" spans="2:4" x14ac:dyDescent="0.35">
      <c r="B772">
        <v>0.79350668268052393</v>
      </c>
      <c r="C772" s="54">
        <f t="shared" si="11"/>
        <v>0.81850668268052396</v>
      </c>
      <c r="D772">
        <v>501.54077324412413</v>
      </c>
    </row>
    <row r="773" spans="2:4" x14ac:dyDescent="0.35">
      <c r="B773">
        <v>0.79472081842859765</v>
      </c>
      <c r="C773" s="54">
        <f t="shared" si="11"/>
        <v>0.81972081842859768</v>
      </c>
      <c r="D773">
        <v>500.42238250658426</v>
      </c>
    </row>
    <row r="774" spans="2:4" x14ac:dyDescent="0.35">
      <c r="B774">
        <v>0.79593660883815376</v>
      </c>
      <c r="C774" s="54">
        <f t="shared" si="11"/>
        <v>0.82093660883815378</v>
      </c>
      <c r="D774">
        <v>499.30265320912508</v>
      </c>
    </row>
    <row r="775" spans="2:4" x14ac:dyDescent="0.35">
      <c r="B775">
        <v>0.79715406175924586</v>
      </c>
      <c r="C775" s="54">
        <f t="shared" ref="C775:C838" si="12">B775+$C$3</f>
        <v>0.82215406175924588</v>
      </c>
      <c r="D775">
        <v>498.18159633660559</v>
      </c>
    </row>
    <row r="776" spans="2:4" x14ac:dyDescent="0.35">
      <c r="B776">
        <v>0.79837318508033961</v>
      </c>
      <c r="C776" s="54">
        <f t="shared" si="12"/>
        <v>0.82337318508033963</v>
      </c>
      <c r="D776">
        <v>497.05922289886473</v>
      </c>
    </row>
    <row r="777" spans="2:4" x14ac:dyDescent="0.35">
      <c r="B777">
        <v>0.79959398672857718</v>
      </c>
      <c r="C777" s="54">
        <f t="shared" si="12"/>
        <v>0.8245939867285772</v>
      </c>
      <c r="D777">
        <v>495.93554393067495</v>
      </c>
    </row>
    <row r="778" spans="2:4" x14ac:dyDescent="0.35">
      <c r="B778">
        <v>0.80081647467004358</v>
      </c>
      <c r="C778" s="54">
        <f t="shared" si="12"/>
        <v>0.8258164746700436</v>
      </c>
      <c r="D778">
        <v>494.81057049164775</v>
      </c>
    </row>
    <row r="779" spans="2:4" x14ac:dyDescent="0.35">
      <c r="B779">
        <v>0.80204065691003512</v>
      </c>
      <c r="C779" s="54">
        <f t="shared" si="12"/>
        <v>0.82704065691003514</v>
      </c>
      <c r="D779">
        <v>493.68431366622229</v>
      </c>
    </row>
    <row r="780" spans="2:4" x14ac:dyDescent="0.35">
      <c r="B780">
        <v>0.80326654149332977</v>
      </c>
      <c r="C780" s="54">
        <f t="shared" si="12"/>
        <v>0.82826654149332979</v>
      </c>
      <c r="D780">
        <v>492.55678456353445</v>
      </c>
    </row>
    <row r="781" spans="2:4" x14ac:dyDescent="0.35">
      <c r="B781">
        <v>0.80449413650445978</v>
      </c>
      <c r="C781" s="54">
        <f t="shared" si="12"/>
        <v>0.8294941365044598</v>
      </c>
      <c r="D781">
        <v>491.42799431740013</v>
      </c>
    </row>
    <row r="782" spans="2:4" x14ac:dyDescent="0.35">
      <c r="B782">
        <v>0.8057234500679864</v>
      </c>
      <c r="C782" s="54">
        <f t="shared" si="12"/>
        <v>0.83072345006798642</v>
      </c>
      <c r="D782">
        <v>490.29795408623187</v>
      </c>
    </row>
    <row r="783" spans="2:4" x14ac:dyDescent="0.35">
      <c r="B783">
        <v>0.80695449034877653</v>
      </c>
      <c r="C783" s="54">
        <f t="shared" si="12"/>
        <v>0.83195449034877655</v>
      </c>
      <c r="D783">
        <v>489.16667505296374</v>
      </c>
    </row>
    <row r="784" spans="2:4" x14ac:dyDescent="0.35">
      <c r="B784">
        <v>0.8081872655522816</v>
      </c>
      <c r="C784" s="54">
        <f t="shared" si="12"/>
        <v>0.83318726555228162</v>
      </c>
      <c r="D784">
        <v>488.03416842500059</v>
      </c>
    </row>
    <row r="785" spans="2:4" x14ac:dyDescent="0.35">
      <c r="B785">
        <v>0.80942178392481867</v>
      </c>
      <c r="C785" s="54">
        <f t="shared" si="12"/>
        <v>0.83442178392481869</v>
      </c>
      <c r="D785">
        <v>486.90044543414393</v>
      </c>
    </row>
    <row r="786" spans="2:4" x14ac:dyDescent="0.35">
      <c r="B786">
        <v>0.81065805375385358</v>
      </c>
      <c r="C786" s="54">
        <f t="shared" si="12"/>
        <v>0.8356580537538536</v>
      </c>
      <c r="D786">
        <v>485.76551733651661</v>
      </c>
    </row>
    <row r="787" spans="2:4" x14ac:dyDescent="0.35">
      <c r="B787">
        <v>0.81189608336828645</v>
      </c>
      <c r="C787" s="54">
        <f t="shared" si="12"/>
        <v>0.83689608336828647</v>
      </c>
      <c r="D787">
        <v>484.62939541247931</v>
      </c>
    </row>
    <row r="788" spans="2:4" x14ac:dyDescent="0.35">
      <c r="B788">
        <v>0.81313588113873903</v>
      </c>
      <c r="C788" s="54">
        <f t="shared" si="12"/>
        <v>0.83813588113873905</v>
      </c>
      <c r="D788">
        <v>483.49209096662025</v>
      </c>
    </row>
    <row r="789" spans="2:4" x14ac:dyDescent="0.35">
      <c r="B789">
        <v>0.8143774554778449</v>
      </c>
      <c r="C789" s="54">
        <f t="shared" si="12"/>
        <v>0.83937745547784492</v>
      </c>
      <c r="D789">
        <v>482.35361532759089</v>
      </c>
    </row>
    <row r="790" spans="2:4" x14ac:dyDescent="0.35">
      <c r="B790">
        <v>0.81562081484054116</v>
      </c>
      <c r="C790" s="54">
        <f t="shared" si="12"/>
        <v>0.84062081484054119</v>
      </c>
      <c r="D790">
        <v>481.21397984811557</v>
      </c>
    </row>
    <row r="791" spans="2:4" x14ac:dyDescent="0.35">
      <c r="B791">
        <v>0.81686596772436304</v>
      </c>
      <c r="C791" s="54">
        <f t="shared" si="12"/>
        <v>0.84186596772436306</v>
      </c>
      <c r="D791">
        <v>480.07319590487856</v>
      </c>
    </row>
    <row r="792" spans="2:4" x14ac:dyDescent="0.35">
      <c r="B792">
        <v>0.81811292266974045</v>
      </c>
      <c r="C792" s="54">
        <f t="shared" si="12"/>
        <v>0.84311292266974047</v>
      </c>
      <c r="D792">
        <v>478.93127489846211</v>
      </c>
    </row>
    <row r="793" spans="2:4" x14ac:dyDescent="0.35">
      <c r="B793">
        <v>0.81936168826029687</v>
      </c>
      <c r="C793" s="54">
        <f t="shared" si="12"/>
        <v>0.84436168826029689</v>
      </c>
      <c r="D793">
        <v>477.78822825326682</v>
      </c>
    </row>
    <row r="794" spans="2:4" x14ac:dyDescent="0.35">
      <c r="B794">
        <v>0.82061227312315055</v>
      </c>
      <c r="C794" s="54">
        <f t="shared" si="12"/>
        <v>0.84561227312315057</v>
      </c>
      <c r="D794">
        <v>476.64406741744222</v>
      </c>
    </row>
    <row r="795" spans="2:4" x14ac:dyDescent="0.35">
      <c r="B795">
        <v>0.82186468592921835</v>
      </c>
      <c r="C795" s="54">
        <f t="shared" si="12"/>
        <v>0.84686468592921837</v>
      </c>
      <c r="D795">
        <v>475.49880386280267</v>
      </c>
    </row>
    <row r="796" spans="2:4" x14ac:dyDescent="0.35">
      <c r="B796">
        <v>0.82311893539352154</v>
      </c>
      <c r="C796" s="54">
        <f t="shared" si="12"/>
        <v>0.84811893539352157</v>
      </c>
      <c r="D796">
        <v>474.35244908476704</v>
      </c>
    </row>
    <row r="797" spans="2:4" x14ac:dyDescent="0.35">
      <c r="B797">
        <v>0.82437503027549441</v>
      </c>
      <c r="C797" s="54">
        <f t="shared" si="12"/>
        <v>0.84937503027549444</v>
      </c>
      <c r="D797">
        <v>473.20501460224847</v>
      </c>
    </row>
    <row r="798" spans="2:4" x14ac:dyDescent="0.35">
      <c r="B798">
        <v>0.82563297937929458</v>
      </c>
      <c r="C798" s="54">
        <f t="shared" si="12"/>
        <v>0.85063297937929461</v>
      </c>
      <c r="D798">
        <v>472.05651195763096</v>
      </c>
    </row>
    <row r="799" spans="2:4" x14ac:dyDescent="0.35">
      <c r="B799">
        <v>0.82689279155411677</v>
      </c>
      <c r="C799" s="54">
        <f t="shared" si="12"/>
        <v>0.85189279155411679</v>
      </c>
      <c r="D799">
        <v>470.90695271663083</v>
      </c>
    </row>
    <row r="800" spans="2:4" x14ac:dyDescent="0.35">
      <c r="B800">
        <v>0.82815447569450817</v>
      </c>
      <c r="C800" s="54">
        <f t="shared" si="12"/>
        <v>0.8531544756945082</v>
      </c>
      <c r="D800">
        <v>469.7563484682592</v>
      </c>
    </row>
    <row r="801" spans="2:4" x14ac:dyDescent="0.35">
      <c r="B801">
        <v>0.8294180407406867</v>
      </c>
      <c r="C801" s="54">
        <f t="shared" si="12"/>
        <v>0.85441804074068672</v>
      </c>
      <c r="D801">
        <v>468.60471082471679</v>
      </c>
    </row>
    <row r="802" spans="2:4" x14ac:dyDescent="0.35">
      <c r="B802">
        <v>0.83068349567886157</v>
      </c>
      <c r="C802" s="54">
        <f t="shared" si="12"/>
        <v>0.85568349567886159</v>
      </c>
      <c r="D802">
        <v>467.45205142133375</v>
      </c>
    </row>
    <row r="803" spans="2:4" x14ac:dyDescent="0.35">
      <c r="B803">
        <v>0.83195084954155674</v>
      </c>
      <c r="C803" s="54">
        <f t="shared" si="12"/>
        <v>0.85695084954155676</v>
      </c>
      <c r="D803">
        <v>466.29838191647139</v>
      </c>
    </row>
    <row r="804" spans="2:4" x14ac:dyDescent="0.35">
      <c r="B804">
        <v>0.83322011140793628</v>
      </c>
      <c r="C804" s="54">
        <f t="shared" si="12"/>
        <v>0.8582201114079363</v>
      </c>
      <c r="D804">
        <v>465.14371399144113</v>
      </c>
    </row>
    <row r="805" spans="2:4" x14ac:dyDescent="0.35">
      <c r="B805">
        <v>0.83449129040413295</v>
      </c>
      <c r="C805" s="54">
        <f t="shared" si="12"/>
        <v>0.85949129040413297</v>
      </c>
      <c r="D805">
        <v>463.98805935043612</v>
      </c>
    </row>
    <row r="806" spans="2:4" x14ac:dyDescent="0.35">
      <c r="B806">
        <v>0.83576439570357886</v>
      </c>
      <c r="C806" s="54">
        <f t="shared" si="12"/>
        <v>0.86076439570357888</v>
      </c>
      <c r="D806">
        <v>462.83142972042691</v>
      </c>
    </row>
    <row r="807" spans="2:4" x14ac:dyDescent="0.35">
      <c r="B807">
        <v>0.83703943652733936</v>
      </c>
      <c r="C807" s="54">
        <f t="shared" si="12"/>
        <v>0.86203943652733939</v>
      </c>
      <c r="D807">
        <v>461.67383685108524</v>
      </c>
    </row>
    <row r="808" spans="2:4" x14ac:dyDescent="0.35">
      <c r="B808">
        <v>0.83831642214444879</v>
      </c>
      <c r="C808" s="54">
        <f t="shared" si="12"/>
        <v>0.86331642214444881</v>
      </c>
      <c r="D808">
        <v>460.51529251469634</v>
      </c>
    </row>
    <row r="809" spans="2:4" x14ac:dyDescent="0.35">
      <c r="B809">
        <v>0.83959536187224948</v>
      </c>
      <c r="C809" s="54">
        <f t="shared" si="12"/>
        <v>0.8645953618722495</v>
      </c>
      <c r="D809">
        <v>459.35580850608079</v>
      </c>
    </row>
    <row r="810" spans="2:4" x14ac:dyDescent="0.35">
      <c r="B810">
        <v>0.84087626507673319</v>
      </c>
      <c r="C810" s="54">
        <f t="shared" si="12"/>
        <v>0.86587626507673321</v>
      </c>
      <c r="D810">
        <v>458.19539664249169</v>
      </c>
    </row>
    <row r="811" spans="2:4" x14ac:dyDescent="0.35">
      <c r="B811">
        <v>0.84215914117288537</v>
      </c>
      <c r="C811" s="54">
        <f t="shared" si="12"/>
        <v>0.86715914117288539</v>
      </c>
      <c r="D811">
        <v>457.03406876353836</v>
      </c>
    </row>
    <row r="812" spans="2:4" x14ac:dyDescent="0.35">
      <c r="B812">
        <v>0.84344399962503225</v>
      </c>
      <c r="C812" s="54">
        <f t="shared" si="12"/>
        <v>0.86844399962503227</v>
      </c>
      <c r="D812">
        <v>455.87183673109035</v>
      </c>
    </row>
    <row r="813" spans="2:4" x14ac:dyDescent="0.35">
      <c r="B813">
        <v>0.84473084994719017</v>
      </c>
      <c r="C813" s="54">
        <f t="shared" si="12"/>
        <v>0.86973084994719019</v>
      </c>
      <c r="D813">
        <v>454.70871242919009</v>
      </c>
    </row>
    <row r="814" spans="2:4" x14ac:dyDescent="0.35">
      <c r="B814">
        <v>0.84601970170341845</v>
      </c>
      <c r="C814" s="54">
        <f t="shared" si="12"/>
        <v>0.87101970170341847</v>
      </c>
      <c r="D814">
        <v>453.5447077639642</v>
      </c>
    </row>
    <row r="815" spans="2:4" x14ac:dyDescent="0.35">
      <c r="B815">
        <v>0.84731056450817444</v>
      </c>
      <c r="C815" s="54">
        <f t="shared" si="12"/>
        <v>0.87231056450817446</v>
      </c>
      <c r="D815">
        <v>452.37983466352279</v>
      </c>
    </row>
    <row r="816" spans="2:4" x14ac:dyDescent="0.35">
      <c r="B816">
        <v>0.84860344802667176</v>
      </c>
      <c r="C816" s="54">
        <f t="shared" si="12"/>
        <v>0.87360344802667178</v>
      </c>
      <c r="D816">
        <v>451.21410507788505</v>
      </c>
    </row>
    <row r="817" spans="2:4" x14ac:dyDescent="0.35">
      <c r="B817">
        <v>0.84989836197524149</v>
      </c>
      <c r="C817" s="54">
        <f t="shared" si="12"/>
        <v>0.87489836197524151</v>
      </c>
      <c r="D817">
        <v>450.04753097885055</v>
      </c>
    </row>
    <row r="818" spans="2:4" x14ac:dyDescent="0.35">
      <c r="B818">
        <v>0.85119531612169574</v>
      </c>
      <c r="C818" s="54">
        <f t="shared" si="12"/>
        <v>0.87619531612169577</v>
      </c>
      <c r="D818">
        <v>448.88012435994142</v>
      </c>
    </row>
    <row r="819" spans="2:4" x14ac:dyDescent="0.35">
      <c r="B819">
        <v>0.85249432028569461</v>
      </c>
      <c r="C819" s="54">
        <f t="shared" si="12"/>
        <v>0.87749432028569463</v>
      </c>
      <c r="D819">
        <v>447.7118972363009</v>
      </c>
    </row>
    <row r="820" spans="2:4" x14ac:dyDescent="0.35">
      <c r="B820">
        <v>0.85379538433911595</v>
      </c>
      <c r="C820" s="54">
        <f t="shared" si="12"/>
        <v>0.87879538433911597</v>
      </c>
      <c r="D820">
        <v>446.54286164457824</v>
      </c>
    </row>
    <row r="821" spans="2:4" x14ac:dyDescent="0.35">
      <c r="B821">
        <v>0.85509851820642813</v>
      </c>
      <c r="C821" s="54">
        <f t="shared" si="12"/>
        <v>0.88009851820642815</v>
      </c>
      <c r="D821">
        <v>445.373029642826</v>
      </c>
    </row>
    <row r="822" spans="2:4" x14ac:dyDescent="0.35">
      <c r="B822">
        <v>0.85640373186506558</v>
      </c>
      <c r="C822" s="54">
        <f t="shared" si="12"/>
        <v>0.8814037318650656</v>
      </c>
      <c r="D822">
        <v>444.20241331045816</v>
      </c>
    </row>
    <row r="823" spans="2:4" x14ac:dyDescent="0.35">
      <c r="B823">
        <v>0.85771103534580773</v>
      </c>
      <c r="C823" s="54">
        <f t="shared" si="12"/>
        <v>0.88271103534580775</v>
      </c>
      <c r="D823">
        <v>443.03102474806451</v>
      </c>
    </row>
    <row r="824" spans="2:4" x14ac:dyDescent="0.35">
      <c r="B824">
        <v>0.85902043873316059</v>
      </c>
      <c r="C824" s="54">
        <f t="shared" si="12"/>
        <v>0.88402043873316061</v>
      </c>
      <c r="D824">
        <v>441.85887607739619</v>
      </c>
    </row>
    <row r="825" spans="2:4" x14ac:dyDescent="0.35">
      <c r="B825">
        <v>0.86033195216574176</v>
      </c>
      <c r="C825" s="54">
        <f t="shared" si="12"/>
        <v>0.88533195216574179</v>
      </c>
      <c r="D825">
        <v>440.68597944120796</v>
      </c>
    </row>
    <row r="826" spans="2:4" x14ac:dyDescent="0.35">
      <c r="B826">
        <v>0.86164558583666828</v>
      </c>
      <c r="C826" s="54">
        <f t="shared" si="12"/>
        <v>0.8866455858366683</v>
      </c>
      <c r="D826">
        <v>439.51234700317434</v>
      </c>
    </row>
    <row r="827" spans="2:4" x14ac:dyDescent="0.35">
      <c r="B827">
        <v>0.86296134999394791</v>
      </c>
      <c r="C827" s="54">
        <f t="shared" si="12"/>
        <v>0.88796134999394793</v>
      </c>
      <c r="D827">
        <v>438.3379909477834</v>
      </c>
    </row>
    <row r="828" spans="2:4" x14ac:dyDescent="0.35">
      <c r="B828">
        <v>0.86427925494087321</v>
      </c>
      <c r="C828" s="54">
        <f t="shared" si="12"/>
        <v>0.88927925494087323</v>
      </c>
      <c r="D828">
        <v>437.16292348024916</v>
      </c>
    </row>
    <row r="829" spans="2:4" x14ac:dyDescent="0.35">
      <c r="B829">
        <v>0.86559931103641907</v>
      </c>
      <c r="C829" s="54">
        <f t="shared" si="12"/>
        <v>0.89059931103641909</v>
      </c>
      <c r="D829">
        <v>435.98715682638482</v>
      </c>
    </row>
    <row r="830" spans="2:4" x14ac:dyDescent="0.35">
      <c r="B830">
        <v>0.86692152869564332</v>
      </c>
      <c r="C830" s="54">
        <f t="shared" si="12"/>
        <v>0.89192152869564334</v>
      </c>
      <c r="D830">
        <v>434.8107032324998</v>
      </c>
    </row>
    <row r="831" spans="2:4" x14ac:dyDescent="0.35">
      <c r="B831">
        <v>0.8682459183900908</v>
      </c>
      <c r="C831" s="54">
        <f t="shared" si="12"/>
        <v>0.89324591839009082</v>
      </c>
      <c r="D831">
        <v>433.63357496532382</v>
      </c>
    </row>
    <row r="832" spans="2:4" x14ac:dyDescent="0.35">
      <c r="B832">
        <v>0.8695724906482003</v>
      </c>
      <c r="C832" s="54">
        <f t="shared" si="12"/>
        <v>0.89457249064820032</v>
      </c>
      <c r="D832">
        <v>432.45578431184896</v>
      </c>
    </row>
    <row r="833" spans="2:4" x14ac:dyDescent="0.35">
      <c r="B833">
        <v>0.87090125605571544</v>
      </c>
      <c r="C833" s="54">
        <f t="shared" si="12"/>
        <v>0.89590125605571547</v>
      </c>
      <c r="D833">
        <v>431.2773435792671</v>
      </c>
    </row>
    <row r="834" spans="2:4" x14ac:dyDescent="0.35">
      <c r="B834">
        <v>0.87223222525609823</v>
      </c>
      <c r="C834" s="54">
        <f t="shared" si="12"/>
        <v>0.89723222525609825</v>
      </c>
      <c r="D834">
        <v>430.09826509483406</v>
      </c>
    </row>
    <row r="835" spans="2:4" x14ac:dyDescent="0.35">
      <c r="B835">
        <v>0.87356540895094636</v>
      </c>
      <c r="C835" s="54">
        <f t="shared" si="12"/>
        <v>0.89856540895094639</v>
      </c>
      <c r="D835">
        <v>428.91856120576</v>
      </c>
    </row>
    <row r="836" spans="2:4" x14ac:dyDescent="0.35">
      <c r="B836">
        <v>0.87490081790041385</v>
      </c>
      <c r="C836" s="54">
        <f t="shared" si="12"/>
        <v>0.89990081790041387</v>
      </c>
      <c r="D836">
        <v>427.73824427911455</v>
      </c>
    </row>
    <row r="837" spans="2:4" x14ac:dyDescent="0.35">
      <c r="B837">
        <v>0.87623846292363505</v>
      </c>
      <c r="C837" s="54">
        <f t="shared" si="12"/>
        <v>0.90123846292363508</v>
      </c>
      <c r="D837">
        <v>426.55732670171</v>
      </c>
    </row>
    <row r="838" spans="2:4" x14ac:dyDescent="0.35">
      <c r="B838">
        <v>0.87757835489915226</v>
      </c>
      <c r="C838" s="54">
        <f t="shared" si="12"/>
        <v>0.90257835489915228</v>
      </c>
      <c r="D838">
        <v>425.37582087996782</v>
      </c>
    </row>
    <row r="839" spans="2:4" x14ac:dyDescent="0.35">
      <c r="B839">
        <v>0.87892050476534667</v>
      </c>
      <c r="C839" s="54">
        <f t="shared" ref="C839:C888" si="13">B839+$C$3</f>
        <v>0.90392050476534669</v>
      </c>
      <c r="D839">
        <v>424.19373923983164</v>
      </c>
    </row>
    <row r="840" spans="2:4" x14ac:dyDescent="0.35">
      <c r="B840">
        <v>0.88026492352087293</v>
      </c>
      <c r="C840" s="54">
        <f t="shared" si="13"/>
        <v>0.90526492352087296</v>
      </c>
      <c r="D840">
        <v>423.01109422662654</v>
      </c>
    </row>
    <row r="841" spans="2:4" x14ac:dyDescent="0.35">
      <c r="B841">
        <v>0.88068657495709313</v>
      </c>
      <c r="C841" s="54">
        <f t="shared" si="13"/>
        <v>0.90568657495709315</v>
      </c>
      <c r="D841">
        <v>398.58803301330397</v>
      </c>
    </row>
    <row r="842" spans="2:4" x14ac:dyDescent="0.35">
      <c r="B842">
        <v>0.88110822639331332</v>
      </c>
      <c r="C842" s="54">
        <f t="shared" si="13"/>
        <v>0.90610822639331334</v>
      </c>
      <c r="D842">
        <v>375.52787165436979</v>
      </c>
    </row>
    <row r="843" spans="2:4" x14ac:dyDescent="0.35">
      <c r="B843">
        <v>0.88152987782953351</v>
      </c>
      <c r="C843" s="54">
        <f t="shared" si="13"/>
        <v>0.90652987782953354</v>
      </c>
      <c r="D843">
        <v>353.75455514603601</v>
      </c>
    </row>
    <row r="844" spans="2:4" x14ac:dyDescent="0.35">
      <c r="B844">
        <v>0.88195152926575371</v>
      </c>
      <c r="C844" s="54">
        <f t="shared" si="13"/>
        <v>0.90695152926575373</v>
      </c>
      <c r="D844">
        <v>333.19627264345456</v>
      </c>
    </row>
    <row r="845" spans="2:4" x14ac:dyDescent="0.35">
      <c r="B845">
        <v>0.8823731807019739</v>
      </c>
      <c r="C845" s="54">
        <f t="shared" si="13"/>
        <v>0.90737318070197392</v>
      </c>
      <c r="D845">
        <v>313.78522062048063</v>
      </c>
    </row>
    <row r="846" spans="2:4" x14ac:dyDescent="0.35">
      <c r="B846">
        <v>0.8827948321381941</v>
      </c>
      <c r="C846" s="54">
        <f t="shared" si="13"/>
        <v>0.90779483213819412</v>
      </c>
      <c r="D846">
        <v>295.45737924602292</v>
      </c>
    </row>
    <row r="847" spans="2:4" x14ac:dyDescent="0.35">
      <c r="B847">
        <v>0.88321648357441429</v>
      </c>
      <c r="C847" s="54">
        <f t="shared" si="13"/>
        <v>0.90821648357441431</v>
      </c>
      <c r="D847">
        <v>278.15230123944622</v>
      </c>
    </row>
    <row r="848" spans="2:4" x14ac:dyDescent="0.35">
      <c r="B848">
        <v>0.88363813501063448</v>
      </c>
      <c r="C848" s="54">
        <f t="shared" si="13"/>
        <v>0.90863813501063451</v>
      </c>
      <c r="D848">
        <v>261.81291250864604</v>
      </c>
    </row>
    <row r="849" spans="2:4" x14ac:dyDescent="0.35">
      <c r="B849">
        <v>0.88405978644685468</v>
      </c>
      <c r="C849" s="54">
        <f t="shared" si="13"/>
        <v>0.9090597864468547</v>
      </c>
      <c r="D849">
        <v>246.38532391327922</v>
      </c>
    </row>
    <row r="850" spans="2:4" x14ac:dyDescent="0.35">
      <c r="B850">
        <v>0.88448143788307487</v>
      </c>
      <c r="C850" s="54">
        <f t="shared" si="13"/>
        <v>0.90948143788307489</v>
      </c>
      <c r="D850">
        <v>231.81865353232195</v>
      </c>
    </row>
    <row r="851" spans="2:4" x14ac:dyDescent="0.35">
      <c r="B851">
        <v>0.88490308931929507</v>
      </c>
      <c r="C851" s="54">
        <f t="shared" si="13"/>
        <v>0.90990308931929509</v>
      </c>
      <c r="D851">
        <v>218.06485884977616</v>
      </c>
    </row>
    <row r="852" spans="2:4" x14ac:dyDescent="0.35">
      <c r="B852">
        <v>0.88532474075551526</v>
      </c>
      <c r="C852" s="54">
        <f t="shared" si="13"/>
        <v>0.91032474075551528</v>
      </c>
      <c r="D852">
        <v>205.07857830505296</v>
      </c>
    </row>
    <row r="853" spans="2:4" x14ac:dyDescent="0.35">
      <c r="B853">
        <v>0.88574639219173545</v>
      </c>
      <c r="C853" s="54">
        <f t="shared" si="13"/>
        <v>0.91074639219173548</v>
      </c>
      <c r="D853">
        <v>192.81698168544693</v>
      </c>
    </row>
    <row r="854" spans="2:4" x14ac:dyDescent="0.35">
      <c r="B854">
        <v>0.88616804362795565</v>
      </c>
      <c r="C854" s="54">
        <f t="shared" si="13"/>
        <v>0.91116804362795567</v>
      </c>
      <c r="D854">
        <v>181.23962886728191</v>
      </c>
    </row>
    <row r="855" spans="2:4" x14ac:dyDescent="0.35">
      <c r="B855">
        <v>0.88658969506417584</v>
      </c>
      <c r="C855" s="54">
        <f t="shared" si="13"/>
        <v>0.91158969506417586</v>
      </c>
      <c r="D855">
        <v>170.30833643983775</v>
      </c>
    </row>
    <row r="856" spans="2:4" x14ac:dyDescent="0.35">
      <c r="B856">
        <v>0.88701134650039604</v>
      </c>
      <c r="C856" s="54">
        <f t="shared" si="13"/>
        <v>0.91201134650039606</v>
      </c>
      <c r="D856">
        <v>159.98705177217079</v>
      </c>
    </row>
    <row r="857" spans="2:4" x14ac:dyDescent="0.35">
      <c r="B857">
        <v>0.88743299793661623</v>
      </c>
      <c r="C857" s="54">
        <f t="shared" si="13"/>
        <v>0.91243299793661625</v>
      </c>
      <c r="D857">
        <v>150.241734107485</v>
      </c>
    </row>
    <row r="858" spans="2:4" x14ac:dyDescent="0.35">
      <c r="B858">
        <v>0.88785464937283642</v>
      </c>
      <c r="C858" s="54">
        <f t="shared" si="13"/>
        <v>0.91285464937283645</v>
      </c>
      <c r="D858">
        <v>141.04024229289064</v>
      </c>
    </row>
    <row r="859" spans="2:4" x14ac:dyDescent="0.35">
      <c r="B859">
        <v>0.88827630080905662</v>
      </c>
      <c r="C859" s="54">
        <f t="shared" si="13"/>
        <v>0.91327630080905664</v>
      </c>
      <c r="D859">
        <v>132.35222877426938</v>
      </c>
    </row>
    <row r="860" spans="2:4" x14ac:dyDescent="0.35">
      <c r="B860">
        <v>0.88869795224527681</v>
      </c>
      <c r="C860" s="54">
        <f t="shared" si="13"/>
        <v>0.91369795224527683</v>
      </c>
      <c r="D860">
        <v>124.14903950663086</v>
      </c>
    </row>
    <row r="861" spans="2:4" x14ac:dyDescent="0.35">
      <c r="B861">
        <v>0.88911960368149701</v>
      </c>
      <c r="C861" s="54">
        <f t="shared" si="13"/>
        <v>0.91411960368149703</v>
      </c>
      <c r="D861">
        <v>116.40361944985131</v>
      </c>
    </row>
    <row r="862" spans="2:4" x14ac:dyDescent="0.35">
      <c r="B862">
        <v>0.8895412551177172</v>
      </c>
      <c r="C862" s="54">
        <f t="shared" si="13"/>
        <v>0.91454125511771722</v>
      </c>
      <c r="D862">
        <v>109.09042333811115</v>
      </c>
    </row>
    <row r="863" spans="2:4" x14ac:dyDescent="0.35">
      <c r="B863">
        <v>0.88996290655393739</v>
      </c>
      <c r="C863" s="54">
        <f t="shared" si="13"/>
        <v>0.91496290655393742</v>
      </c>
      <c r="D863">
        <v>102.18533142873724</v>
      </c>
    </row>
    <row r="864" spans="2:4" x14ac:dyDescent="0.35">
      <c r="B864">
        <v>0.89038455799015759</v>
      </c>
      <c r="C864" s="54">
        <f t="shared" si="13"/>
        <v>0.91538455799015761</v>
      </c>
      <c r="D864">
        <v>95.665569952580697</v>
      </c>
    </row>
    <row r="865" spans="2:4" x14ac:dyDescent="0.35">
      <c r="B865">
        <v>0.89080620942637778</v>
      </c>
      <c r="C865" s="54">
        <f t="shared" si="13"/>
        <v>0.9158062094263778</v>
      </c>
      <c r="D865">
        <v>89.509636003566911</v>
      </c>
    </row>
    <row r="866" spans="2:4" x14ac:dyDescent="0.35">
      <c r="B866">
        <v>0.89122786086259798</v>
      </c>
      <c r="C866" s="54">
        <f t="shared" si="13"/>
        <v>0.916227860862598</v>
      </c>
      <c r="D866">
        <v>83.69722661969486</v>
      </c>
    </row>
    <row r="867" spans="2:4" x14ac:dyDescent="0.35">
      <c r="B867">
        <v>0.89164951229881817</v>
      </c>
      <c r="C867" s="54">
        <f t="shared" si="13"/>
        <v>0.91664951229881819</v>
      </c>
      <c r="D867">
        <v>78.209171821586281</v>
      </c>
    </row>
    <row r="868" spans="2:4" x14ac:dyDescent="0.35">
      <c r="B868">
        <v>0.89207116373503836</v>
      </c>
      <c r="C868" s="54">
        <f t="shared" si="13"/>
        <v>0.91707116373503839</v>
      </c>
      <c r="D868">
        <v>73.027371387739691</v>
      </c>
    </row>
    <row r="869" spans="2:4" x14ac:dyDescent="0.35">
      <c r="B869">
        <v>0.89249281517125856</v>
      </c>
      <c r="C869" s="54">
        <f t="shared" si="13"/>
        <v>0.91749281517125858</v>
      </c>
      <c r="D869">
        <v>68.134735157965395</v>
      </c>
    </row>
    <row r="870" spans="2:4" x14ac:dyDescent="0.35">
      <c r="B870">
        <v>0.89291446660747875</v>
      </c>
      <c r="C870" s="54">
        <f t="shared" si="13"/>
        <v>0.91791446660747877</v>
      </c>
      <c r="D870">
        <v>63.515126668116515</v>
      </c>
    </row>
    <row r="871" spans="2:4" x14ac:dyDescent="0.35">
      <c r="B871">
        <v>0.89333611804369895</v>
      </c>
      <c r="C871" s="54">
        <f t="shared" si="13"/>
        <v>0.91833611804369897</v>
      </c>
      <c r="D871">
        <v>59.153309930216928</v>
      </c>
    </row>
    <row r="872" spans="2:4" x14ac:dyDescent="0.35">
      <c r="B872">
        <v>0.89375776947991914</v>
      </c>
      <c r="C872" s="54">
        <f t="shared" si="13"/>
        <v>0.91875776947991916</v>
      </c>
      <c r="D872">
        <v>55.034899182460279</v>
      </c>
    </row>
    <row r="873" spans="2:4" x14ac:dyDescent="0.35">
      <c r="B873">
        <v>0.89417942091613933</v>
      </c>
      <c r="C873" s="54">
        <f t="shared" si="13"/>
        <v>0.91917942091613936</v>
      </c>
      <c r="D873">
        <v>51.146311443351209</v>
      </c>
    </row>
    <row r="874" spans="2:4" x14ac:dyDescent="0.35">
      <c r="B874">
        <v>0.89460107235235953</v>
      </c>
      <c r="C874" s="54">
        <f t="shared" si="13"/>
        <v>0.91960107235235955</v>
      </c>
      <c r="D874">
        <v>47.474721713505474</v>
      </c>
    </row>
    <row r="875" spans="2:4" x14ac:dyDescent="0.35">
      <c r="B875">
        <v>0.89502272378857972</v>
      </c>
      <c r="C875" s="54">
        <f t="shared" si="13"/>
        <v>0.92002272378857974</v>
      </c>
      <c r="D875">
        <v>44.008020677360904</v>
      </c>
    </row>
    <row r="876" spans="2:4" x14ac:dyDescent="0.35">
      <c r="B876">
        <v>0.89544437522479992</v>
      </c>
      <c r="C876" s="54">
        <f t="shared" si="13"/>
        <v>0.92044437522479994</v>
      </c>
      <c r="D876">
        <v>40.734774765293565</v>
      </c>
    </row>
    <row r="877" spans="2:4" x14ac:dyDescent="0.35">
      <c r="B877">
        <v>0.89586602666102011</v>
      </c>
      <c r="C877" s="54">
        <f t="shared" si="13"/>
        <v>0.92086602666102013</v>
      </c>
      <c r="D877">
        <v>37.64418844442028</v>
      </c>
    </row>
    <row r="878" spans="2:4" x14ac:dyDescent="0.35">
      <c r="B878">
        <v>0.8962876780972403</v>
      </c>
      <c r="C878" s="54">
        <f t="shared" si="13"/>
        <v>0.92128767809724033</v>
      </c>
      <c r="D878">
        <v>34.726068613717992</v>
      </c>
    </row>
    <row r="879" spans="2:4" x14ac:dyDescent="0.35">
      <c r="B879">
        <v>0.8967093295334605</v>
      </c>
      <c r="C879" s="54">
        <f t="shared" si="13"/>
        <v>0.92170932953346052</v>
      </c>
      <c r="D879">
        <v>31.970790986030867</v>
      </c>
    </row>
    <row r="880" spans="2:4" x14ac:dyDescent="0.35">
      <c r="B880">
        <v>0.89713098096968069</v>
      </c>
      <c r="C880" s="54">
        <f t="shared" si="13"/>
        <v>0.92213098096968071</v>
      </c>
      <c r="D880">
        <v>29.369268346089786</v>
      </c>
    </row>
    <row r="881" spans="2:4" x14ac:dyDescent="0.35">
      <c r="B881">
        <v>0.89755263240590089</v>
      </c>
      <c r="C881" s="54">
        <f t="shared" si="13"/>
        <v>0.92255263240590091</v>
      </c>
      <c r="D881">
        <v>26.912920579854902</v>
      </c>
    </row>
    <row r="882" spans="2:4" x14ac:dyDescent="0.35">
      <c r="B882">
        <v>0.89797428384212108</v>
      </c>
      <c r="C882" s="54">
        <f t="shared" si="13"/>
        <v>0.9229742838421211</v>
      </c>
      <c r="D882">
        <v>24.593646376335503</v>
      </c>
    </row>
    <row r="883" spans="2:4" x14ac:dyDescent="0.35">
      <c r="B883">
        <v>0.89839593527834127</v>
      </c>
      <c r="C883" s="54">
        <f t="shared" si="13"/>
        <v>0.9233959352783413</v>
      </c>
      <c r="D883">
        <v>22.403796508555754</v>
      </c>
    </row>
    <row r="884" spans="2:4" x14ac:dyDescent="0.35">
      <c r="B884">
        <v>0.89881758671456147</v>
      </c>
      <c r="C884" s="54">
        <f t="shared" si="13"/>
        <v>0.92381758671456149</v>
      </c>
      <c r="D884">
        <v>20.336148605544508</v>
      </c>
    </row>
    <row r="885" spans="2:4" x14ac:dyDescent="0.35">
      <c r="B885">
        <v>0.89923923815078166</v>
      </c>
      <c r="C885" s="54">
        <f t="shared" si="13"/>
        <v>0.92423923815078168</v>
      </c>
      <c r="D885">
        <v>18.383883332144141</v>
      </c>
    </row>
    <row r="886" spans="2:4" x14ac:dyDescent="0.35">
      <c r="B886">
        <v>0.89966088958700186</v>
      </c>
      <c r="C886" s="54">
        <f t="shared" si="13"/>
        <v>0.92466088958700188</v>
      </c>
      <c r="D886">
        <v>16.540561898076781</v>
      </c>
    </row>
    <row r="887" spans="2:4" x14ac:dyDescent="0.35">
      <c r="B887">
        <v>0.90008254102322205</v>
      </c>
      <c r="C887" s="54">
        <f t="shared" si="13"/>
        <v>0.92508254102322207</v>
      </c>
      <c r="D887">
        <v>14.800104822090432</v>
      </c>
    </row>
    <row r="888" spans="2:4" x14ac:dyDescent="0.35">
      <c r="B888">
        <v>0.90050419245944224</v>
      </c>
      <c r="C888" s="54">
        <f t="shared" si="13"/>
        <v>0.92550419245944227</v>
      </c>
      <c r="D8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Test data</vt:lpstr>
      <vt:lpstr>Analysis</vt:lpstr>
      <vt:lpstr>SRM</vt:lpstr>
      <vt:lpstr>alpha</vt:lpstr>
      <vt:lpstr>At</vt:lpstr>
      <vt:lpstr>atf</vt:lpstr>
      <vt:lpstr>atinc</vt:lpstr>
      <vt:lpstr>dci</vt:lpstr>
      <vt:lpstr>delta</vt:lpstr>
      <vt:lpstr>di</vt:lpstr>
      <vt:lpstr>dt</vt:lpstr>
      <vt:lpstr>loi</vt:lpstr>
      <vt:lpstr>nseg</vt:lpstr>
      <vt:lpstr>pmass</vt:lpstr>
      <vt:lpstr>pmasslb</vt:lpstr>
      <vt:lpstr>timinc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Nakka, Richard</cp:lastModifiedBy>
  <dcterms:created xsi:type="dcterms:W3CDTF">2020-08-06T17:00:35Z</dcterms:created>
  <dcterms:modified xsi:type="dcterms:W3CDTF">2020-08-21T19:04:18Z</dcterms:modified>
</cp:coreProperties>
</file>