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s_\OneDrive\Desktop\Tx\"/>
    </mc:Choice>
  </mc:AlternateContent>
  <xr:revisionPtr revIDLastSave="0" documentId="13_ncr:1_{5B2E7AEF-8C62-4F31-9CB0-53F1EE3B88A7}" xr6:coauthVersionLast="43" xr6:coauthVersionMax="43" xr10:uidLastSave="{00000000-0000-0000-0000-000000000000}"/>
  <bookViews>
    <workbookView xWindow="-28920" yWindow="-90" windowWidth="29040" windowHeight="15720" xr2:uid="{2A17571C-2EB9-4660-91F6-7ACBF43A28CD}"/>
  </bookViews>
  <sheets>
    <sheet name="Hoja1" sheetId="1" r:id="rId1"/>
  </sheets>
  <definedNames>
    <definedName name="_xlnm.Print_Area" localSheetId="0">Hoja1!$A$1:$I$27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16" i="1" l="1"/>
  <c r="I13" i="1"/>
  <c r="F17" i="1"/>
  <c r="F21" i="1"/>
  <c r="C5" i="1"/>
  <c r="F15" i="1" s="1"/>
  <c r="E22" i="1"/>
  <c r="G22" i="1" s="1"/>
  <c r="E19" i="1"/>
  <c r="E17" i="1"/>
  <c r="E21" i="1"/>
  <c r="G21" i="1" s="1"/>
  <c r="E20" i="1"/>
  <c r="G20" i="1" s="1"/>
  <c r="E18" i="1"/>
  <c r="F18" i="1" s="1"/>
  <c r="E16" i="1"/>
  <c r="E14" i="1"/>
  <c r="G14" i="1" s="1"/>
  <c r="F20" i="1" l="1"/>
  <c r="F16" i="1"/>
  <c r="F14" i="1"/>
  <c r="F19" i="1"/>
  <c r="F22" i="1"/>
  <c r="G16" i="1"/>
  <c r="G17" i="1"/>
  <c r="G18" i="1"/>
  <c r="G19" i="1"/>
</calcChain>
</file>

<file path=xl/sharedStrings.xml><?xml version="1.0" encoding="utf-8"?>
<sst xmlns="http://schemas.openxmlformats.org/spreadsheetml/2006/main" count="22" uniqueCount="19">
  <si>
    <t>bolsa compactada</t>
  </si>
  <si>
    <t>cant</t>
  </si>
  <si>
    <t>descripcion</t>
  </si>
  <si>
    <t>kg</t>
  </si>
  <si>
    <t>envase de 1,5 lts</t>
  </si>
  <si>
    <t>envase de 5,0 lts</t>
  </si>
  <si>
    <t>envase de 2,0 lts</t>
  </si>
  <si>
    <t>envase de 0,5 lts</t>
  </si>
  <si>
    <t>envase de 0,4 lts</t>
  </si>
  <si>
    <t>envase de 1,0 lts</t>
  </si>
  <si>
    <t>kg/ud</t>
  </si>
  <si>
    <t>Datos económicos</t>
  </si>
  <si>
    <t>Tonelada</t>
  </si>
  <si>
    <t>DOLAR BCV</t>
  </si>
  <si>
    <t>USDT</t>
  </si>
  <si>
    <t>pote</t>
  </si>
  <si>
    <t>VES x kg</t>
  </si>
  <si>
    <t>$ X KG</t>
  </si>
  <si>
    <t>Accion para: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</si>
</sst>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VES]\ * #,##0.00_-;\-[$VES]\ * #,##0.00_-;_-[$VES]\ * &quot;-&quot;??_-;_-@_-"/>
    <numFmt numFmtId="165" formatCode="_-&quot;$&quot;\ * #,##0.000_-;\-&quot;$&quot;\ * #,##0.0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44" fontId="0" fillId="0" borderId="0" xfId="2" applyFont="1"/>
    <xf numFmtId="164" fontId="0" fillId="0" borderId="0" xfId="0" applyNumberFormat="1"/>
    <xf numFmtId="165" fontId="0" fillId="0" borderId="0" xfId="2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B416-7E98-4C83-811F-5F5221B0ADF6}">
  <dimension ref="A2:J22"/>
  <sheetViews>
    <sheetView tabSelected="1" view="pageBreakPreview" zoomScale="130" zoomScaleNormal="100" zoomScaleSheetLayoutView="130" workbookViewId="0">
      <selection activeCell="D9" sqref="D9"/>
    </sheetView>
  </sheetViews>
  <sheetFormatPr baseColWidth="10" defaultRowHeight="15" x14ac:dyDescent="0.25"/>
  <cols>
    <col min="1" max="1" width="6" customWidth="1"/>
    <col min="2" max="2" width="23.85546875" customWidth="1"/>
    <col min="3" max="3" width="13.5703125" customWidth="1"/>
    <col min="5" max="5" width="11.42578125" style="1"/>
    <col min="6" max="6" width="11.7109375" bestFit="1" customWidth="1"/>
    <col min="7" max="7" width="13.28515625" bestFit="1" customWidth="1"/>
  </cols>
  <sheetData>
    <row r="2" spans="1:10" x14ac:dyDescent="0.25">
      <c r="A2" s="2" t="s">
        <v>11</v>
      </c>
    </row>
    <row r="4" spans="1:10" x14ac:dyDescent="0.25">
      <c r="A4">
        <v>1</v>
      </c>
      <c r="B4" t="s">
        <v>12</v>
      </c>
      <c r="C4" s="3">
        <v>220</v>
      </c>
    </row>
    <row r="5" spans="1:10" x14ac:dyDescent="0.25">
      <c r="A5">
        <v>1</v>
      </c>
      <c r="B5" t="s">
        <v>3</v>
      </c>
      <c r="C5" s="3">
        <f>+C4/1000</f>
        <v>0.22</v>
      </c>
    </row>
    <row r="6" spans="1:10" x14ac:dyDescent="0.25">
      <c r="C6" s="3"/>
    </row>
    <row r="7" spans="1:10" x14ac:dyDescent="0.25">
      <c r="A7">
        <v>1</v>
      </c>
      <c r="B7" t="s">
        <v>13</v>
      </c>
      <c r="C7" s="4">
        <v>214</v>
      </c>
    </row>
    <row r="8" spans="1:10" x14ac:dyDescent="0.25">
      <c r="A8">
        <v>1</v>
      </c>
      <c r="B8" t="s">
        <v>14</v>
      </c>
      <c r="C8" s="4">
        <v>306</v>
      </c>
    </row>
    <row r="9" spans="1:10" x14ac:dyDescent="0.25">
      <c r="C9" s="4"/>
    </row>
    <row r="10" spans="1:10" x14ac:dyDescent="0.25">
      <c r="A10">
        <v>1</v>
      </c>
      <c r="B10" t="s">
        <v>15</v>
      </c>
      <c r="C10" s="4">
        <v>2</v>
      </c>
    </row>
    <row r="11" spans="1:10" x14ac:dyDescent="0.25">
      <c r="A11">
        <v>1</v>
      </c>
      <c r="B11" t="s">
        <v>15</v>
      </c>
      <c r="C11" s="4">
        <v>3</v>
      </c>
    </row>
    <row r="13" spans="1:10" s="7" customFormat="1" x14ac:dyDescent="0.25">
      <c r="A13" s="6" t="s">
        <v>1</v>
      </c>
      <c r="B13" s="6" t="s">
        <v>2</v>
      </c>
      <c r="C13" s="6" t="s">
        <v>3</v>
      </c>
      <c r="E13" s="8" t="s">
        <v>10</v>
      </c>
      <c r="F13" s="6" t="s">
        <v>17</v>
      </c>
      <c r="G13" s="6" t="s">
        <v>16</v>
      </c>
      <c r="H13" s="6" t="s">
        <v>18</v>
      </c>
      <c r="I13" s="9">
        <f>+C11</f>
        <v>3</v>
      </c>
      <c r="J13" s="6"/>
    </row>
    <row r="14" spans="1:10" x14ac:dyDescent="0.25">
      <c r="A14">
        <v>1</v>
      </c>
      <c r="B14" t="s">
        <v>0</v>
      </c>
      <c r="C14">
        <v>5.4</v>
      </c>
      <c r="E14" s="1">
        <f>+C14/A14</f>
        <v>5.4</v>
      </c>
      <c r="F14" s="5">
        <f>+E14*$C$5</f>
        <v>1.1880000000000002</v>
      </c>
      <c r="G14" s="4">
        <f>+E14*$C$7*$C$5</f>
        <v>254.23200000000003</v>
      </c>
    </row>
    <row r="15" spans="1:10" x14ac:dyDescent="0.25">
      <c r="F15" s="5">
        <f t="shared" ref="F15:F22" si="0">+E15*$C$5</f>
        <v>0</v>
      </c>
      <c r="G15" s="4"/>
    </row>
    <row r="16" spans="1:10" x14ac:dyDescent="0.25">
      <c r="A16">
        <v>12</v>
      </c>
      <c r="B16" t="s">
        <v>8</v>
      </c>
      <c r="C16">
        <v>0.33500000000000002</v>
      </c>
      <c r="E16" s="1">
        <f>+C16/A16</f>
        <v>2.7916666666666669E-2</v>
      </c>
      <c r="F16" s="5">
        <f t="shared" si="0"/>
        <v>6.1416666666666677E-3</v>
      </c>
      <c r="G16" s="4">
        <f>+E16*$C$7*$C$5</f>
        <v>1.3143166666666668</v>
      </c>
      <c r="H16" t="str">
        <f>+IF($I$13&gt;G16,"Vender","Compactar")</f>
        <v>Vender</v>
      </c>
    </row>
    <row r="17" spans="1:8" x14ac:dyDescent="0.25">
      <c r="A17">
        <v>10</v>
      </c>
      <c r="B17" t="s">
        <v>7</v>
      </c>
      <c r="C17">
        <v>0.3</v>
      </c>
      <c r="E17" s="1">
        <f>+C17/A17</f>
        <v>0.03</v>
      </c>
      <c r="F17" s="5">
        <f t="shared" si="0"/>
        <v>6.6E-3</v>
      </c>
      <c r="G17" s="4">
        <f>+E17*$C$7*$C$5</f>
        <v>1.4124000000000001</v>
      </c>
      <c r="H17" t="str">
        <f t="shared" ref="H17:H22" si="1">+IF($C$11&gt;G17,"Vender","Compactar")</f>
        <v>Vender</v>
      </c>
    </row>
    <row r="18" spans="1:8" x14ac:dyDescent="0.25">
      <c r="A18">
        <v>7</v>
      </c>
      <c r="B18" t="s">
        <v>9</v>
      </c>
      <c r="C18">
        <v>0.26</v>
      </c>
      <c r="E18" s="1">
        <f>+C18/A18</f>
        <v>3.7142857142857144E-2</v>
      </c>
      <c r="F18" s="5">
        <f t="shared" si="0"/>
        <v>8.1714285714285725E-3</v>
      </c>
      <c r="G18" s="4">
        <f>+E18*$C$7*$C$5</f>
        <v>1.7486857142857142</v>
      </c>
      <c r="H18" t="str">
        <f t="shared" si="1"/>
        <v>Vender</v>
      </c>
    </row>
    <row r="19" spans="1:8" x14ac:dyDescent="0.25">
      <c r="A19">
        <v>6</v>
      </c>
      <c r="B19" t="s">
        <v>4</v>
      </c>
      <c r="C19">
        <v>0.2</v>
      </c>
      <c r="E19" s="1">
        <f t="shared" ref="E19:E20" si="2">+C19/A19</f>
        <v>3.3333333333333333E-2</v>
      </c>
      <c r="F19" s="5">
        <f t="shared" si="0"/>
        <v>7.3333333333333332E-3</v>
      </c>
      <c r="G19" s="4">
        <f t="shared" ref="G19:G20" si="3">+E19*$C$7*$C$5</f>
        <v>1.5693333333333332</v>
      </c>
      <c r="H19" t="str">
        <f t="shared" si="1"/>
        <v>Vender</v>
      </c>
    </row>
    <row r="20" spans="1:8" x14ac:dyDescent="0.25">
      <c r="A20">
        <v>6</v>
      </c>
      <c r="B20" t="s">
        <v>4</v>
      </c>
      <c r="C20">
        <v>0.27</v>
      </c>
      <c r="E20" s="1">
        <f t="shared" si="2"/>
        <v>4.5000000000000005E-2</v>
      </c>
      <c r="F20" s="5">
        <f t="shared" si="0"/>
        <v>9.9000000000000008E-3</v>
      </c>
      <c r="G20" s="4">
        <f t="shared" si="3"/>
        <v>2.1186000000000003</v>
      </c>
      <c r="H20" t="str">
        <f t="shared" si="1"/>
        <v>Vender</v>
      </c>
    </row>
    <row r="21" spans="1:8" x14ac:dyDescent="0.25">
      <c r="A21">
        <v>6</v>
      </c>
      <c r="B21" t="s">
        <v>6</v>
      </c>
      <c r="C21">
        <v>0.3</v>
      </c>
      <c r="E21" s="1">
        <f>+C21/A21</f>
        <v>4.9999999999999996E-2</v>
      </c>
      <c r="F21" s="5">
        <f t="shared" si="0"/>
        <v>1.0999999999999999E-2</v>
      </c>
      <c r="G21" s="4">
        <f>+E21*$C$7*$C$5</f>
        <v>2.3539999999999996</v>
      </c>
      <c r="H21" t="str">
        <f t="shared" si="1"/>
        <v>Vender</v>
      </c>
    </row>
    <row r="22" spans="1:8" x14ac:dyDescent="0.25">
      <c r="A22">
        <v>2</v>
      </c>
      <c r="B22" t="s">
        <v>5</v>
      </c>
      <c r="C22">
        <v>0.2</v>
      </c>
      <c r="E22" s="1">
        <f>+C22/A22</f>
        <v>0.1</v>
      </c>
      <c r="F22" s="5">
        <f t="shared" si="0"/>
        <v>2.2000000000000002E-2</v>
      </c>
      <c r="G22" s="4">
        <f>+E22*$C$7*$C$5</f>
        <v>4.7080000000000002</v>
      </c>
      <c r="H22" t="str">
        <f t="shared" si="1"/>
        <v>Compactar</v>
      </c>
    </row>
  </sheetData>
  <conditionalFormatting sqref="H16:I16 H17:H22">
    <cfRule type="containsText" dxfId="2" priority="3" operator="containsText" text="Compactar">
      <formula>NOT(ISERROR(SEARCH("Compactar",H16)))</formula>
    </cfRule>
  </conditionalFormatting>
  <conditionalFormatting sqref="H1:I1048576">
    <cfRule type="containsText" dxfId="1" priority="1" operator="containsText" text="Vender">
      <formula>NOT(ISERROR(SEARCH("Vender",H1)))</formula>
    </cfRule>
    <cfRule type="containsText" dxfId="0" priority="2" operator="containsText" text="Compactar">
      <formula>NOT(ISERROR(SEARCH("Compactar",H1)))</formula>
    </cfRule>
  </conditionalFormatting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J Castillo S</dc:creator>
  <cp:lastModifiedBy>Leonel J Castillo S</cp:lastModifiedBy>
  <cp:lastPrinted>2025-10-24T17:32:29Z</cp:lastPrinted>
  <dcterms:created xsi:type="dcterms:W3CDTF">2025-10-24T16:37:41Z</dcterms:created>
  <dcterms:modified xsi:type="dcterms:W3CDTF">2025-10-24T17:32:34Z</dcterms:modified>
</cp:coreProperties>
</file>