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nny9\Downloads\"/>
    </mc:Choice>
  </mc:AlternateContent>
  <xr:revisionPtr revIDLastSave="0" documentId="8_{64A92763-8D25-4642-9F2B-6FC22102CC9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LIBRO MAYOR" sheetId="2" r:id="rId1"/>
    <sheet name="EXTRACTO BANCO" sheetId="1" r:id="rId2"/>
  </sheets>
  <externalReferences>
    <externalReference r:id="rId3"/>
  </externalReferences>
  <definedNames>
    <definedName name="_xlnm._FilterDatabase" localSheetId="1" hidden="1">'EXTRACTO BANCO'!$A$1:$O$1499</definedName>
    <definedName name="_xlnm._FilterDatabase" localSheetId="0" hidden="1">'LIBRO MAYOR'!$A$1:$M$1500</definedName>
  </definedNames>
  <calcPr calcId="181029"/>
</workbook>
</file>

<file path=xl/calcChain.xml><?xml version="1.0" encoding="utf-8"?>
<calcChain xmlns="http://schemas.openxmlformats.org/spreadsheetml/2006/main"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3" i="2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K1500" i="2"/>
  <c r="K1499" i="2"/>
  <c r="K1498" i="2"/>
  <c r="K1497" i="2"/>
  <c r="K1496" i="2"/>
  <c r="K1495" i="2"/>
  <c r="K1494" i="2"/>
  <c r="K1493" i="2"/>
  <c r="K1492" i="2"/>
  <c r="K1491" i="2"/>
  <c r="K1490" i="2"/>
  <c r="K1489" i="2"/>
  <c r="K1488" i="2"/>
  <c r="K1487" i="2"/>
  <c r="K1486" i="2"/>
  <c r="K1485" i="2"/>
  <c r="K1484" i="2"/>
  <c r="K1483" i="2"/>
  <c r="K1482" i="2"/>
  <c r="K1481" i="2"/>
  <c r="K1480" i="2"/>
  <c r="K1479" i="2"/>
  <c r="K1478" i="2"/>
  <c r="K1477" i="2"/>
  <c r="K1476" i="2"/>
  <c r="K1475" i="2"/>
  <c r="K1474" i="2"/>
  <c r="K1473" i="2"/>
  <c r="K1472" i="2"/>
  <c r="K1471" i="2"/>
  <c r="K1470" i="2"/>
  <c r="K1469" i="2"/>
  <c r="K1468" i="2"/>
  <c r="K1467" i="2"/>
  <c r="K1466" i="2"/>
  <c r="K1465" i="2"/>
  <c r="K1464" i="2"/>
  <c r="K1463" i="2"/>
  <c r="K1462" i="2"/>
  <c r="K1461" i="2"/>
  <c r="K1460" i="2"/>
  <c r="K1459" i="2"/>
  <c r="K1458" i="2"/>
  <c r="K1457" i="2"/>
  <c r="K1456" i="2"/>
  <c r="K1455" i="2"/>
  <c r="K1454" i="2"/>
  <c r="K1453" i="2"/>
  <c r="K1452" i="2"/>
  <c r="K1451" i="2"/>
  <c r="K1450" i="2"/>
  <c r="K1449" i="2"/>
  <c r="K1448" i="2"/>
  <c r="K1447" i="2"/>
  <c r="K1446" i="2"/>
  <c r="K1445" i="2"/>
  <c r="K1444" i="2"/>
  <c r="K1443" i="2"/>
  <c r="K1442" i="2"/>
  <c r="K1441" i="2"/>
  <c r="K1440" i="2"/>
  <c r="K1439" i="2"/>
  <c r="K1438" i="2"/>
  <c r="K1437" i="2"/>
  <c r="K1436" i="2"/>
  <c r="K1435" i="2"/>
  <c r="K1434" i="2"/>
  <c r="K1433" i="2"/>
  <c r="K1432" i="2"/>
  <c r="K1431" i="2"/>
  <c r="K1430" i="2"/>
  <c r="K1429" i="2"/>
  <c r="K1428" i="2"/>
  <c r="K1427" i="2"/>
  <c r="K1426" i="2"/>
  <c r="K1425" i="2"/>
  <c r="K1424" i="2"/>
  <c r="K1423" i="2"/>
  <c r="K1422" i="2"/>
  <c r="K1421" i="2"/>
  <c r="K1420" i="2"/>
  <c r="K1419" i="2"/>
  <c r="K1418" i="2"/>
  <c r="K1417" i="2"/>
  <c r="K1416" i="2"/>
  <c r="K1415" i="2"/>
  <c r="K1414" i="2"/>
  <c r="K1413" i="2"/>
  <c r="K1412" i="2"/>
  <c r="K1411" i="2"/>
  <c r="K1410" i="2"/>
  <c r="K1409" i="2"/>
  <c r="K1408" i="2"/>
  <c r="K1407" i="2"/>
  <c r="K1406" i="2"/>
  <c r="K1405" i="2"/>
  <c r="K1404" i="2"/>
  <c r="K1403" i="2"/>
  <c r="K1402" i="2"/>
  <c r="K1401" i="2"/>
  <c r="K1400" i="2"/>
  <c r="K1399" i="2"/>
  <c r="K1398" i="2"/>
  <c r="K1397" i="2"/>
  <c r="K1396" i="2"/>
  <c r="K1395" i="2"/>
  <c r="K1394" i="2"/>
  <c r="K1393" i="2"/>
  <c r="K1392" i="2"/>
  <c r="K1391" i="2"/>
  <c r="K1390" i="2"/>
  <c r="K1389" i="2"/>
  <c r="K1388" i="2"/>
  <c r="K1387" i="2"/>
  <c r="K1386" i="2"/>
  <c r="K1385" i="2"/>
  <c r="K1384" i="2"/>
  <c r="K1383" i="2"/>
  <c r="K1382" i="2"/>
  <c r="K1381" i="2"/>
  <c r="K1380" i="2"/>
  <c r="K1379" i="2"/>
  <c r="K1378" i="2"/>
  <c r="K1377" i="2"/>
  <c r="K1376" i="2"/>
  <c r="K1375" i="2"/>
  <c r="K1374" i="2"/>
  <c r="K1373" i="2"/>
  <c r="K1372" i="2"/>
  <c r="K1371" i="2"/>
  <c r="K1370" i="2"/>
  <c r="K1369" i="2"/>
  <c r="K1368" i="2"/>
  <c r="K1367" i="2"/>
  <c r="K1366" i="2"/>
  <c r="K1365" i="2"/>
  <c r="K1364" i="2"/>
  <c r="K1363" i="2"/>
  <c r="K1362" i="2"/>
  <c r="K1361" i="2"/>
  <c r="K1360" i="2"/>
  <c r="K1359" i="2"/>
  <c r="K1358" i="2"/>
  <c r="K1357" i="2"/>
  <c r="K1356" i="2"/>
  <c r="K1355" i="2"/>
  <c r="K1354" i="2"/>
  <c r="K1353" i="2"/>
  <c r="K1352" i="2"/>
  <c r="K1351" i="2"/>
  <c r="K1350" i="2"/>
  <c r="K1349" i="2"/>
  <c r="K1348" i="2"/>
  <c r="K1347" i="2"/>
  <c r="K1346" i="2"/>
  <c r="K1345" i="2"/>
  <c r="K1344" i="2"/>
  <c r="K1343" i="2"/>
  <c r="K1342" i="2"/>
  <c r="K1341" i="2"/>
  <c r="K1340" i="2"/>
  <c r="K1339" i="2"/>
  <c r="K1338" i="2"/>
  <c r="K1337" i="2"/>
  <c r="K1336" i="2"/>
  <c r="K1335" i="2"/>
  <c r="K1334" i="2"/>
  <c r="K1333" i="2"/>
  <c r="K1332" i="2"/>
  <c r="K1331" i="2"/>
  <c r="K1330" i="2"/>
  <c r="K1329" i="2"/>
  <c r="K1328" i="2"/>
  <c r="K1327" i="2"/>
  <c r="K1326" i="2"/>
  <c r="K1325" i="2"/>
  <c r="K1324" i="2"/>
  <c r="K1323" i="2"/>
  <c r="K1322" i="2"/>
  <c r="K1321" i="2"/>
  <c r="K1320" i="2"/>
  <c r="K1319" i="2"/>
  <c r="K1318" i="2"/>
  <c r="K1317" i="2"/>
  <c r="K1316" i="2"/>
  <c r="K1315" i="2"/>
  <c r="K1314" i="2"/>
  <c r="K1313" i="2"/>
  <c r="K1312" i="2"/>
  <c r="K1311" i="2"/>
  <c r="K1310" i="2"/>
  <c r="K1309" i="2"/>
  <c r="K1308" i="2"/>
  <c r="K1307" i="2"/>
  <c r="K1306" i="2"/>
  <c r="K1305" i="2"/>
  <c r="K1304" i="2"/>
  <c r="K1303" i="2"/>
  <c r="K1302" i="2"/>
  <c r="K1301" i="2"/>
  <c r="K1300" i="2"/>
  <c r="K1299" i="2"/>
  <c r="K1298" i="2"/>
  <c r="K1297" i="2"/>
  <c r="K1296" i="2"/>
  <c r="K1295" i="2"/>
  <c r="K1294" i="2"/>
  <c r="K1293" i="2"/>
  <c r="K1292" i="2"/>
  <c r="K1291" i="2"/>
  <c r="K1290" i="2"/>
  <c r="K1289" i="2"/>
  <c r="K1288" i="2"/>
  <c r="K1287" i="2"/>
  <c r="K1286" i="2"/>
  <c r="K1285" i="2"/>
  <c r="K1284" i="2"/>
  <c r="K1283" i="2"/>
  <c r="K1282" i="2"/>
  <c r="K1281" i="2"/>
  <c r="K1280" i="2"/>
  <c r="K1279" i="2"/>
  <c r="K1278" i="2"/>
  <c r="K1277" i="2"/>
  <c r="K1276" i="2"/>
  <c r="K1275" i="2"/>
  <c r="K1274" i="2"/>
  <c r="K1273" i="2"/>
  <c r="K1272" i="2"/>
  <c r="K1271" i="2"/>
  <c r="K1270" i="2"/>
  <c r="K1269" i="2"/>
  <c r="K1268" i="2"/>
  <c r="K1267" i="2"/>
  <c r="K1266" i="2"/>
  <c r="K1265" i="2"/>
  <c r="K1264" i="2"/>
  <c r="K1263" i="2"/>
  <c r="K1262" i="2"/>
  <c r="K1261" i="2"/>
  <c r="K1260" i="2"/>
  <c r="K1259" i="2"/>
  <c r="K1258" i="2"/>
  <c r="K1257" i="2"/>
  <c r="K1256" i="2"/>
  <c r="K1255" i="2"/>
  <c r="K1254" i="2"/>
  <c r="K1253" i="2"/>
  <c r="K1252" i="2"/>
  <c r="K1251" i="2"/>
  <c r="K1250" i="2"/>
  <c r="K1249" i="2"/>
  <c r="K1248" i="2"/>
  <c r="K1247" i="2"/>
  <c r="K1246" i="2"/>
  <c r="K1245" i="2"/>
  <c r="K1244" i="2"/>
  <c r="K1243" i="2"/>
  <c r="K1242" i="2"/>
  <c r="K1241" i="2"/>
  <c r="K1240" i="2"/>
  <c r="K1239" i="2"/>
  <c r="K1238" i="2"/>
  <c r="K1237" i="2"/>
  <c r="K1236" i="2"/>
  <c r="K1235" i="2"/>
  <c r="K1234" i="2"/>
  <c r="K1233" i="2"/>
  <c r="K1232" i="2"/>
  <c r="K1231" i="2"/>
  <c r="K1230" i="2"/>
  <c r="K1229" i="2"/>
  <c r="K1228" i="2"/>
  <c r="K1227" i="2"/>
  <c r="K1226" i="2"/>
  <c r="K1225" i="2"/>
  <c r="K1224" i="2"/>
  <c r="K1223" i="2"/>
  <c r="K1222" i="2"/>
  <c r="K1221" i="2"/>
  <c r="K1220" i="2"/>
  <c r="K1219" i="2"/>
  <c r="K1218" i="2"/>
  <c r="K1217" i="2"/>
  <c r="K1216" i="2"/>
  <c r="K1215" i="2"/>
  <c r="K1214" i="2"/>
  <c r="K1213" i="2"/>
  <c r="K1212" i="2"/>
  <c r="K1211" i="2"/>
  <c r="K1210" i="2"/>
  <c r="K1209" i="2"/>
  <c r="K1208" i="2"/>
  <c r="K1207" i="2"/>
  <c r="K1206" i="2"/>
  <c r="K1205" i="2"/>
  <c r="K1204" i="2"/>
  <c r="K1203" i="2"/>
  <c r="K1202" i="2"/>
  <c r="K1201" i="2"/>
  <c r="K1200" i="2"/>
  <c r="K1199" i="2"/>
  <c r="K1198" i="2"/>
  <c r="K1197" i="2"/>
  <c r="K1196" i="2"/>
  <c r="K1195" i="2"/>
  <c r="K1194" i="2"/>
  <c r="K1193" i="2"/>
  <c r="K1192" i="2"/>
  <c r="K1191" i="2"/>
  <c r="K1190" i="2"/>
  <c r="K1189" i="2"/>
  <c r="K1188" i="2"/>
  <c r="K1187" i="2"/>
  <c r="K1186" i="2"/>
  <c r="K1185" i="2"/>
  <c r="K1184" i="2"/>
  <c r="K1183" i="2"/>
  <c r="K1182" i="2"/>
  <c r="K1181" i="2"/>
  <c r="K1180" i="2"/>
  <c r="K1179" i="2"/>
  <c r="K1178" i="2"/>
  <c r="K1177" i="2"/>
  <c r="K1176" i="2"/>
  <c r="K1175" i="2"/>
  <c r="K1174" i="2"/>
  <c r="K1173" i="2"/>
  <c r="K1172" i="2"/>
  <c r="K1171" i="2"/>
  <c r="K1170" i="2"/>
  <c r="K1169" i="2"/>
  <c r="K1168" i="2"/>
  <c r="K1167" i="2"/>
  <c r="K1166" i="2"/>
  <c r="K1165" i="2"/>
  <c r="K1164" i="2"/>
  <c r="K1163" i="2"/>
  <c r="K1162" i="2"/>
  <c r="K1161" i="2"/>
  <c r="K1160" i="2"/>
  <c r="K1159" i="2"/>
  <c r="K1158" i="2"/>
  <c r="K1157" i="2"/>
  <c r="K1156" i="2"/>
  <c r="K1155" i="2"/>
  <c r="K1154" i="2"/>
  <c r="K1153" i="2"/>
  <c r="K1152" i="2"/>
  <c r="K1151" i="2"/>
  <c r="K1150" i="2"/>
  <c r="K1149" i="2"/>
  <c r="K1148" i="2"/>
  <c r="K1147" i="2"/>
  <c r="K1146" i="2"/>
  <c r="K1145" i="2"/>
  <c r="K1144" i="2"/>
  <c r="K1143" i="2"/>
  <c r="K1142" i="2"/>
  <c r="K1141" i="2"/>
  <c r="K1140" i="2"/>
  <c r="K1139" i="2"/>
  <c r="K1138" i="2"/>
  <c r="K1137" i="2"/>
  <c r="K1136" i="2"/>
  <c r="K1135" i="2"/>
  <c r="K1134" i="2"/>
  <c r="K1133" i="2"/>
  <c r="K1132" i="2"/>
  <c r="K1131" i="2"/>
  <c r="K1130" i="2"/>
  <c r="K1129" i="2"/>
  <c r="K1128" i="2"/>
  <c r="K1127" i="2"/>
  <c r="K1126" i="2"/>
  <c r="K1125" i="2"/>
  <c r="K1124" i="2"/>
  <c r="K1123" i="2"/>
  <c r="K1122" i="2"/>
  <c r="K1121" i="2"/>
  <c r="K1120" i="2"/>
  <c r="K1119" i="2"/>
  <c r="K1118" i="2"/>
  <c r="K1117" i="2"/>
  <c r="K1116" i="2"/>
  <c r="K1115" i="2"/>
  <c r="K1114" i="2"/>
  <c r="K1113" i="2"/>
  <c r="K1112" i="2"/>
  <c r="K1111" i="2"/>
  <c r="K1110" i="2"/>
  <c r="K1109" i="2"/>
  <c r="K1108" i="2"/>
  <c r="K1107" i="2"/>
  <c r="K1106" i="2"/>
  <c r="K1105" i="2"/>
  <c r="K1104" i="2"/>
  <c r="K1103" i="2"/>
  <c r="K1102" i="2"/>
  <c r="K1101" i="2"/>
  <c r="K1100" i="2"/>
  <c r="K1099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G1500" i="1"/>
  <c r="M1499" i="1"/>
  <c r="L1499" i="1"/>
  <c r="K1499" i="1"/>
  <c r="I1499" i="1"/>
  <c r="M1498" i="1"/>
  <c r="L1498" i="1"/>
  <c r="K1498" i="1"/>
  <c r="I1498" i="1"/>
  <c r="M1497" i="1"/>
  <c r="L1497" i="1"/>
  <c r="K1497" i="1"/>
  <c r="I1497" i="1"/>
  <c r="M1496" i="1"/>
  <c r="L1496" i="1"/>
  <c r="K1496" i="1"/>
  <c r="I1496" i="1"/>
  <c r="M1495" i="1"/>
  <c r="L1495" i="1"/>
  <c r="K1495" i="1"/>
  <c r="I1495" i="1"/>
  <c r="M1494" i="1"/>
  <c r="L1494" i="1"/>
  <c r="K1494" i="1"/>
  <c r="I1494" i="1"/>
  <c r="M1493" i="1"/>
  <c r="L1493" i="1"/>
  <c r="K1493" i="1"/>
  <c r="I1493" i="1"/>
  <c r="M1492" i="1"/>
  <c r="L1492" i="1"/>
  <c r="K1492" i="1"/>
  <c r="I1492" i="1"/>
  <c r="M1491" i="1"/>
  <c r="L1491" i="1"/>
  <c r="K1491" i="1"/>
  <c r="I1491" i="1"/>
  <c r="M1490" i="1"/>
  <c r="L1490" i="1"/>
  <c r="K1490" i="1"/>
  <c r="I1490" i="1"/>
  <c r="M1489" i="1"/>
  <c r="L1489" i="1"/>
  <c r="K1489" i="1"/>
  <c r="I1489" i="1"/>
  <c r="M1488" i="1"/>
  <c r="L1488" i="1"/>
  <c r="K1488" i="1"/>
  <c r="I1488" i="1"/>
  <c r="M1487" i="1"/>
  <c r="L1487" i="1"/>
  <c r="K1487" i="1"/>
  <c r="I1487" i="1"/>
  <c r="M1486" i="1"/>
  <c r="L1486" i="1"/>
  <c r="K1486" i="1"/>
  <c r="I1486" i="1"/>
  <c r="M1485" i="1"/>
  <c r="L1485" i="1"/>
  <c r="K1485" i="1"/>
  <c r="I1485" i="1"/>
  <c r="M1484" i="1"/>
  <c r="L1484" i="1"/>
  <c r="K1484" i="1"/>
  <c r="I1484" i="1"/>
  <c r="M1483" i="1"/>
  <c r="L1483" i="1"/>
  <c r="K1483" i="1"/>
  <c r="I1483" i="1"/>
  <c r="M1482" i="1"/>
  <c r="L1482" i="1"/>
  <c r="K1482" i="1"/>
  <c r="I1482" i="1"/>
  <c r="M1481" i="1"/>
  <c r="L1481" i="1"/>
  <c r="K1481" i="1"/>
  <c r="I1481" i="1"/>
  <c r="M1480" i="1"/>
  <c r="L1480" i="1"/>
  <c r="K1480" i="1"/>
  <c r="I1480" i="1"/>
  <c r="M1479" i="1"/>
  <c r="L1479" i="1"/>
  <c r="K1479" i="1"/>
  <c r="I1479" i="1"/>
  <c r="M1478" i="1"/>
  <c r="L1478" i="1"/>
  <c r="K1478" i="1"/>
  <c r="I1478" i="1"/>
  <c r="M1477" i="1"/>
  <c r="L1477" i="1"/>
  <c r="K1477" i="1"/>
  <c r="I1477" i="1"/>
  <c r="M1476" i="1"/>
  <c r="L1476" i="1"/>
  <c r="K1476" i="1"/>
  <c r="I1476" i="1"/>
  <c r="M1475" i="1"/>
  <c r="L1475" i="1"/>
  <c r="K1475" i="1"/>
  <c r="I1475" i="1"/>
  <c r="M1474" i="1"/>
  <c r="L1474" i="1"/>
  <c r="K1474" i="1"/>
  <c r="I1474" i="1"/>
  <c r="M1473" i="1"/>
  <c r="L1473" i="1"/>
  <c r="K1473" i="1"/>
  <c r="I1473" i="1"/>
  <c r="M1472" i="1"/>
  <c r="L1472" i="1"/>
  <c r="K1472" i="1"/>
  <c r="I1472" i="1"/>
  <c r="M1471" i="1"/>
  <c r="L1471" i="1"/>
  <c r="K1471" i="1"/>
  <c r="I1471" i="1"/>
  <c r="M1470" i="1"/>
  <c r="L1470" i="1"/>
  <c r="K1470" i="1"/>
  <c r="I1470" i="1"/>
  <c r="M1469" i="1"/>
  <c r="L1469" i="1"/>
  <c r="K1469" i="1"/>
  <c r="I1469" i="1"/>
  <c r="M1468" i="1"/>
  <c r="L1468" i="1"/>
  <c r="K1468" i="1"/>
  <c r="I1468" i="1"/>
  <c r="M1467" i="1"/>
  <c r="L1467" i="1"/>
  <c r="K1467" i="1"/>
  <c r="I1467" i="1"/>
  <c r="M1466" i="1"/>
  <c r="L1466" i="1"/>
  <c r="K1466" i="1"/>
  <c r="I1466" i="1"/>
  <c r="M1465" i="1"/>
  <c r="L1465" i="1"/>
  <c r="K1465" i="1"/>
  <c r="I1465" i="1"/>
  <c r="M1464" i="1"/>
  <c r="L1464" i="1"/>
  <c r="K1464" i="1"/>
  <c r="I1464" i="1"/>
  <c r="M1463" i="1"/>
  <c r="L1463" i="1"/>
  <c r="K1463" i="1"/>
  <c r="I1463" i="1"/>
  <c r="M1462" i="1"/>
  <c r="L1462" i="1"/>
  <c r="K1462" i="1"/>
  <c r="I1462" i="1"/>
  <c r="M1461" i="1"/>
  <c r="L1461" i="1"/>
  <c r="K1461" i="1"/>
  <c r="I1461" i="1"/>
  <c r="M1460" i="1"/>
  <c r="L1460" i="1"/>
  <c r="K1460" i="1"/>
  <c r="I1460" i="1"/>
  <c r="M1459" i="1"/>
  <c r="L1459" i="1"/>
  <c r="K1459" i="1"/>
  <c r="I1459" i="1"/>
  <c r="M1458" i="1"/>
  <c r="L1458" i="1"/>
  <c r="K1458" i="1"/>
  <c r="I1458" i="1"/>
  <c r="M1457" i="1"/>
  <c r="L1457" i="1"/>
  <c r="K1457" i="1"/>
  <c r="I1457" i="1"/>
  <c r="M1456" i="1"/>
  <c r="L1456" i="1"/>
  <c r="K1456" i="1"/>
  <c r="I1456" i="1"/>
  <c r="M1455" i="1"/>
  <c r="L1455" i="1"/>
  <c r="K1455" i="1"/>
  <c r="I1455" i="1"/>
  <c r="M1454" i="1"/>
  <c r="L1454" i="1"/>
  <c r="K1454" i="1"/>
  <c r="I1454" i="1"/>
  <c r="M1453" i="1"/>
  <c r="L1453" i="1"/>
  <c r="K1453" i="1"/>
  <c r="I1453" i="1"/>
  <c r="M1452" i="1"/>
  <c r="L1452" i="1"/>
  <c r="K1452" i="1"/>
  <c r="I1452" i="1"/>
  <c r="M1451" i="1"/>
  <c r="L1451" i="1"/>
  <c r="K1451" i="1"/>
  <c r="I1451" i="1"/>
  <c r="M1450" i="1"/>
  <c r="L1450" i="1"/>
  <c r="K1450" i="1"/>
  <c r="I1450" i="1"/>
  <c r="M1449" i="1"/>
  <c r="L1449" i="1"/>
  <c r="K1449" i="1"/>
  <c r="I1449" i="1"/>
  <c r="M1448" i="1"/>
  <c r="L1448" i="1"/>
  <c r="K1448" i="1"/>
  <c r="I1448" i="1"/>
  <c r="M1447" i="1"/>
  <c r="L1447" i="1"/>
  <c r="K1447" i="1"/>
  <c r="I1447" i="1"/>
  <c r="M1446" i="1"/>
  <c r="L1446" i="1"/>
  <c r="K1446" i="1"/>
  <c r="I1446" i="1"/>
  <c r="M1445" i="1"/>
  <c r="L1445" i="1"/>
  <c r="K1445" i="1"/>
  <c r="I1445" i="1"/>
  <c r="M1444" i="1"/>
  <c r="L1444" i="1"/>
  <c r="K1444" i="1"/>
  <c r="I1444" i="1"/>
  <c r="M1443" i="1"/>
  <c r="L1443" i="1"/>
  <c r="K1443" i="1"/>
  <c r="I1443" i="1"/>
  <c r="M1442" i="1"/>
  <c r="L1442" i="1"/>
  <c r="K1442" i="1"/>
  <c r="I1442" i="1"/>
  <c r="M1441" i="1"/>
  <c r="L1441" i="1"/>
  <c r="K1441" i="1"/>
  <c r="I1441" i="1"/>
  <c r="M1440" i="1"/>
  <c r="L1440" i="1"/>
  <c r="K1440" i="1"/>
  <c r="I1440" i="1"/>
  <c r="M1439" i="1"/>
  <c r="L1439" i="1"/>
  <c r="K1439" i="1"/>
  <c r="I1439" i="1"/>
  <c r="M1438" i="1"/>
  <c r="L1438" i="1"/>
  <c r="K1438" i="1"/>
  <c r="I1438" i="1"/>
  <c r="M1437" i="1"/>
  <c r="L1437" i="1"/>
  <c r="K1437" i="1"/>
  <c r="I1437" i="1"/>
  <c r="M1436" i="1"/>
  <c r="L1436" i="1"/>
  <c r="K1436" i="1"/>
  <c r="I1436" i="1"/>
  <c r="M1435" i="1"/>
  <c r="L1435" i="1"/>
  <c r="K1435" i="1"/>
  <c r="I1435" i="1"/>
  <c r="M1434" i="1"/>
  <c r="L1434" i="1"/>
  <c r="K1434" i="1"/>
  <c r="I1434" i="1"/>
  <c r="M1433" i="1"/>
  <c r="L1433" i="1"/>
  <c r="K1433" i="1"/>
  <c r="I1433" i="1"/>
  <c r="M1432" i="1"/>
  <c r="L1432" i="1"/>
  <c r="K1432" i="1"/>
  <c r="I1432" i="1"/>
  <c r="M1431" i="1"/>
  <c r="L1431" i="1"/>
  <c r="K1431" i="1"/>
  <c r="I1431" i="1"/>
  <c r="M1430" i="1"/>
  <c r="L1430" i="1"/>
  <c r="K1430" i="1"/>
  <c r="I1430" i="1"/>
  <c r="M1429" i="1"/>
  <c r="L1429" i="1"/>
  <c r="K1429" i="1"/>
  <c r="I1429" i="1"/>
  <c r="M1428" i="1"/>
  <c r="L1428" i="1"/>
  <c r="K1428" i="1"/>
  <c r="I1428" i="1"/>
  <c r="M1427" i="1"/>
  <c r="L1427" i="1"/>
  <c r="K1427" i="1"/>
  <c r="I1427" i="1"/>
  <c r="M1426" i="1"/>
  <c r="L1426" i="1"/>
  <c r="K1426" i="1"/>
  <c r="I1426" i="1"/>
  <c r="M1425" i="1"/>
  <c r="L1425" i="1"/>
  <c r="K1425" i="1"/>
  <c r="I1425" i="1"/>
  <c r="M1424" i="1"/>
  <c r="L1424" i="1"/>
  <c r="K1424" i="1"/>
  <c r="I1424" i="1"/>
  <c r="M1423" i="1"/>
  <c r="L1423" i="1"/>
  <c r="K1423" i="1"/>
  <c r="I1423" i="1"/>
  <c r="M1422" i="1"/>
  <c r="L1422" i="1"/>
  <c r="K1422" i="1"/>
  <c r="I1422" i="1"/>
  <c r="M1421" i="1"/>
  <c r="L1421" i="1"/>
  <c r="K1421" i="1"/>
  <c r="I1421" i="1"/>
  <c r="M1420" i="1"/>
  <c r="L1420" i="1"/>
  <c r="K1420" i="1"/>
  <c r="I1420" i="1"/>
  <c r="M1419" i="1"/>
  <c r="L1419" i="1"/>
  <c r="K1419" i="1"/>
  <c r="I1419" i="1"/>
  <c r="M1418" i="1"/>
  <c r="L1418" i="1"/>
  <c r="K1418" i="1"/>
  <c r="I1418" i="1"/>
  <c r="M1417" i="1"/>
  <c r="L1417" i="1"/>
  <c r="K1417" i="1"/>
  <c r="I1417" i="1"/>
  <c r="M1416" i="1"/>
  <c r="L1416" i="1"/>
  <c r="K1416" i="1"/>
  <c r="I1416" i="1"/>
  <c r="M1415" i="1"/>
  <c r="L1415" i="1"/>
  <c r="K1415" i="1"/>
  <c r="I1415" i="1"/>
  <c r="M1414" i="1"/>
  <c r="L1414" i="1"/>
  <c r="K1414" i="1"/>
  <c r="I1414" i="1"/>
  <c r="M1413" i="1"/>
  <c r="L1413" i="1"/>
  <c r="K1413" i="1"/>
  <c r="I1413" i="1"/>
  <c r="M1412" i="1"/>
  <c r="L1412" i="1"/>
  <c r="K1412" i="1"/>
  <c r="I1412" i="1"/>
  <c r="M1411" i="1"/>
  <c r="L1411" i="1"/>
  <c r="K1411" i="1"/>
  <c r="I1411" i="1"/>
  <c r="M1410" i="1"/>
  <c r="L1410" i="1"/>
  <c r="K1410" i="1"/>
  <c r="I1410" i="1"/>
  <c r="M1409" i="1"/>
  <c r="L1409" i="1"/>
  <c r="K1409" i="1"/>
  <c r="I1409" i="1"/>
  <c r="M1408" i="1"/>
  <c r="L1408" i="1"/>
  <c r="K1408" i="1"/>
  <c r="I1408" i="1"/>
  <c r="M1407" i="1"/>
  <c r="L1407" i="1"/>
  <c r="K1407" i="1"/>
  <c r="I1407" i="1"/>
  <c r="M1406" i="1"/>
  <c r="L1406" i="1"/>
  <c r="K1406" i="1"/>
  <c r="I1406" i="1"/>
  <c r="M1405" i="1"/>
  <c r="L1405" i="1"/>
  <c r="K1405" i="1"/>
  <c r="I1405" i="1"/>
  <c r="M1404" i="1"/>
  <c r="L1404" i="1"/>
  <c r="K1404" i="1"/>
  <c r="I1404" i="1"/>
  <c r="M1403" i="1"/>
  <c r="L1403" i="1"/>
  <c r="K1403" i="1"/>
  <c r="I1403" i="1"/>
  <c r="M1402" i="1"/>
  <c r="L1402" i="1"/>
  <c r="K1402" i="1"/>
  <c r="I1402" i="1"/>
  <c r="M1401" i="1"/>
  <c r="L1401" i="1"/>
  <c r="K1401" i="1"/>
  <c r="I1401" i="1"/>
  <c r="M1400" i="1"/>
  <c r="L1400" i="1"/>
  <c r="K1400" i="1"/>
  <c r="I1400" i="1"/>
  <c r="M1399" i="1"/>
  <c r="L1399" i="1"/>
  <c r="K1399" i="1"/>
  <c r="I1399" i="1"/>
  <c r="M1398" i="1"/>
  <c r="L1398" i="1"/>
  <c r="K1398" i="1"/>
  <c r="I1398" i="1"/>
  <c r="M1397" i="1"/>
  <c r="L1397" i="1"/>
  <c r="K1397" i="1"/>
  <c r="I1397" i="1"/>
  <c r="M1396" i="1"/>
  <c r="L1396" i="1"/>
  <c r="K1396" i="1"/>
  <c r="I1396" i="1"/>
  <c r="M1395" i="1"/>
  <c r="L1395" i="1"/>
  <c r="K1395" i="1"/>
  <c r="I1395" i="1"/>
  <c r="M1394" i="1"/>
  <c r="L1394" i="1"/>
  <c r="K1394" i="1"/>
  <c r="I1394" i="1"/>
  <c r="M1393" i="1"/>
  <c r="L1393" i="1"/>
  <c r="K1393" i="1"/>
  <c r="I1393" i="1"/>
  <c r="M1392" i="1"/>
  <c r="L1392" i="1"/>
  <c r="K1392" i="1"/>
  <c r="I1392" i="1"/>
  <c r="M1391" i="1"/>
  <c r="L1391" i="1"/>
  <c r="K1391" i="1"/>
  <c r="I1391" i="1"/>
  <c r="M1390" i="1"/>
  <c r="L1390" i="1"/>
  <c r="K1390" i="1"/>
  <c r="I1390" i="1"/>
  <c r="M1389" i="1"/>
  <c r="L1389" i="1"/>
  <c r="K1389" i="1"/>
  <c r="I1389" i="1"/>
  <c r="M1388" i="1"/>
  <c r="L1388" i="1"/>
  <c r="K1388" i="1"/>
  <c r="I1388" i="1"/>
  <c r="M1387" i="1"/>
  <c r="L1387" i="1"/>
  <c r="K1387" i="1"/>
  <c r="I1387" i="1"/>
  <c r="M1386" i="1"/>
  <c r="L1386" i="1"/>
  <c r="K1386" i="1"/>
  <c r="I1386" i="1"/>
  <c r="M1385" i="1"/>
  <c r="L1385" i="1"/>
  <c r="K1385" i="1"/>
  <c r="I1385" i="1"/>
  <c r="M1384" i="1"/>
  <c r="L1384" i="1"/>
  <c r="K1384" i="1"/>
  <c r="I1384" i="1"/>
  <c r="M1383" i="1"/>
  <c r="L1383" i="1"/>
  <c r="K1383" i="1"/>
  <c r="I1383" i="1"/>
  <c r="M1382" i="1"/>
  <c r="L1382" i="1"/>
  <c r="K1382" i="1"/>
  <c r="I1382" i="1"/>
  <c r="M1381" i="1"/>
  <c r="L1381" i="1"/>
  <c r="K1381" i="1"/>
  <c r="I1381" i="1"/>
  <c r="M1380" i="1"/>
  <c r="L1380" i="1"/>
  <c r="K1380" i="1"/>
  <c r="I1380" i="1"/>
  <c r="M1379" i="1"/>
  <c r="L1379" i="1"/>
  <c r="K1379" i="1"/>
  <c r="I1379" i="1"/>
  <c r="M1378" i="1"/>
  <c r="L1378" i="1"/>
  <c r="K1378" i="1"/>
  <c r="I1378" i="1"/>
  <c r="M1377" i="1"/>
  <c r="L1377" i="1"/>
  <c r="K1377" i="1"/>
  <c r="I1377" i="1"/>
  <c r="M1376" i="1"/>
  <c r="L1376" i="1"/>
  <c r="K1376" i="1"/>
  <c r="I1376" i="1"/>
  <c r="M1375" i="1"/>
  <c r="L1375" i="1"/>
  <c r="K1375" i="1"/>
  <c r="I1375" i="1"/>
  <c r="M1374" i="1"/>
  <c r="L1374" i="1"/>
  <c r="K1374" i="1"/>
  <c r="I1374" i="1"/>
  <c r="M1373" i="1"/>
  <c r="L1373" i="1"/>
  <c r="K1373" i="1"/>
  <c r="I1373" i="1"/>
  <c r="M1372" i="1"/>
  <c r="L1372" i="1"/>
  <c r="K1372" i="1"/>
  <c r="I1372" i="1"/>
  <c r="M1371" i="1"/>
  <c r="L1371" i="1"/>
  <c r="K1371" i="1"/>
  <c r="I1371" i="1"/>
  <c r="M1370" i="1"/>
  <c r="L1370" i="1"/>
  <c r="K1370" i="1"/>
  <c r="I1370" i="1"/>
  <c r="M1369" i="1"/>
  <c r="L1369" i="1"/>
  <c r="K1369" i="1"/>
  <c r="I1369" i="1"/>
  <c r="M1368" i="1"/>
  <c r="L1368" i="1"/>
  <c r="K1368" i="1"/>
  <c r="I1368" i="1"/>
  <c r="M1367" i="1"/>
  <c r="L1367" i="1"/>
  <c r="K1367" i="1"/>
  <c r="I1367" i="1"/>
  <c r="M1366" i="1"/>
  <c r="L1366" i="1"/>
  <c r="K1366" i="1"/>
  <c r="I1366" i="1"/>
  <c r="M1365" i="1"/>
  <c r="L1365" i="1"/>
  <c r="K1365" i="1"/>
  <c r="I1365" i="1"/>
  <c r="M1364" i="1"/>
  <c r="L1364" i="1"/>
  <c r="K1364" i="1"/>
  <c r="I1364" i="1"/>
  <c r="M1363" i="1"/>
  <c r="L1363" i="1"/>
  <c r="K1363" i="1"/>
  <c r="I1363" i="1"/>
  <c r="M1362" i="1"/>
  <c r="L1362" i="1"/>
  <c r="K1362" i="1"/>
  <c r="I1362" i="1"/>
  <c r="M1361" i="1"/>
  <c r="L1361" i="1"/>
  <c r="K1361" i="1"/>
  <c r="I1361" i="1"/>
  <c r="M1360" i="1"/>
  <c r="L1360" i="1"/>
  <c r="K1360" i="1"/>
  <c r="I1360" i="1"/>
  <c r="M1359" i="1"/>
  <c r="L1359" i="1"/>
  <c r="K1359" i="1"/>
  <c r="I1359" i="1"/>
  <c r="M1358" i="1"/>
  <c r="L1358" i="1"/>
  <c r="K1358" i="1"/>
  <c r="I1358" i="1"/>
  <c r="M1357" i="1"/>
  <c r="L1357" i="1"/>
  <c r="K1357" i="1"/>
  <c r="I1357" i="1"/>
  <c r="M1356" i="1"/>
  <c r="L1356" i="1"/>
  <c r="K1356" i="1"/>
  <c r="I1356" i="1"/>
  <c r="M1355" i="1"/>
  <c r="L1355" i="1"/>
  <c r="K1355" i="1"/>
  <c r="I1355" i="1"/>
  <c r="M1354" i="1"/>
  <c r="L1354" i="1"/>
  <c r="K1354" i="1"/>
  <c r="I1354" i="1"/>
  <c r="M1353" i="1"/>
  <c r="L1353" i="1"/>
  <c r="K1353" i="1"/>
  <c r="I1353" i="1"/>
  <c r="M1352" i="1"/>
  <c r="L1352" i="1"/>
  <c r="K1352" i="1"/>
  <c r="I1352" i="1"/>
  <c r="M1351" i="1"/>
  <c r="L1351" i="1"/>
  <c r="K1351" i="1"/>
  <c r="I1351" i="1"/>
  <c r="M1350" i="1"/>
  <c r="L1350" i="1"/>
  <c r="K1350" i="1"/>
  <c r="I1350" i="1"/>
  <c r="M1349" i="1"/>
  <c r="L1349" i="1"/>
  <c r="K1349" i="1"/>
  <c r="I1349" i="1"/>
  <c r="M1348" i="1"/>
  <c r="L1348" i="1"/>
  <c r="K1348" i="1"/>
  <c r="I1348" i="1"/>
  <c r="M1347" i="1"/>
  <c r="L1347" i="1"/>
  <c r="K1347" i="1"/>
  <c r="I1347" i="1"/>
  <c r="M1346" i="1"/>
  <c r="L1346" i="1"/>
  <c r="K1346" i="1"/>
  <c r="I1346" i="1"/>
  <c r="M1345" i="1"/>
  <c r="L1345" i="1"/>
  <c r="K1345" i="1"/>
  <c r="I1345" i="1"/>
  <c r="M1344" i="1"/>
  <c r="L1344" i="1"/>
  <c r="K1344" i="1"/>
  <c r="I1344" i="1"/>
  <c r="M1343" i="1"/>
  <c r="L1343" i="1"/>
  <c r="K1343" i="1"/>
  <c r="I1343" i="1"/>
  <c r="M1342" i="1"/>
  <c r="L1342" i="1"/>
  <c r="K1342" i="1"/>
  <c r="I1342" i="1"/>
  <c r="M1341" i="1"/>
  <c r="L1341" i="1"/>
  <c r="K1341" i="1"/>
  <c r="I1341" i="1"/>
  <c r="M1340" i="1"/>
  <c r="L1340" i="1"/>
  <c r="K1340" i="1"/>
  <c r="I1340" i="1"/>
  <c r="M1339" i="1"/>
  <c r="L1339" i="1"/>
  <c r="K1339" i="1"/>
  <c r="I1339" i="1"/>
  <c r="M1338" i="1"/>
  <c r="L1338" i="1"/>
  <c r="K1338" i="1"/>
  <c r="I1338" i="1"/>
  <c r="M1337" i="1"/>
  <c r="L1337" i="1"/>
  <c r="K1337" i="1"/>
  <c r="I1337" i="1"/>
  <c r="M1336" i="1"/>
  <c r="L1336" i="1"/>
  <c r="K1336" i="1"/>
  <c r="I1336" i="1"/>
  <c r="M1335" i="1"/>
  <c r="L1335" i="1"/>
  <c r="K1335" i="1"/>
  <c r="I1335" i="1"/>
  <c r="M1334" i="1"/>
  <c r="L1334" i="1"/>
  <c r="K1334" i="1"/>
  <c r="I1334" i="1"/>
  <c r="M1333" i="1"/>
  <c r="L1333" i="1"/>
  <c r="K1333" i="1"/>
  <c r="I1333" i="1"/>
  <c r="M1332" i="1"/>
  <c r="L1332" i="1"/>
  <c r="K1332" i="1"/>
  <c r="I1332" i="1"/>
  <c r="M1331" i="1"/>
  <c r="L1331" i="1"/>
  <c r="K1331" i="1"/>
  <c r="I1331" i="1"/>
  <c r="M1330" i="1"/>
  <c r="L1330" i="1"/>
  <c r="K1330" i="1"/>
  <c r="I1330" i="1"/>
  <c r="M1329" i="1"/>
  <c r="L1329" i="1"/>
  <c r="K1329" i="1"/>
  <c r="I1329" i="1"/>
  <c r="M1328" i="1"/>
  <c r="L1328" i="1"/>
  <c r="K1328" i="1"/>
  <c r="I1328" i="1"/>
  <c r="M1327" i="1"/>
  <c r="L1327" i="1"/>
  <c r="K1327" i="1"/>
  <c r="I1327" i="1"/>
  <c r="M1326" i="1"/>
  <c r="L1326" i="1"/>
  <c r="K1326" i="1"/>
  <c r="I1326" i="1"/>
  <c r="M1325" i="1"/>
  <c r="L1325" i="1"/>
  <c r="K1325" i="1"/>
  <c r="I1325" i="1"/>
  <c r="M1324" i="1"/>
  <c r="L1324" i="1"/>
  <c r="K1324" i="1"/>
  <c r="I1324" i="1"/>
  <c r="M1323" i="1"/>
  <c r="L1323" i="1"/>
  <c r="K1323" i="1"/>
  <c r="I1323" i="1"/>
  <c r="M1322" i="1"/>
  <c r="L1322" i="1"/>
  <c r="K1322" i="1"/>
  <c r="I1322" i="1"/>
  <c r="M1321" i="1"/>
  <c r="L1321" i="1"/>
  <c r="K1321" i="1"/>
  <c r="I1321" i="1"/>
  <c r="M1320" i="1"/>
  <c r="L1320" i="1"/>
  <c r="K1320" i="1"/>
  <c r="I1320" i="1"/>
  <c r="M1319" i="1"/>
  <c r="L1319" i="1"/>
  <c r="K1319" i="1"/>
  <c r="I1319" i="1"/>
  <c r="M1318" i="1"/>
  <c r="L1318" i="1"/>
  <c r="K1318" i="1"/>
  <c r="I1318" i="1"/>
  <c r="M1317" i="1"/>
  <c r="L1317" i="1"/>
  <c r="K1317" i="1"/>
  <c r="I1317" i="1"/>
  <c r="M1316" i="1"/>
  <c r="L1316" i="1"/>
  <c r="K1316" i="1"/>
  <c r="I1316" i="1"/>
  <c r="M1315" i="1"/>
  <c r="L1315" i="1"/>
  <c r="K1315" i="1"/>
  <c r="I1315" i="1"/>
  <c r="M1314" i="1"/>
  <c r="L1314" i="1"/>
  <c r="K1314" i="1"/>
  <c r="I1314" i="1"/>
  <c r="M1313" i="1"/>
  <c r="L1313" i="1"/>
  <c r="K1313" i="1"/>
  <c r="I1313" i="1"/>
  <c r="M1312" i="1"/>
  <c r="L1312" i="1"/>
  <c r="K1312" i="1"/>
  <c r="I1312" i="1"/>
  <c r="M1311" i="1"/>
  <c r="L1311" i="1"/>
  <c r="K1311" i="1"/>
  <c r="I1311" i="1"/>
  <c r="M1310" i="1"/>
  <c r="L1310" i="1"/>
  <c r="K1310" i="1"/>
  <c r="I1310" i="1"/>
  <c r="M1309" i="1"/>
  <c r="L1309" i="1"/>
  <c r="K1309" i="1"/>
  <c r="I1309" i="1"/>
  <c r="M1308" i="1"/>
  <c r="L1308" i="1"/>
  <c r="K1308" i="1"/>
  <c r="I1308" i="1"/>
  <c r="M1307" i="1"/>
  <c r="L1307" i="1"/>
  <c r="K1307" i="1"/>
  <c r="I1307" i="1"/>
  <c r="M1306" i="1"/>
  <c r="L1306" i="1"/>
  <c r="K1306" i="1"/>
  <c r="I1306" i="1"/>
  <c r="M1305" i="1"/>
  <c r="L1305" i="1"/>
  <c r="K1305" i="1"/>
  <c r="I1305" i="1"/>
  <c r="M1304" i="1"/>
  <c r="L1304" i="1"/>
  <c r="K1304" i="1"/>
  <c r="I1304" i="1"/>
  <c r="M1303" i="1"/>
  <c r="L1303" i="1"/>
  <c r="K1303" i="1"/>
  <c r="I1303" i="1"/>
  <c r="M1302" i="1"/>
  <c r="L1302" i="1"/>
  <c r="K1302" i="1"/>
  <c r="I1302" i="1"/>
  <c r="M1301" i="1"/>
  <c r="L1301" i="1"/>
  <c r="K1301" i="1"/>
  <c r="I1301" i="1"/>
  <c r="M1300" i="1"/>
  <c r="L1300" i="1"/>
  <c r="K1300" i="1"/>
  <c r="I1300" i="1"/>
  <c r="M1299" i="1"/>
  <c r="L1299" i="1"/>
  <c r="K1299" i="1"/>
  <c r="I1299" i="1"/>
  <c r="M1298" i="1"/>
  <c r="L1298" i="1"/>
  <c r="K1298" i="1"/>
  <c r="I1298" i="1"/>
  <c r="M1297" i="1"/>
  <c r="L1297" i="1"/>
  <c r="K1297" i="1"/>
  <c r="I1297" i="1"/>
  <c r="M1296" i="1"/>
  <c r="L1296" i="1"/>
  <c r="K1296" i="1"/>
  <c r="I1296" i="1"/>
  <c r="M1295" i="1"/>
  <c r="L1295" i="1"/>
  <c r="K1295" i="1"/>
  <c r="I1295" i="1"/>
  <c r="M1294" i="1"/>
  <c r="L1294" i="1"/>
  <c r="K1294" i="1"/>
  <c r="I1294" i="1"/>
  <c r="M1293" i="1"/>
  <c r="L1293" i="1"/>
  <c r="K1293" i="1"/>
  <c r="I1293" i="1"/>
  <c r="M1292" i="1"/>
  <c r="L1292" i="1"/>
  <c r="K1292" i="1"/>
  <c r="I1292" i="1"/>
  <c r="M1291" i="1"/>
  <c r="L1291" i="1"/>
  <c r="K1291" i="1"/>
  <c r="I1291" i="1"/>
  <c r="M1290" i="1"/>
  <c r="L1290" i="1"/>
  <c r="K1290" i="1"/>
  <c r="I1290" i="1"/>
  <c r="M1289" i="1"/>
  <c r="L1289" i="1"/>
  <c r="K1289" i="1"/>
  <c r="I1289" i="1"/>
  <c r="M1288" i="1"/>
  <c r="L1288" i="1"/>
  <c r="K1288" i="1"/>
  <c r="I1288" i="1"/>
  <c r="M1287" i="1"/>
  <c r="L1287" i="1"/>
  <c r="K1287" i="1"/>
  <c r="I1287" i="1"/>
  <c r="M1286" i="1"/>
  <c r="L1286" i="1"/>
  <c r="K1286" i="1"/>
  <c r="I1286" i="1"/>
  <c r="M1285" i="1"/>
  <c r="L1285" i="1"/>
  <c r="K1285" i="1"/>
  <c r="I1285" i="1"/>
  <c r="M1284" i="1"/>
  <c r="L1284" i="1"/>
  <c r="K1284" i="1"/>
  <c r="I1284" i="1"/>
  <c r="M1283" i="1"/>
  <c r="L1283" i="1"/>
  <c r="K1283" i="1"/>
  <c r="I1283" i="1"/>
  <c r="M1282" i="1"/>
  <c r="L1282" i="1"/>
  <c r="K1282" i="1"/>
  <c r="I1282" i="1"/>
  <c r="M1281" i="1"/>
  <c r="L1281" i="1"/>
  <c r="K1281" i="1"/>
  <c r="I1281" i="1"/>
  <c r="M1280" i="1"/>
  <c r="L1280" i="1"/>
  <c r="K1280" i="1"/>
  <c r="I1280" i="1"/>
  <c r="M1279" i="1"/>
  <c r="L1279" i="1"/>
  <c r="K1279" i="1"/>
  <c r="I1279" i="1"/>
  <c r="M1278" i="1"/>
  <c r="L1278" i="1"/>
  <c r="K1278" i="1"/>
  <c r="I1278" i="1"/>
  <c r="M1277" i="1"/>
  <c r="L1277" i="1"/>
  <c r="K1277" i="1"/>
  <c r="I1277" i="1"/>
  <c r="M1276" i="1"/>
  <c r="L1276" i="1"/>
  <c r="K1276" i="1"/>
  <c r="I1276" i="1"/>
  <c r="M1275" i="1"/>
  <c r="L1275" i="1"/>
  <c r="K1275" i="1"/>
  <c r="I1275" i="1"/>
  <c r="M1274" i="1"/>
  <c r="L1274" i="1"/>
  <c r="K1274" i="1"/>
  <c r="I1274" i="1"/>
  <c r="M1273" i="1"/>
  <c r="L1273" i="1"/>
  <c r="K1273" i="1"/>
  <c r="I1273" i="1"/>
  <c r="M1272" i="1"/>
  <c r="L1272" i="1"/>
  <c r="K1272" i="1"/>
  <c r="I1272" i="1"/>
  <c r="M1271" i="1"/>
  <c r="L1271" i="1"/>
  <c r="K1271" i="1"/>
  <c r="I1271" i="1"/>
  <c r="M1270" i="1"/>
  <c r="L1270" i="1"/>
  <c r="K1270" i="1"/>
  <c r="I1270" i="1"/>
  <c r="M1269" i="1"/>
  <c r="L1269" i="1"/>
  <c r="K1269" i="1"/>
  <c r="I1269" i="1"/>
  <c r="M1268" i="1"/>
  <c r="L1268" i="1"/>
  <c r="K1268" i="1"/>
  <c r="I1268" i="1"/>
  <c r="M1267" i="1"/>
  <c r="L1267" i="1"/>
  <c r="K1267" i="1"/>
  <c r="I1267" i="1"/>
  <c r="M1266" i="1"/>
  <c r="L1266" i="1"/>
  <c r="K1266" i="1"/>
  <c r="I1266" i="1"/>
  <c r="M1265" i="1"/>
  <c r="L1265" i="1"/>
  <c r="K1265" i="1"/>
  <c r="I1265" i="1"/>
  <c r="M1264" i="1"/>
  <c r="L1264" i="1"/>
  <c r="K1264" i="1"/>
  <c r="I1264" i="1"/>
  <c r="M1263" i="1"/>
  <c r="L1263" i="1"/>
  <c r="K1263" i="1"/>
  <c r="I1263" i="1"/>
  <c r="M1262" i="1"/>
  <c r="L1262" i="1"/>
  <c r="K1262" i="1"/>
  <c r="I1262" i="1"/>
  <c r="M1261" i="1"/>
  <c r="L1261" i="1"/>
  <c r="K1261" i="1"/>
  <c r="I1261" i="1"/>
  <c r="M1260" i="1"/>
  <c r="L1260" i="1"/>
  <c r="K1260" i="1"/>
  <c r="I1260" i="1"/>
  <c r="M1259" i="1"/>
  <c r="L1259" i="1"/>
  <c r="K1259" i="1"/>
  <c r="I1259" i="1"/>
  <c r="M1258" i="1"/>
  <c r="L1258" i="1"/>
  <c r="K1258" i="1"/>
  <c r="I1258" i="1"/>
  <c r="M1257" i="1"/>
  <c r="L1257" i="1"/>
  <c r="K1257" i="1"/>
  <c r="I1257" i="1"/>
  <c r="M1256" i="1"/>
  <c r="L1256" i="1"/>
  <c r="K1256" i="1"/>
  <c r="I1256" i="1"/>
  <c r="M1255" i="1"/>
  <c r="L1255" i="1"/>
  <c r="K1255" i="1"/>
  <c r="I1255" i="1"/>
  <c r="M1254" i="1"/>
  <c r="L1254" i="1"/>
  <c r="K1254" i="1"/>
  <c r="I1254" i="1"/>
  <c r="M1253" i="1"/>
  <c r="L1253" i="1"/>
  <c r="K1253" i="1"/>
  <c r="I1253" i="1"/>
  <c r="M1252" i="1"/>
  <c r="L1252" i="1"/>
  <c r="K1252" i="1"/>
  <c r="I1252" i="1"/>
  <c r="M1251" i="1"/>
  <c r="L1251" i="1"/>
  <c r="K1251" i="1"/>
  <c r="I1251" i="1"/>
  <c r="M1250" i="1"/>
  <c r="L1250" i="1"/>
  <c r="K1250" i="1"/>
  <c r="I1250" i="1"/>
  <c r="M1249" i="1"/>
  <c r="L1249" i="1"/>
  <c r="K1249" i="1"/>
  <c r="I1249" i="1"/>
  <c r="M1248" i="1"/>
  <c r="L1248" i="1"/>
  <c r="K1248" i="1"/>
  <c r="I1248" i="1"/>
  <c r="M1247" i="1"/>
  <c r="L1247" i="1"/>
  <c r="K1247" i="1"/>
  <c r="I1247" i="1"/>
  <c r="M1246" i="1"/>
  <c r="L1246" i="1"/>
  <c r="K1246" i="1"/>
  <c r="I1246" i="1"/>
  <c r="M1245" i="1"/>
  <c r="L1245" i="1"/>
  <c r="K1245" i="1"/>
  <c r="I1245" i="1"/>
  <c r="M1244" i="1"/>
  <c r="L1244" i="1"/>
  <c r="K1244" i="1"/>
  <c r="I1244" i="1"/>
  <c r="M1243" i="1"/>
  <c r="L1243" i="1"/>
  <c r="K1243" i="1"/>
  <c r="I1243" i="1"/>
  <c r="M1242" i="1"/>
  <c r="L1242" i="1"/>
  <c r="K1242" i="1"/>
  <c r="I1242" i="1"/>
  <c r="M1241" i="1"/>
  <c r="L1241" i="1"/>
  <c r="K1241" i="1"/>
  <c r="I1241" i="1"/>
  <c r="M1240" i="1"/>
  <c r="L1240" i="1"/>
  <c r="K1240" i="1"/>
  <c r="I1240" i="1"/>
  <c r="M1239" i="1"/>
  <c r="L1239" i="1"/>
  <c r="K1239" i="1"/>
  <c r="I1239" i="1"/>
  <c r="M1238" i="1"/>
  <c r="L1238" i="1"/>
  <c r="K1238" i="1"/>
  <c r="I1238" i="1"/>
  <c r="M1237" i="1"/>
  <c r="L1237" i="1"/>
  <c r="K1237" i="1"/>
  <c r="I1237" i="1"/>
  <c r="M1236" i="1"/>
  <c r="L1236" i="1"/>
  <c r="K1236" i="1"/>
  <c r="I1236" i="1"/>
  <c r="M1235" i="1"/>
  <c r="L1235" i="1"/>
  <c r="K1235" i="1"/>
  <c r="I1235" i="1"/>
  <c r="M1234" i="1"/>
  <c r="L1234" i="1"/>
  <c r="K1234" i="1"/>
  <c r="I1234" i="1"/>
  <c r="M1233" i="1"/>
  <c r="L1233" i="1"/>
  <c r="K1233" i="1"/>
  <c r="I1233" i="1"/>
  <c r="M1232" i="1"/>
  <c r="L1232" i="1"/>
  <c r="K1232" i="1"/>
  <c r="I1232" i="1"/>
  <c r="M1231" i="1"/>
  <c r="L1231" i="1"/>
  <c r="K1231" i="1"/>
  <c r="I1231" i="1"/>
  <c r="M1230" i="1"/>
  <c r="L1230" i="1"/>
  <c r="K1230" i="1"/>
  <c r="I1230" i="1"/>
  <c r="M1229" i="1"/>
  <c r="L1229" i="1"/>
  <c r="K1229" i="1"/>
  <c r="I1229" i="1"/>
  <c r="M1228" i="1"/>
  <c r="L1228" i="1"/>
  <c r="K1228" i="1"/>
  <c r="I1228" i="1"/>
  <c r="M1227" i="1"/>
  <c r="L1227" i="1"/>
  <c r="K1227" i="1"/>
  <c r="I1227" i="1"/>
  <c r="M1226" i="1"/>
  <c r="L1226" i="1"/>
  <c r="K1226" i="1"/>
  <c r="I1226" i="1"/>
  <c r="M1225" i="1"/>
  <c r="L1225" i="1"/>
  <c r="K1225" i="1"/>
  <c r="I1225" i="1"/>
  <c r="M1224" i="1"/>
  <c r="L1224" i="1"/>
  <c r="K1224" i="1"/>
  <c r="I1224" i="1"/>
  <c r="M1223" i="1"/>
  <c r="L1223" i="1"/>
  <c r="K1223" i="1"/>
  <c r="I1223" i="1"/>
  <c r="M1222" i="1"/>
  <c r="L1222" i="1"/>
  <c r="K1222" i="1"/>
  <c r="I1222" i="1"/>
  <c r="M1221" i="1"/>
  <c r="L1221" i="1"/>
  <c r="K1221" i="1"/>
  <c r="I1221" i="1"/>
  <c r="M1220" i="1"/>
  <c r="L1220" i="1"/>
  <c r="K1220" i="1"/>
  <c r="I1220" i="1"/>
  <c r="M1219" i="1"/>
  <c r="L1219" i="1"/>
  <c r="K1219" i="1"/>
  <c r="I1219" i="1"/>
  <c r="M1218" i="1"/>
  <c r="L1218" i="1"/>
  <c r="K1218" i="1"/>
  <c r="I1218" i="1"/>
  <c r="M1217" i="1"/>
  <c r="L1217" i="1"/>
  <c r="K1217" i="1"/>
  <c r="I1217" i="1"/>
  <c r="M1216" i="1"/>
  <c r="L1216" i="1"/>
  <c r="K1216" i="1"/>
  <c r="I1216" i="1"/>
  <c r="M1215" i="1"/>
  <c r="L1215" i="1"/>
  <c r="K1215" i="1"/>
  <c r="I1215" i="1"/>
  <c r="M1214" i="1"/>
  <c r="L1214" i="1"/>
  <c r="K1214" i="1"/>
  <c r="I1214" i="1"/>
  <c r="M1213" i="1"/>
  <c r="L1213" i="1"/>
  <c r="K1213" i="1"/>
  <c r="I1213" i="1"/>
  <c r="M1212" i="1"/>
  <c r="L1212" i="1"/>
  <c r="K1212" i="1"/>
  <c r="I1212" i="1"/>
  <c r="M1211" i="1"/>
  <c r="L1211" i="1"/>
  <c r="K1211" i="1"/>
  <c r="I1211" i="1"/>
  <c r="M1210" i="1"/>
  <c r="L1210" i="1"/>
  <c r="K1210" i="1"/>
  <c r="I1210" i="1"/>
  <c r="M1209" i="1"/>
  <c r="L1209" i="1"/>
  <c r="K1209" i="1"/>
  <c r="I1209" i="1"/>
  <c r="M1208" i="1"/>
  <c r="L1208" i="1"/>
  <c r="K1208" i="1"/>
  <c r="I1208" i="1"/>
  <c r="M1207" i="1"/>
  <c r="L1207" i="1"/>
  <c r="K1207" i="1"/>
  <c r="I1207" i="1"/>
  <c r="M1206" i="1"/>
  <c r="L1206" i="1"/>
  <c r="K1206" i="1"/>
  <c r="I1206" i="1"/>
  <c r="M1205" i="1"/>
  <c r="L1205" i="1"/>
  <c r="K1205" i="1"/>
  <c r="I1205" i="1"/>
  <c r="M1204" i="1"/>
  <c r="L1204" i="1"/>
  <c r="K1204" i="1"/>
  <c r="I1204" i="1"/>
  <c r="M1203" i="1"/>
  <c r="L1203" i="1"/>
  <c r="K1203" i="1"/>
  <c r="I1203" i="1"/>
  <c r="M1202" i="1"/>
  <c r="L1202" i="1"/>
  <c r="K1202" i="1"/>
  <c r="I1202" i="1"/>
  <c r="M1201" i="1"/>
  <c r="L1201" i="1"/>
  <c r="K1201" i="1"/>
  <c r="I1201" i="1"/>
  <c r="M1200" i="1"/>
  <c r="L1200" i="1"/>
  <c r="K1200" i="1"/>
  <c r="I1200" i="1"/>
  <c r="M1199" i="1"/>
  <c r="L1199" i="1"/>
  <c r="K1199" i="1"/>
  <c r="I1199" i="1"/>
  <c r="M1198" i="1"/>
  <c r="L1198" i="1"/>
  <c r="K1198" i="1"/>
  <c r="I1198" i="1"/>
  <c r="M1197" i="1"/>
  <c r="L1197" i="1"/>
  <c r="K1197" i="1"/>
  <c r="I1197" i="1"/>
  <c r="M1196" i="1"/>
  <c r="L1196" i="1"/>
  <c r="K1196" i="1"/>
  <c r="I1196" i="1"/>
  <c r="M1195" i="1"/>
  <c r="L1195" i="1"/>
  <c r="K1195" i="1"/>
  <c r="I1195" i="1"/>
  <c r="M1194" i="1"/>
  <c r="L1194" i="1"/>
  <c r="K1194" i="1"/>
  <c r="I1194" i="1"/>
  <c r="M1193" i="1"/>
  <c r="L1193" i="1"/>
  <c r="K1193" i="1"/>
  <c r="I1193" i="1"/>
  <c r="M1192" i="1"/>
  <c r="L1192" i="1"/>
  <c r="K1192" i="1"/>
  <c r="I1192" i="1"/>
  <c r="M1191" i="1"/>
  <c r="L1191" i="1"/>
  <c r="K1191" i="1"/>
  <c r="I1191" i="1"/>
  <c r="M1190" i="1"/>
  <c r="L1190" i="1"/>
  <c r="K1190" i="1"/>
  <c r="I1190" i="1"/>
  <c r="M1189" i="1"/>
  <c r="L1189" i="1"/>
  <c r="K1189" i="1"/>
  <c r="I1189" i="1"/>
  <c r="M1188" i="1"/>
  <c r="L1188" i="1"/>
  <c r="K1188" i="1"/>
  <c r="I1188" i="1"/>
  <c r="M1187" i="1"/>
  <c r="L1187" i="1"/>
  <c r="K1187" i="1"/>
  <c r="I1187" i="1"/>
  <c r="M1186" i="1"/>
  <c r="L1186" i="1"/>
  <c r="K1186" i="1"/>
  <c r="I1186" i="1"/>
  <c r="M1185" i="1"/>
  <c r="L1185" i="1"/>
  <c r="K1185" i="1"/>
  <c r="I1185" i="1"/>
  <c r="M1184" i="1"/>
  <c r="L1184" i="1"/>
  <c r="K1184" i="1"/>
  <c r="I1184" i="1"/>
  <c r="M1183" i="1"/>
  <c r="L1183" i="1"/>
  <c r="K1183" i="1"/>
  <c r="I1183" i="1"/>
  <c r="M1182" i="1"/>
  <c r="L1182" i="1"/>
  <c r="K1182" i="1"/>
  <c r="I1182" i="1"/>
  <c r="M1181" i="1"/>
  <c r="L1181" i="1"/>
  <c r="K1181" i="1"/>
  <c r="I1181" i="1"/>
  <c r="M1180" i="1"/>
  <c r="L1180" i="1"/>
  <c r="K1180" i="1"/>
  <c r="I1180" i="1"/>
  <c r="M1179" i="1"/>
  <c r="L1179" i="1"/>
  <c r="K1179" i="1"/>
  <c r="I1179" i="1"/>
  <c r="M1178" i="1"/>
  <c r="L1178" i="1"/>
  <c r="K1178" i="1"/>
  <c r="I1178" i="1"/>
  <c r="M1177" i="1"/>
  <c r="L1177" i="1"/>
  <c r="K1177" i="1"/>
  <c r="I1177" i="1"/>
  <c r="M1176" i="1"/>
  <c r="L1176" i="1"/>
  <c r="K1176" i="1"/>
  <c r="I1176" i="1"/>
  <c r="M1175" i="1"/>
  <c r="L1175" i="1"/>
  <c r="K1175" i="1"/>
  <c r="I1175" i="1"/>
  <c r="M1174" i="1"/>
  <c r="L1174" i="1"/>
  <c r="K1174" i="1"/>
  <c r="I1174" i="1"/>
  <c r="M1173" i="1"/>
  <c r="L1173" i="1"/>
  <c r="K1173" i="1"/>
  <c r="I1173" i="1"/>
  <c r="M1172" i="1"/>
  <c r="L1172" i="1"/>
  <c r="K1172" i="1"/>
  <c r="I1172" i="1"/>
  <c r="M1171" i="1"/>
  <c r="L1171" i="1"/>
  <c r="K1171" i="1"/>
  <c r="I1171" i="1"/>
  <c r="M1170" i="1"/>
  <c r="L1170" i="1"/>
  <c r="K1170" i="1"/>
  <c r="I1170" i="1"/>
  <c r="M1169" i="1"/>
  <c r="L1169" i="1"/>
  <c r="K1169" i="1"/>
  <c r="I1169" i="1"/>
  <c r="M1168" i="1"/>
  <c r="L1168" i="1"/>
  <c r="K1168" i="1"/>
  <c r="I1168" i="1"/>
  <c r="M1167" i="1"/>
  <c r="L1167" i="1"/>
  <c r="K1167" i="1"/>
  <c r="I1167" i="1"/>
  <c r="M1166" i="1"/>
  <c r="L1166" i="1"/>
  <c r="K1166" i="1"/>
  <c r="I1166" i="1"/>
  <c r="M1165" i="1"/>
  <c r="L1165" i="1"/>
  <c r="K1165" i="1"/>
  <c r="I1165" i="1"/>
  <c r="M1164" i="1"/>
  <c r="L1164" i="1"/>
  <c r="K1164" i="1"/>
  <c r="I1164" i="1"/>
  <c r="M1163" i="1"/>
  <c r="L1163" i="1"/>
  <c r="K1163" i="1"/>
  <c r="I1163" i="1"/>
  <c r="M1162" i="1"/>
  <c r="L1162" i="1"/>
  <c r="K1162" i="1"/>
  <c r="I1162" i="1"/>
  <c r="M1161" i="1"/>
  <c r="L1161" i="1"/>
  <c r="K1161" i="1"/>
  <c r="I1161" i="1"/>
  <c r="M1160" i="1"/>
  <c r="L1160" i="1"/>
  <c r="K1160" i="1"/>
  <c r="I1160" i="1"/>
  <c r="M1159" i="1"/>
  <c r="L1159" i="1"/>
  <c r="K1159" i="1"/>
  <c r="I1159" i="1"/>
  <c r="M1158" i="1"/>
  <c r="L1158" i="1"/>
  <c r="K1158" i="1"/>
  <c r="I1158" i="1"/>
  <c r="M1157" i="1"/>
  <c r="L1157" i="1"/>
  <c r="K1157" i="1"/>
  <c r="I1157" i="1"/>
  <c r="M1156" i="1"/>
  <c r="L1156" i="1"/>
  <c r="K1156" i="1"/>
  <c r="I1156" i="1"/>
  <c r="M1155" i="1"/>
  <c r="L1155" i="1"/>
  <c r="K1155" i="1"/>
  <c r="I1155" i="1"/>
  <c r="M1154" i="1"/>
  <c r="L1154" i="1"/>
  <c r="K1154" i="1"/>
  <c r="I1154" i="1"/>
  <c r="M1153" i="1"/>
  <c r="L1153" i="1"/>
  <c r="K1153" i="1"/>
  <c r="I1153" i="1"/>
  <c r="M1152" i="1"/>
  <c r="L1152" i="1"/>
  <c r="K1152" i="1"/>
  <c r="I1152" i="1"/>
  <c r="M1151" i="1"/>
  <c r="L1151" i="1"/>
  <c r="K1151" i="1"/>
  <c r="I1151" i="1"/>
  <c r="M1150" i="1"/>
  <c r="L1150" i="1"/>
  <c r="K1150" i="1"/>
  <c r="I1150" i="1"/>
  <c r="M1149" i="1"/>
  <c r="L1149" i="1"/>
  <c r="K1149" i="1"/>
  <c r="I1149" i="1"/>
  <c r="M1148" i="1"/>
  <c r="L1148" i="1"/>
  <c r="K1148" i="1"/>
  <c r="I1148" i="1"/>
  <c r="M1147" i="1"/>
  <c r="L1147" i="1"/>
  <c r="K1147" i="1"/>
  <c r="I1147" i="1"/>
  <c r="M1146" i="1"/>
  <c r="L1146" i="1"/>
  <c r="K1146" i="1"/>
  <c r="I1146" i="1"/>
  <c r="M1145" i="1"/>
  <c r="L1145" i="1"/>
  <c r="K1145" i="1"/>
  <c r="I1145" i="1"/>
  <c r="M1144" i="1"/>
  <c r="L1144" i="1"/>
  <c r="K1144" i="1"/>
  <c r="I1144" i="1"/>
  <c r="M1143" i="1"/>
  <c r="L1143" i="1"/>
  <c r="K1143" i="1"/>
  <c r="I1143" i="1"/>
  <c r="M1142" i="1"/>
  <c r="L1142" i="1"/>
  <c r="K1142" i="1"/>
  <c r="I1142" i="1"/>
  <c r="M1141" i="1"/>
  <c r="L1141" i="1"/>
  <c r="K1141" i="1"/>
  <c r="I1141" i="1"/>
  <c r="M1140" i="1"/>
  <c r="L1140" i="1"/>
  <c r="K1140" i="1"/>
  <c r="I1140" i="1"/>
  <c r="M1139" i="1"/>
  <c r="L1139" i="1"/>
  <c r="K1139" i="1"/>
  <c r="I1139" i="1"/>
  <c r="M1138" i="1"/>
  <c r="L1138" i="1"/>
  <c r="K1138" i="1"/>
  <c r="I1138" i="1"/>
  <c r="M1137" i="1"/>
  <c r="L1137" i="1"/>
  <c r="K1137" i="1"/>
  <c r="I1137" i="1"/>
  <c r="M1136" i="1"/>
  <c r="L1136" i="1"/>
  <c r="K1136" i="1"/>
  <c r="I1136" i="1"/>
  <c r="M1135" i="1"/>
  <c r="L1135" i="1"/>
  <c r="K1135" i="1"/>
  <c r="I1135" i="1"/>
  <c r="M1134" i="1"/>
  <c r="L1134" i="1"/>
  <c r="K1134" i="1"/>
  <c r="I1134" i="1"/>
  <c r="M1133" i="1"/>
  <c r="L1133" i="1"/>
  <c r="K1133" i="1"/>
  <c r="I1133" i="1"/>
  <c r="M1132" i="1"/>
  <c r="L1132" i="1"/>
  <c r="K1132" i="1"/>
  <c r="I1132" i="1"/>
  <c r="M1131" i="1"/>
  <c r="L1131" i="1"/>
  <c r="K1131" i="1"/>
  <c r="I1131" i="1"/>
  <c r="M1130" i="1"/>
  <c r="L1130" i="1"/>
  <c r="K1130" i="1"/>
  <c r="I1130" i="1"/>
  <c r="M1129" i="1"/>
  <c r="L1129" i="1"/>
  <c r="K1129" i="1"/>
  <c r="I1129" i="1"/>
  <c r="M1128" i="1"/>
  <c r="L1128" i="1"/>
  <c r="K1128" i="1"/>
  <c r="I1128" i="1"/>
  <c r="M1127" i="1"/>
  <c r="L1127" i="1"/>
  <c r="K1127" i="1"/>
  <c r="I1127" i="1"/>
  <c r="M1126" i="1"/>
  <c r="L1126" i="1"/>
  <c r="K1126" i="1"/>
  <c r="I1126" i="1"/>
  <c r="M1125" i="1"/>
  <c r="L1125" i="1"/>
  <c r="K1125" i="1"/>
  <c r="I1125" i="1"/>
  <c r="M1124" i="1"/>
  <c r="L1124" i="1"/>
  <c r="K1124" i="1"/>
  <c r="I1124" i="1"/>
  <c r="M1123" i="1"/>
  <c r="L1123" i="1"/>
  <c r="K1123" i="1"/>
  <c r="I1123" i="1"/>
  <c r="M1122" i="1"/>
  <c r="L1122" i="1"/>
  <c r="K1122" i="1"/>
  <c r="I1122" i="1"/>
  <c r="M1121" i="1"/>
  <c r="L1121" i="1"/>
  <c r="K1121" i="1"/>
  <c r="I1121" i="1"/>
  <c r="M1120" i="1"/>
  <c r="L1120" i="1"/>
  <c r="K1120" i="1"/>
  <c r="I1120" i="1"/>
  <c r="M1119" i="1"/>
  <c r="L1119" i="1"/>
  <c r="K1119" i="1"/>
  <c r="I1119" i="1"/>
  <c r="M1118" i="1"/>
  <c r="L1118" i="1"/>
  <c r="K1118" i="1"/>
  <c r="I1118" i="1"/>
  <c r="M1117" i="1"/>
  <c r="L1117" i="1"/>
  <c r="K1117" i="1"/>
  <c r="I1117" i="1"/>
  <c r="M1116" i="1"/>
  <c r="L1116" i="1"/>
  <c r="K1116" i="1"/>
  <c r="I1116" i="1"/>
  <c r="M1115" i="1"/>
  <c r="L1115" i="1"/>
  <c r="K1115" i="1"/>
  <c r="I1115" i="1"/>
  <c r="M1114" i="1"/>
  <c r="L1114" i="1"/>
  <c r="K1114" i="1"/>
  <c r="I1114" i="1"/>
  <c r="M1113" i="1"/>
  <c r="L1113" i="1"/>
  <c r="K1113" i="1"/>
  <c r="I1113" i="1"/>
  <c r="M1112" i="1"/>
  <c r="L1112" i="1"/>
  <c r="K1112" i="1"/>
  <c r="I1112" i="1"/>
  <c r="M1111" i="1"/>
  <c r="L1111" i="1"/>
  <c r="K1111" i="1"/>
  <c r="I1111" i="1"/>
  <c r="M1110" i="1"/>
  <c r="L1110" i="1"/>
  <c r="K1110" i="1"/>
  <c r="I1110" i="1"/>
  <c r="M1109" i="1"/>
  <c r="L1109" i="1"/>
  <c r="K1109" i="1"/>
  <c r="I1109" i="1"/>
  <c r="M1108" i="1"/>
  <c r="L1108" i="1"/>
  <c r="K1108" i="1"/>
  <c r="I1108" i="1"/>
  <c r="M1107" i="1"/>
  <c r="L1107" i="1"/>
  <c r="K1107" i="1"/>
  <c r="I1107" i="1"/>
  <c r="M1106" i="1"/>
  <c r="L1106" i="1"/>
  <c r="K1106" i="1"/>
  <c r="I1106" i="1"/>
  <c r="M1105" i="1"/>
  <c r="L1105" i="1"/>
  <c r="K1105" i="1"/>
  <c r="I1105" i="1"/>
  <c r="M1104" i="1"/>
  <c r="L1104" i="1"/>
  <c r="K1104" i="1"/>
  <c r="I1104" i="1"/>
  <c r="M1103" i="1"/>
  <c r="L1103" i="1"/>
  <c r="K1103" i="1"/>
  <c r="I1103" i="1"/>
  <c r="M1102" i="1"/>
  <c r="L1102" i="1"/>
  <c r="K1102" i="1"/>
  <c r="I1102" i="1"/>
  <c r="M1101" i="1"/>
  <c r="L1101" i="1"/>
  <c r="K1101" i="1"/>
  <c r="I1101" i="1"/>
  <c r="M1100" i="1"/>
  <c r="L1100" i="1"/>
  <c r="K1100" i="1"/>
  <c r="I1100" i="1"/>
  <c r="M1099" i="1"/>
  <c r="L1099" i="1"/>
  <c r="K1099" i="1"/>
  <c r="I1099" i="1"/>
  <c r="M1098" i="1"/>
  <c r="L1098" i="1"/>
  <c r="K1098" i="1"/>
  <c r="I1098" i="1"/>
  <c r="M1097" i="1"/>
  <c r="L1097" i="1"/>
  <c r="K1097" i="1"/>
  <c r="I1097" i="1"/>
  <c r="M1096" i="1"/>
  <c r="L1096" i="1"/>
  <c r="K1096" i="1"/>
  <c r="I1096" i="1"/>
  <c r="M1095" i="1"/>
  <c r="L1095" i="1"/>
  <c r="K1095" i="1"/>
  <c r="I1095" i="1"/>
  <c r="M1094" i="1"/>
  <c r="L1094" i="1"/>
  <c r="K1094" i="1"/>
  <c r="I1094" i="1"/>
  <c r="M1093" i="1"/>
  <c r="L1093" i="1"/>
  <c r="K1093" i="1"/>
  <c r="I1093" i="1"/>
  <c r="M1092" i="1"/>
  <c r="L1092" i="1"/>
  <c r="K1092" i="1"/>
  <c r="I1092" i="1"/>
  <c r="M1091" i="1"/>
  <c r="L1091" i="1"/>
  <c r="K1091" i="1"/>
  <c r="I1091" i="1"/>
  <c r="M1090" i="1"/>
  <c r="L1090" i="1"/>
  <c r="K1090" i="1"/>
  <c r="I1090" i="1"/>
  <c r="M1089" i="1"/>
  <c r="L1089" i="1"/>
  <c r="K1089" i="1"/>
  <c r="I1089" i="1"/>
  <c r="M1088" i="1"/>
  <c r="L1088" i="1"/>
  <c r="K1088" i="1"/>
  <c r="I1088" i="1"/>
  <c r="M1087" i="1"/>
  <c r="L1087" i="1"/>
  <c r="K1087" i="1"/>
  <c r="I1087" i="1"/>
  <c r="M1086" i="1"/>
  <c r="L1086" i="1"/>
  <c r="K1086" i="1"/>
  <c r="I1086" i="1"/>
  <c r="M1085" i="1"/>
  <c r="L1085" i="1"/>
  <c r="K1085" i="1"/>
  <c r="I1085" i="1"/>
  <c r="M1084" i="1"/>
  <c r="L1084" i="1"/>
  <c r="K1084" i="1"/>
  <c r="I1084" i="1"/>
  <c r="M1083" i="1"/>
  <c r="L1083" i="1"/>
  <c r="K1083" i="1"/>
  <c r="I1083" i="1"/>
  <c r="M1082" i="1"/>
  <c r="L1082" i="1"/>
  <c r="K1082" i="1"/>
  <c r="I1082" i="1"/>
  <c r="M1081" i="1"/>
  <c r="L1081" i="1"/>
  <c r="K1081" i="1"/>
  <c r="I1081" i="1"/>
  <c r="M1080" i="1"/>
  <c r="L1080" i="1"/>
  <c r="K1080" i="1"/>
  <c r="I1080" i="1"/>
  <c r="M1079" i="1"/>
  <c r="L1079" i="1"/>
  <c r="K1079" i="1"/>
  <c r="I1079" i="1"/>
  <c r="M1078" i="1"/>
  <c r="L1078" i="1"/>
  <c r="K1078" i="1"/>
  <c r="I1078" i="1"/>
  <c r="M1077" i="1"/>
  <c r="L1077" i="1"/>
  <c r="K1077" i="1"/>
  <c r="I1077" i="1"/>
  <c r="M1076" i="1"/>
  <c r="L1076" i="1"/>
  <c r="K1076" i="1"/>
  <c r="I1076" i="1"/>
  <c r="M1075" i="1"/>
  <c r="L1075" i="1"/>
  <c r="K1075" i="1"/>
  <c r="I1075" i="1"/>
  <c r="M1074" i="1"/>
  <c r="L1074" i="1"/>
  <c r="K1074" i="1"/>
  <c r="I1074" i="1"/>
  <c r="M1073" i="1"/>
  <c r="L1073" i="1"/>
  <c r="K1073" i="1"/>
  <c r="I1073" i="1"/>
  <c r="M1072" i="1"/>
  <c r="L1072" i="1"/>
  <c r="K1072" i="1"/>
  <c r="I1072" i="1"/>
  <c r="M1071" i="1"/>
  <c r="L1071" i="1"/>
  <c r="K1071" i="1"/>
  <c r="I1071" i="1"/>
  <c r="M1070" i="1"/>
  <c r="L1070" i="1"/>
  <c r="K1070" i="1"/>
  <c r="I1070" i="1"/>
  <c r="M1069" i="1"/>
  <c r="L1069" i="1"/>
  <c r="K1069" i="1"/>
  <c r="I1069" i="1"/>
  <c r="M1068" i="1"/>
  <c r="L1068" i="1"/>
  <c r="K1068" i="1"/>
  <c r="I1068" i="1"/>
  <c r="M1067" i="1"/>
  <c r="L1067" i="1"/>
  <c r="K1067" i="1"/>
  <c r="I1067" i="1"/>
  <c r="M1066" i="1"/>
  <c r="L1066" i="1"/>
  <c r="K1066" i="1"/>
  <c r="I1066" i="1"/>
  <c r="M1065" i="1"/>
  <c r="L1065" i="1"/>
  <c r="K1065" i="1"/>
  <c r="I1065" i="1"/>
  <c r="M1064" i="1"/>
  <c r="L1064" i="1"/>
  <c r="K1064" i="1"/>
  <c r="I1064" i="1"/>
  <c r="M1063" i="1"/>
  <c r="L1063" i="1"/>
  <c r="K1063" i="1"/>
  <c r="I1063" i="1"/>
  <c r="M1062" i="1"/>
  <c r="L1062" i="1"/>
  <c r="K1062" i="1"/>
  <c r="I1062" i="1"/>
  <c r="M1061" i="1"/>
  <c r="L1061" i="1"/>
  <c r="K1061" i="1"/>
  <c r="I1061" i="1"/>
  <c r="M1060" i="1"/>
  <c r="L1060" i="1"/>
  <c r="K1060" i="1"/>
  <c r="I1060" i="1"/>
  <c r="M1059" i="1"/>
  <c r="L1059" i="1"/>
  <c r="K1059" i="1"/>
  <c r="I1059" i="1"/>
  <c r="M1058" i="1"/>
  <c r="L1058" i="1"/>
  <c r="K1058" i="1"/>
  <c r="I1058" i="1"/>
  <c r="M1057" i="1"/>
  <c r="L1057" i="1"/>
  <c r="K1057" i="1"/>
  <c r="I1057" i="1"/>
  <c r="M1056" i="1"/>
  <c r="L1056" i="1"/>
  <c r="K1056" i="1"/>
  <c r="I1056" i="1"/>
  <c r="M1055" i="1"/>
  <c r="L1055" i="1"/>
  <c r="K1055" i="1"/>
  <c r="I1055" i="1"/>
  <c r="M1054" i="1"/>
  <c r="L1054" i="1"/>
  <c r="K1054" i="1"/>
  <c r="I1054" i="1"/>
  <c r="M1053" i="1"/>
  <c r="L1053" i="1"/>
  <c r="K1053" i="1"/>
  <c r="I1053" i="1"/>
  <c r="M1052" i="1"/>
  <c r="L1052" i="1"/>
  <c r="K1052" i="1"/>
  <c r="I1052" i="1"/>
  <c r="M1051" i="1"/>
  <c r="L1051" i="1"/>
  <c r="K1051" i="1"/>
  <c r="I1051" i="1"/>
  <c r="M1050" i="1"/>
  <c r="L1050" i="1"/>
  <c r="K1050" i="1"/>
  <c r="I1050" i="1"/>
  <c r="M1049" i="1"/>
  <c r="L1049" i="1"/>
  <c r="K1049" i="1"/>
  <c r="I1049" i="1"/>
  <c r="M1048" i="1"/>
  <c r="L1048" i="1"/>
  <c r="K1048" i="1"/>
  <c r="I1048" i="1"/>
  <c r="M1047" i="1"/>
  <c r="L1047" i="1"/>
  <c r="K1047" i="1"/>
  <c r="I1047" i="1"/>
  <c r="M1046" i="1"/>
  <c r="L1046" i="1"/>
  <c r="K1046" i="1"/>
  <c r="I1046" i="1"/>
  <c r="M1045" i="1"/>
  <c r="L1045" i="1"/>
  <c r="K1045" i="1"/>
  <c r="I1045" i="1"/>
  <c r="M1044" i="1"/>
  <c r="L1044" i="1"/>
  <c r="K1044" i="1"/>
  <c r="I1044" i="1"/>
  <c r="M1043" i="1"/>
  <c r="L1043" i="1"/>
  <c r="K1043" i="1"/>
  <c r="I1043" i="1"/>
  <c r="M1042" i="1"/>
  <c r="L1042" i="1"/>
  <c r="K1042" i="1"/>
  <c r="I1042" i="1"/>
  <c r="M1041" i="1"/>
  <c r="L1041" i="1"/>
  <c r="K1041" i="1"/>
  <c r="I1041" i="1"/>
  <c r="M1040" i="1"/>
  <c r="L1040" i="1"/>
  <c r="K1040" i="1"/>
  <c r="I1040" i="1"/>
  <c r="M1039" i="1"/>
  <c r="L1039" i="1"/>
  <c r="K1039" i="1"/>
  <c r="I1039" i="1"/>
  <c r="M1038" i="1"/>
  <c r="L1038" i="1"/>
  <c r="K1038" i="1"/>
  <c r="I1038" i="1"/>
  <c r="M1037" i="1"/>
  <c r="L1037" i="1"/>
  <c r="K1037" i="1"/>
  <c r="I1037" i="1"/>
  <c r="M1036" i="1"/>
  <c r="L1036" i="1"/>
  <c r="K1036" i="1"/>
  <c r="I1036" i="1"/>
  <c r="M1035" i="1"/>
  <c r="L1035" i="1"/>
  <c r="K1035" i="1"/>
  <c r="I1035" i="1"/>
  <c r="M1034" i="1"/>
  <c r="L1034" i="1"/>
  <c r="K1034" i="1"/>
  <c r="I1034" i="1"/>
  <c r="M1033" i="1"/>
  <c r="L1033" i="1"/>
  <c r="K1033" i="1"/>
  <c r="I1033" i="1"/>
  <c r="M1032" i="1"/>
  <c r="L1032" i="1"/>
  <c r="K1032" i="1"/>
  <c r="I1032" i="1"/>
  <c r="M1031" i="1"/>
  <c r="L1031" i="1"/>
  <c r="K1031" i="1"/>
  <c r="I1031" i="1"/>
  <c r="M1030" i="1"/>
  <c r="L1030" i="1"/>
  <c r="K1030" i="1"/>
  <c r="I1030" i="1"/>
  <c r="M1029" i="1"/>
  <c r="L1029" i="1"/>
  <c r="K1029" i="1"/>
  <c r="I1029" i="1"/>
  <c r="M1028" i="1"/>
  <c r="L1028" i="1"/>
  <c r="K1028" i="1"/>
  <c r="I1028" i="1"/>
  <c r="M1027" i="1"/>
  <c r="L1027" i="1"/>
  <c r="K1027" i="1"/>
  <c r="I1027" i="1"/>
  <c r="M1026" i="1"/>
  <c r="L1026" i="1"/>
  <c r="K1026" i="1"/>
  <c r="I1026" i="1"/>
  <c r="M1025" i="1"/>
  <c r="L1025" i="1"/>
  <c r="K1025" i="1"/>
  <c r="I1025" i="1"/>
  <c r="M1024" i="1"/>
  <c r="L1024" i="1"/>
  <c r="K1024" i="1"/>
  <c r="I1024" i="1"/>
  <c r="M1023" i="1"/>
  <c r="L1023" i="1"/>
  <c r="K1023" i="1"/>
  <c r="I1023" i="1"/>
  <c r="M1022" i="1"/>
  <c r="L1022" i="1"/>
  <c r="K1022" i="1"/>
  <c r="I1022" i="1"/>
  <c r="M1021" i="1"/>
  <c r="L1021" i="1"/>
  <c r="K1021" i="1"/>
  <c r="I1021" i="1"/>
  <c r="M1020" i="1"/>
  <c r="L1020" i="1"/>
  <c r="K1020" i="1"/>
  <c r="I1020" i="1"/>
  <c r="M1019" i="1"/>
  <c r="L1019" i="1"/>
  <c r="K1019" i="1"/>
  <c r="I1019" i="1"/>
  <c r="M1018" i="1"/>
  <c r="L1018" i="1"/>
  <c r="K1018" i="1"/>
  <c r="I1018" i="1"/>
  <c r="M1017" i="1"/>
  <c r="L1017" i="1"/>
  <c r="K1017" i="1"/>
  <c r="I1017" i="1"/>
  <c r="M1016" i="1"/>
  <c r="L1016" i="1"/>
  <c r="K1016" i="1"/>
  <c r="I1016" i="1"/>
  <c r="M1015" i="1"/>
  <c r="L1015" i="1"/>
  <c r="K1015" i="1"/>
  <c r="I1015" i="1"/>
  <c r="M1014" i="1"/>
  <c r="L1014" i="1"/>
  <c r="K1014" i="1"/>
  <c r="I1014" i="1"/>
  <c r="M1013" i="1"/>
  <c r="L1013" i="1"/>
  <c r="K1013" i="1"/>
  <c r="I1013" i="1"/>
  <c r="M1012" i="1"/>
  <c r="L1012" i="1"/>
  <c r="K1012" i="1"/>
  <c r="I1012" i="1"/>
  <c r="M1011" i="1"/>
  <c r="L1011" i="1"/>
  <c r="K1011" i="1"/>
  <c r="I1011" i="1"/>
  <c r="M1010" i="1"/>
  <c r="L1010" i="1"/>
  <c r="K1010" i="1"/>
  <c r="I1010" i="1"/>
  <c r="M1009" i="1"/>
  <c r="L1009" i="1"/>
  <c r="K1009" i="1"/>
  <c r="I1009" i="1"/>
  <c r="M1008" i="1"/>
  <c r="L1008" i="1"/>
  <c r="K1008" i="1"/>
  <c r="I1008" i="1"/>
  <c r="M1007" i="1"/>
  <c r="L1007" i="1"/>
  <c r="K1007" i="1"/>
  <c r="I1007" i="1"/>
  <c r="M1006" i="1"/>
  <c r="L1006" i="1"/>
  <c r="K1006" i="1"/>
  <c r="I1006" i="1"/>
  <c r="M1005" i="1"/>
  <c r="L1005" i="1"/>
  <c r="K1005" i="1"/>
  <c r="I1005" i="1"/>
  <c r="M1004" i="1"/>
  <c r="L1004" i="1"/>
  <c r="K1004" i="1"/>
  <c r="I1004" i="1"/>
  <c r="M1003" i="1"/>
  <c r="L1003" i="1"/>
  <c r="K1003" i="1"/>
  <c r="I1003" i="1"/>
  <c r="M1002" i="1"/>
  <c r="L1002" i="1"/>
  <c r="K1002" i="1"/>
  <c r="I1002" i="1"/>
  <c r="M1001" i="1"/>
  <c r="L1001" i="1"/>
  <c r="K1001" i="1"/>
  <c r="I1001" i="1"/>
  <c r="M1000" i="1"/>
  <c r="L1000" i="1"/>
  <c r="K1000" i="1"/>
  <c r="I1000" i="1"/>
  <c r="M999" i="1"/>
  <c r="L999" i="1"/>
  <c r="K999" i="1"/>
  <c r="I999" i="1"/>
  <c r="M998" i="1"/>
  <c r="L998" i="1"/>
  <c r="K998" i="1"/>
  <c r="I998" i="1"/>
  <c r="M997" i="1"/>
  <c r="L997" i="1"/>
  <c r="K997" i="1"/>
  <c r="I997" i="1"/>
  <c r="M996" i="1"/>
  <c r="L996" i="1"/>
  <c r="K996" i="1"/>
  <c r="I996" i="1"/>
  <c r="M995" i="1"/>
  <c r="L995" i="1"/>
  <c r="K995" i="1"/>
  <c r="I995" i="1"/>
  <c r="M994" i="1"/>
  <c r="L994" i="1"/>
  <c r="K994" i="1"/>
  <c r="I994" i="1"/>
  <c r="M993" i="1"/>
  <c r="L993" i="1"/>
  <c r="K993" i="1"/>
  <c r="I993" i="1"/>
  <c r="M992" i="1"/>
  <c r="L992" i="1"/>
  <c r="K992" i="1"/>
  <c r="I992" i="1"/>
  <c r="M991" i="1"/>
  <c r="L991" i="1"/>
  <c r="K991" i="1"/>
  <c r="I991" i="1"/>
  <c r="M990" i="1"/>
  <c r="L990" i="1"/>
  <c r="K990" i="1"/>
  <c r="I990" i="1"/>
  <c r="M989" i="1"/>
  <c r="L989" i="1"/>
  <c r="K989" i="1"/>
  <c r="I989" i="1"/>
  <c r="M988" i="1"/>
  <c r="L988" i="1"/>
  <c r="K988" i="1"/>
  <c r="I988" i="1"/>
  <c r="M987" i="1"/>
  <c r="L987" i="1"/>
  <c r="K987" i="1"/>
  <c r="I987" i="1"/>
  <c r="M986" i="1"/>
  <c r="L986" i="1"/>
  <c r="K986" i="1"/>
  <c r="I986" i="1"/>
  <c r="M985" i="1"/>
  <c r="L985" i="1"/>
  <c r="K985" i="1"/>
  <c r="I985" i="1"/>
  <c r="M984" i="1"/>
  <c r="L984" i="1"/>
  <c r="K984" i="1"/>
  <c r="I984" i="1"/>
  <c r="M983" i="1"/>
  <c r="L983" i="1"/>
  <c r="K983" i="1"/>
  <c r="I983" i="1"/>
  <c r="M982" i="1"/>
  <c r="L982" i="1"/>
  <c r="K982" i="1"/>
  <c r="I982" i="1"/>
  <c r="M981" i="1"/>
  <c r="L981" i="1"/>
  <c r="K981" i="1"/>
  <c r="I981" i="1"/>
  <c r="M980" i="1"/>
  <c r="L980" i="1"/>
  <c r="K980" i="1"/>
  <c r="I980" i="1"/>
  <c r="M979" i="1"/>
  <c r="L979" i="1"/>
  <c r="K979" i="1"/>
  <c r="I979" i="1"/>
  <c r="M978" i="1"/>
  <c r="L978" i="1"/>
  <c r="K978" i="1"/>
  <c r="I978" i="1"/>
  <c r="M977" i="1"/>
  <c r="L977" i="1"/>
  <c r="K977" i="1"/>
  <c r="I977" i="1"/>
  <c r="M976" i="1"/>
  <c r="L976" i="1"/>
  <c r="K976" i="1"/>
  <c r="I976" i="1"/>
  <c r="M975" i="1"/>
  <c r="L975" i="1"/>
  <c r="K975" i="1"/>
  <c r="I975" i="1"/>
  <c r="M974" i="1"/>
  <c r="L974" i="1"/>
  <c r="K974" i="1"/>
  <c r="I974" i="1"/>
  <c r="M973" i="1"/>
  <c r="L973" i="1"/>
  <c r="K973" i="1"/>
  <c r="I973" i="1"/>
  <c r="M972" i="1"/>
  <c r="L972" i="1"/>
  <c r="K972" i="1"/>
  <c r="I972" i="1"/>
  <c r="M971" i="1"/>
  <c r="L971" i="1"/>
  <c r="K971" i="1"/>
  <c r="I971" i="1"/>
  <c r="M970" i="1"/>
  <c r="L970" i="1"/>
  <c r="K970" i="1"/>
  <c r="I970" i="1"/>
  <c r="M969" i="1"/>
  <c r="L969" i="1"/>
  <c r="K969" i="1"/>
  <c r="I969" i="1"/>
  <c r="M968" i="1"/>
  <c r="L968" i="1"/>
  <c r="K968" i="1"/>
  <c r="I968" i="1"/>
  <c r="M967" i="1"/>
  <c r="L967" i="1"/>
  <c r="K967" i="1"/>
  <c r="I967" i="1"/>
  <c r="M966" i="1"/>
  <c r="L966" i="1"/>
  <c r="K966" i="1"/>
  <c r="I966" i="1"/>
  <c r="M965" i="1"/>
  <c r="L965" i="1"/>
  <c r="K965" i="1"/>
  <c r="I965" i="1"/>
  <c r="M964" i="1"/>
  <c r="L964" i="1"/>
  <c r="K964" i="1"/>
  <c r="I964" i="1"/>
  <c r="M963" i="1"/>
  <c r="L963" i="1"/>
  <c r="K963" i="1"/>
  <c r="I963" i="1"/>
  <c r="M962" i="1"/>
  <c r="L962" i="1"/>
  <c r="K962" i="1"/>
  <c r="I962" i="1"/>
  <c r="M961" i="1"/>
  <c r="L961" i="1"/>
  <c r="K961" i="1"/>
  <c r="I961" i="1"/>
  <c r="M960" i="1"/>
  <c r="L960" i="1"/>
  <c r="K960" i="1"/>
  <c r="I960" i="1"/>
  <c r="M959" i="1"/>
  <c r="L959" i="1"/>
  <c r="K959" i="1"/>
  <c r="I959" i="1"/>
  <c r="M958" i="1"/>
  <c r="L958" i="1"/>
  <c r="K958" i="1"/>
  <c r="I958" i="1"/>
  <c r="M957" i="1"/>
  <c r="L957" i="1"/>
  <c r="K957" i="1"/>
  <c r="I957" i="1"/>
  <c r="M956" i="1"/>
  <c r="L956" i="1"/>
  <c r="K956" i="1"/>
  <c r="I956" i="1"/>
  <c r="M955" i="1"/>
  <c r="L955" i="1"/>
  <c r="K955" i="1"/>
  <c r="I955" i="1"/>
  <c r="M954" i="1"/>
  <c r="L954" i="1"/>
  <c r="K954" i="1"/>
  <c r="I954" i="1"/>
  <c r="M953" i="1"/>
  <c r="L953" i="1"/>
  <c r="K953" i="1"/>
  <c r="I953" i="1"/>
  <c r="M952" i="1"/>
  <c r="L952" i="1"/>
  <c r="K952" i="1"/>
  <c r="I952" i="1"/>
  <c r="M951" i="1"/>
  <c r="L951" i="1"/>
  <c r="K951" i="1"/>
  <c r="I951" i="1"/>
  <c r="M950" i="1"/>
  <c r="L950" i="1"/>
  <c r="K950" i="1"/>
  <c r="I950" i="1"/>
  <c r="M949" i="1"/>
  <c r="L949" i="1"/>
  <c r="K949" i="1"/>
  <c r="I949" i="1"/>
  <c r="M948" i="1"/>
  <c r="L948" i="1"/>
  <c r="K948" i="1"/>
  <c r="I948" i="1"/>
  <c r="M947" i="1"/>
  <c r="L947" i="1"/>
  <c r="K947" i="1"/>
  <c r="I947" i="1"/>
  <c r="M946" i="1"/>
  <c r="L946" i="1"/>
  <c r="K946" i="1"/>
  <c r="I946" i="1"/>
  <c r="M945" i="1"/>
  <c r="L945" i="1"/>
  <c r="K945" i="1"/>
  <c r="I945" i="1"/>
  <c r="M944" i="1"/>
  <c r="L944" i="1"/>
  <c r="K944" i="1"/>
  <c r="I944" i="1"/>
  <c r="M943" i="1"/>
  <c r="L943" i="1"/>
  <c r="K943" i="1"/>
  <c r="I943" i="1"/>
  <c r="M942" i="1"/>
  <c r="L942" i="1"/>
  <c r="K942" i="1"/>
  <c r="I942" i="1"/>
  <c r="M941" i="1"/>
  <c r="L941" i="1"/>
  <c r="K941" i="1"/>
  <c r="I941" i="1"/>
  <c r="M940" i="1"/>
  <c r="L940" i="1"/>
  <c r="K940" i="1"/>
  <c r="I940" i="1"/>
  <c r="M939" i="1"/>
  <c r="L939" i="1"/>
  <c r="K939" i="1"/>
  <c r="I939" i="1"/>
  <c r="M938" i="1"/>
  <c r="L938" i="1"/>
  <c r="K938" i="1"/>
  <c r="I938" i="1"/>
  <c r="M937" i="1"/>
  <c r="L937" i="1"/>
  <c r="K937" i="1"/>
  <c r="I937" i="1"/>
  <c r="M936" i="1"/>
  <c r="L936" i="1"/>
  <c r="K936" i="1"/>
  <c r="I936" i="1"/>
  <c r="M935" i="1"/>
  <c r="L935" i="1"/>
  <c r="K935" i="1"/>
  <c r="I935" i="1"/>
  <c r="M934" i="1"/>
  <c r="L934" i="1"/>
  <c r="K934" i="1"/>
  <c r="I934" i="1"/>
  <c r="M933" i="1"/>
  <c r="L933" i="1"/>
  <c r="K933" i="1"/>
  <c r="I933" i="1"/>
  <c r="M932" i="1"/>
  <c r="L932" i="1"/>
  <c r="K932" i="1"/>
  <c r="I932" i="1"/>
  <c r="M931" i="1"/>
  <c r="L931" i="1"/>
  <c r="K931" i="1"/>
  <c r="I931" i="1"/>
  <c r="M930" i="1"/>
  <c r="L930" i="1"/>
  <c r="K930" i="1"/>
  <c r="I930" i="1"/>
  <c r="M929" i="1"/>
  <c r="L929" i="1"/>
  <c r="K929" i="1"/>
  <c r="I929" i="1"/>
  <c r="M928" i="1"/>
  <c r="L928" i="1"/>
  <c r="K928" i="1"/>
  <c r="I928" i="1"/>
  <c r="M927" i="1"/>
  <c r="L927" i="1"/>
  <c r="K927" i="1"/>
  <c r="I927" i="1"/>
  <c r="M926" i="1"/>
  <c r="L926" i="1"/>
  <c r="K926" i="1"/>
  <c r="I926" i="1"/>
  <c r="M925" i="1"/>
  <c r="L925" i="1"/>
  <c r="K925" i="1"/>
  <c r="I925" i="1"/>
  <c r="M924" i="1"/>
  <c r="L924" i="1"/>
  <c r="K924" i="1"/>
  <c r="I924" i="1"/>
  <c r="M923" i="1"/>
  <c r="L923" i="1"/>
  <c r="K923" i="1"/>
  <c r="I923" i="1"/>
  <c r="M922" i="1"/>
  <c r="L922" i="1"/>
  <c r="K922" i="1"/>
  <c r="I922" i="1"/>
  <c r="M921" i="1"/>
  <c r="L921" i="1"/>
  <c r="K921" i="1"/>
  <c r="I921" i="1"/>
  <c r="M920" i="1"/>
  <c r="L920" i="1"/>
  <c r="K920" i="1"/>
  <c r="I920" i="1"/>
  <c r="M919" i="1"/>
  <c r="L919" i="1"/>
  <c r="K919" i="1"/>
  <c r="I919" i="1"/>
  <c r="M918" i="1"/>
  <c r="L918" i="1"/>
  <c r="K918" i="1"/>
  <c r="I918" i="1"/>
  <c r="M917" i="1"/>
  <c r="L917" i="1"/>
  <c r="K917" i="1"/>
  <c r="I917" i="1"/>
  <c r="M916" i="1"/>
  <c r="L916" i="1"/>
  <c r="K916" i="1"/>
  <c r="I916" i="1"/>
  <c r="M915" i="1"/>
  <c r="L915" i="1"/>
  <c r="K915" i="1"/>
  <c r="I915" i="1"/>
  <c r="M914" i="1"/>
  <c r="L914" i="1"/>
  <c r="K914" i="1"/>
  <c r="I914" i="1"/>
  <c r="M913" i="1"/>
  <c r="L913" i="1"/>
  <c r="K913" i="1"/>
  <c r="I913" i="1"/>
  <c r="M912" i="1"/>
  <c r="L912" i="1"/>
  <c r="K912" i="1"/>
  <c r="I912" i="1"/>
  <c r="M911" i="1"/>
  <c r="L911" i="1"/>
  <c r="K911" i="1"/>
  <c r="I911" i="1"/>
  <c r="M910" i="1"/>
  <c r="L910" i="1"/>
  <c r="K910" i="1"/>
  <c r="I910" i="1"/>
  <c r="M909" i="1"/>
  <c r="L909" i="1"/>
  <c r="K909" i="1"/>
  <c r="I909" i="1"/>
  <c r="M908" i="1"/>
  <c r="L908" i="1"/>
  <c r="K908" i="1"/>
  <c r="I908" i="1"/>
  <c r="M907" i="1"/>
  <c r="L907" i="1"/>
  <c r="K907" i="1"/>
  <c r="I907" i="1"/>
  <c r="M906" i="1"/>
  <c r="L906" i="1"/>
  <c r="K906" i="1"/>
  <c r="I906" i="1"/>
  <c r="M905" i="1"/>
  <c r="L905" i="1"/>
  <c r="K905" i="1"/>
  <c r="I905" i="1"/>
  <c r="M904" i="1"/>
  <c r="L904" i="1"/>
  <c r="K904" i="1"/>
  <c r="I904" i="1"/>
  <c r="M903" i="1"/>
  <c r="L903" i="1"/>
  <c r="K903" i="1"/>
  <c r="I903" i="1"/>
  <c r="M902" i="1"/>
  <c r="L902" i="1"/>
  <c r="K902" i="1"/>
  <c r="I902" i="1"/>
  <c r="M901" i="1"/>
  <c r="L901" i="1"/>
  <c r="K901" i="1"/>
  <c r="I901" i="1"/>
  <c r="M900" i="1"/>
  <c r="L900" i="1"/>
  <c r="K900" i="1"/>
  <c r="I900" i="1"/>
  <c r="M899" i="1"/>
  <c r="L899" i="1"/>
  <c r="K899" i="1"/>
  <c r="I899" i="1"/>
  <c r="M898" i="1"/>
  <c r="L898" i="1"/>
  <c r="K898" i="1"/>
  <c r="I898" i="1"/>
  <c r="M897" i="1"/>
  <c r="L897" i="1"/>
  <c r="K897" i="1"/>
  <c r="I897" i="1"/>
  <c r="M896" i="1"/>
  <c r="L896" i="1"/>
  <c r="K896" i="1"/>
  <c r="I896" i="1"/>
  <c r="M895" i="1"/>
  <c r="L895" i="1"/>
  <c r="K895" i="1"/>
  <c r="I895" i="1"/>
  <c r="M894" i="1"/>
  <c r="L894" i="1"/>
  <c r="K894" i="1"/>
  <c r="I894" i="1"/>
  <c r="M893" i="1"/>
  <c r="L893" i="1"/>
  <c r="K893" i="1"/>
  <c r="I893" i="1"/>
  <c r="M892" i="1"/>
  <c r="L892" i="1"/>
  <c r="K892" i="1"/>
  <c r="I892" i="1"/>
  <c r="M891" i="1"/>
  <c r="L891" i="1"/>
  <c r="K891" i="1"/>
  <c r="I891" i="1"/>
  <c r="M890" i="1"/>
  <c r="L890" i="1"/>
  <c r="K890" i="1"/>
  <c r="I890" i="1"/>
  <c r="M889" i="1"/>
  <c r="L889" i="1"/>
  <c r="K889" i="1"/>
  <c r="I889" i="1"/>
  <c r="M888" i="1"/>
  <c r="L888" i="1"/>
  <c r="K888" i="1"/>
  <c r="I888" i="1"/>
  <c r="M887" i="1"/>
  <c r="L887" i="1"/>
  <c r="K887" i="1"/>
  <c r="I887" i="1"/>
  <c r="M886" i="1"/>
  <c r="L886" i="1"/>
  <c r="K886" i="1"/>
  <c r="I886" i="1"/>
  <c r="M885" i="1"/>
  <c r="L885" i="1"/>
  <c r="K885" i="1"/>
  <c r="I885" i="1"/>
  <c r="M884" i="1"/>
  <c r="L884" i="1"/>
  <c r="K884" i="1"/>
  <c r="I884" i="1"/>
  <c r="M883" i="1"/>
  <c r="L883" i="1"/>
  <c r="K883" i="1"/>
  <c r="I883" i="1"/>
  <c r="M882" i="1"/>
  <c r="L882" i="1"/>
  <c r="K882" i="1"/>
  <c r="I882" i="1"/>
  <c r="M881" i="1"/>
  <c r="L881" i="1"/>
  <c r="K881" i="1"/>
  <c r="I881" i="1"/>
  <c r="M880" i="1"/>
  <c r="L880" i="1"/>
  <c r="K880" i="1"/>
  <c r="I880" i="1"/>
  <c r="M879" i="1"/>
  <c r="L879" i="1"/>
  <c r="K879" i="1"/>
  <c r="I879" i="1"/>
  <c r="M878" i="1"/>
  <c r="L878" i="1"/>
  <c r="K878" i="1"/>
  <c r="I878" i="1"/>
  <c r="M877" i="1"/>
  <c r="L877" i="1"/>
  <c r="K877" i="1"/>
  <c r="I877" i="1"/>
  <c r="M876" i="1"/>
  <c r="L876" i="1"/>
  <c r="K876" i="1"/>
  <c r="I876" i="1"/>
  <c r="M875" i="1"/>
  <c r="L875" i="1"/>
  <c r="K875" i="1"/>
  <c r="I875" i="1"/>
  <c r="M874" i="1"/>
  <c r="L874" i="1"/>
  <c r="K874" i="1"/>
  <c r="I874" i="1"/>
  <c r="M873" i="1"/>
  <c r="L873" i="1"/>
  <c r="K873" i="1"/>
  <c r="I873" i="1"/>
  <c r="M872" i="1"/>
  <c r="L872" i="1"/>
  <c r="K872" i="1"/>
  <c r="I872" i="1"/>
  <c r="M871" i="1"/>
  <c r="L871" i="1"/>
  <c r="K871" i="1"/>
  <c r="I871" i="1"/>
  <c r="M870" i="1"/>
  <c r="L870" i="1"/>
  <c r="K870" i="1"/>
  <c r="I870" i="1"/>
  <c r="M869" i="1"/>
  <c r="L869" i="1"/>
  <c r="K869" i="1"/>
  <c r="I869" i="1"/>
  <c r="M868" i="1"/>
  <c r="L868" i="1"/>
  <c r="K868" i="1"/>
  <c r="I868" i="1"/>
  <c r="M867" i="1"/>
  <c r="L867" i="1"/>
  <c r="K867" i="1"/>
  <c r="I867" i="1"/>
  <c r="M866" i="1"/>
  <c r="L866" i="1"/>
  <c r="K866" i="1"/>
  <c r="I866" i="1"/>
  <c r="M865" i="1"/>
  <c r="L865" i="1"/>
  <c r="K865" i="1"/>
  <c r="I865" i="1"/>
  <c r="M864" i="1"/>
  <c r="L864" i="1"/>
  <c r="K864" i="1"/>
  <c r="I864" i="1"/>
  <c r="M863" i="1"/>
  <c r="L863" i="1"/>
  <c r="K863" i="1"/>
  <c r="I863" i="1"/>
  <c r="M862" i="1"/>
  <c r="L862" i="1"/>
  <c r="K862" i="1"/>
  <c r="I862" i="1"/>
  <c r="M861" i="1"/>
  <c r="L861" i="1"/>
  <c r="K861" i="1"/>
  <c r="I861" i="1"/>
  <c r="M860" i="1"/>
  <c r="L860" i="1"/>
  <c r="K860" i="1"/>
  <c r="I860" i="1"/>
  <c r="M859" i="1"/>
  <c r="L859" i="1"/>
  <c r="K859" i="1"/>
  <c r="I859" i="1"/>
  <c r="M858" i="1"/>
  <c r="L858" i="1"/>
  <c r="K858" i="1"/>
  <c r="I858" i="1"/>
  <c r="M857" i="1"/>
  <c r="L857" i="1"/>
  <c r="K857" i="1"/>
  <c r="I857" i="1"/>
  <c r="M856" i="1"/>
  <c r="L856" i="1"/>
  <c r="K856" i="1"/>
  <c r="I856" i="1"/>
  <c r="M855" i="1"/>
  <c r="L855" i="1"/>
  <c r="K855" i="1"/>
  <c r="I855" i="1"/>
  <c r="M854" i="1"/>
  <c r="L854" i="1"/>
  <c r="K854" i="1"/>
  <c r="I854" i="1"/>
  <c r="M853" i="1"/>
  <c r="L853" i="1"/>
  <c r="K853" i="1"/>
  <c r="I853" i="1"/>
  <c r="M852" i="1"/>
  <c r="L852" i="1"/>
  <c r="K852" i="1"/>
  <c r="I852" i="1"/>
  <c r="M851" i="1"/>
  <c r="L851" i="1"/>
  <c r="K851" i="1"/>
  <c r="I851" i="1"/>
  <c r="M850" i="1"/>
  <c r="L850" i="1"/>
  <c r="K850" i="1"/>
  <c r="I850" i="1"/>
  <c r="M849" i="1"/>
  <c r="L849" i="1"/>
  <c r="K849" i="1"/>
  <c r="I849" i="1"/>
  <c r="M848" i="1"/>
  <c r="L848" i="1"/>
  <c r="K848" i="1"/>
  <c r="I848" i="1"/>
  <c r="M847" i="1"/>
  <c r="L847" i="1"/>
  <c r="K847" i="1"/>
  <c r="I847" i="1"/>
  <c r="M846" i="1"/>
  <c r="L846" i="1"/>
  <c r="K846" i="1"/>
  <c r="I846" i="1"/>
  <c r="M845" i="1"/>
  <c r="L845" i="1"/>
  <c r="K845" i="1"/>
  <c r="I845" i="1"/>
  <c r="M844" i="1"/>
  <c r="L844" i="1"/>
  <c r="K844" i="1"/>
  <c r="I844" i="1"/>
  <c r="M843" i="1"/>
  <c r="L843" i="1"/>
  <c r="K843" i="1"/>
  <c r="I843" i="1"/>
  <c r="M842" i="1"/>
  <c r="L842" i="1"/>
  <c r="K842" i="1"/>
  <c r="I842" i="1"/>
  <c r="M841" i="1"/>
  <c r="L841" i="1"/>
  <c r="K841" i="1"/>
  <c r="I841" i="1"/>
  <c r="M840" i="1"/>
  <c r="L840" i="1"/>
  <c r="K840" i="1"/>
  <c r="I840" i="1"/>
  <c r="M839" i="1"/>
  <c r="L839" i="1"/>
  <c r="K839" i="1"/>
  <c r="I839" i="1"/>
  <c r="M838" i="1"/>
  <c r="L838" i="1"/>
  <c r="K838" i="1"/>
  <c r="I838" i="1"/>
  <c r="M837" i="1"/>
  <c r="L837" i="1"/>
  <c r="K837" i="1"/>
  <c r="I837" i="1"/>
  <c r="M836" i="1"/>
  <c r="L836" i="1"/>
  <c r="K836" i="1"/>
  <c r="I836" i="1"/>
  <c r="M835" i="1"/>
  <c r="L835" i="1"/>
  <c r="K835" i="1"/>
  <c r="I835" i="1"/>
  <c r="M834" i="1"/>
  <c r="L834" i="1"/>
  <c r="K834" i="1"/>
  <c r="I834" i="1"/>
  <c r="M833" i="1"/>
  <c r="L833" i="1"/>
  <c r="K833" i="1"/>
  <c r="I833" i="1"/>
  <c r="M832" i="1"/>
  <c r="L832" i="1"/>
  <c r="K832" i="1"/>
  <c r="I832" i="1"/>
  <c r="M831" i="1"/>
  <c r="L831" i="1"/>
  <c r="K831" i="1"/>
  <c r="I831" i="1"/>
  <c r="M830" i="1"/>
  <c r="L830" i="1"/>
  <c r="K830" i="1"/>
  <c r="I830" i="1"/>
  <c r="M829" i="1"/>
  <c r="L829" i="1"/>
  <c r="K829" i="1"/>
  <c r="I829" i="1"/>
  <c r="M828" i="1"/>
  <c r="L828" i="1"/>
  <c r="K828" i="1"/>
  <c r="I828" i="1"/>
  <c r="M827" i="1"/>
  <c r="L827" i="1"/>
  <c r="K827" i="1"/>
  <c r="I827" i="1"/>
  <c r="M826" i="1"/>
  <c r="L826" i="1"/>
  <c r="K826" i="1"/>
  <c r="I826" i="1"/>
  <c r="M825" i="1"/>
  <c r="L825" i="1"/>
  <c r="K825" i="1"/>
  <c r="I825" i="1"/>
  <c r="M824" i="1"/>
  <c r="L824" i="1"/>
  <c r="K824" i="1"/>
  <c r="I824" i="1"/>
  <c r="M823" i="1"/>
  <c r="L823" i="1"/>
  <c r="K823" i="1"/>
  <c r="I823" i="1"/>
  <c r="M822" i="1"/>
  <c r="L822" i="1"/>
  <c r="K822" i="1"/>
  <c r="I822" i="1"/>
  <c r="M821" i="1"/>
  <c r="L821" i="1"/>
  <c r="K821" i="1"/>
  <c r="I821" i="1"/>
  <c r="M820" i="1"/>
  <c r="L820" i="1"/>
  <c r="K820" i="1"/>
  <c r="I820" i="1"/>
  <c r="M819" i="1"/>
  <c r="L819" i="1"/>
  <c r="K819" i="1"/>
  <c r="I819" i="1"/>
  <c r="M818" i="1"/>
  <c r="L818" i="1"/>
  <c r="K818" i="1"/>
  <c r="I818" i="1"/>
  <c r="M817" i="1"/>
  <c r="L817" i="1"/>
  <c r="K817" i="1"/>
  <c r="I817" i="1"/>
  <c r="M816" i="1"/>
  <c r="L816" i="1"/>
  <c r="K816" i="1"/>
  <c r="I816" i="1"/>
  <c r="M815" i="1"/>
  <c r="L815" i="1"/>
  <c r="K815" i="1"/>
  <c r="I815" i="1"/>
  <c r="M814" i="1"/>
  <c r="L814" i="1"/>
  <c r="K814" i="1"/>
  <c r="I814" i="1"/>
  <c r="M813" i="1"/>
  <c r="L813" i="1"/>
  <c r="K813" i="1"/>
  <c r="I813" i="1"/>
  <c r="M812" i="1"/>
  <c r="L812" i="1"/>
  <c r="K812" i="1"/>
  <c r="I812" i="1"/>
  <c r="M811" i="1"/>
  <c r="L811" i="1"/>
  <c r="K811" i="1"/>
  <c r="I811" i="1"/>
  <c r="M810" i="1"/>
  <c r="L810" i="1"/>
  <c r="K810" i="1"/>
  <c r="I810" i="1"/>
  <c r="M809" i="1"/>
  <c r="L809" i="1"/>
  <c r="K809" i="1"/>
  <c r="I809" i="1"/>
  <c r="M808" i="1"/>
  <c r="L808" i="1"/>
  <c r="K808" i="1"/>
  <c r="I808" i="1"/>
  <c r="M807" i="1"/>
  <c r="L807" i="1"/>
  <c r="K807" i="1"/>
  <c r="I807" i="1"/>
  <c r="M806" i="1"/>
  <c r="L806" i="1"/>
  <c r="K806" i="1"/>
  <c r="I806" i="1"/>
  <c r="M805" i="1"/>
  <c r="L805" i="1"/>
  <c r="K805" i="1"/>
  <c r="I805" i="1"/>
  <c r="M804" i="1"/>
  <c r="L804" i="1"/>
  <c r="K804" i="1"/>
  <c r="I804" i="1"/>
  <c r="M803" i="1"/>
  <c r="L803" i="1"/>
  <c r="K803" i="1"/>
  <c r="I803" i="1"/>
  <c r="M802" i="1"/>
  <c r="L802" i="1"/>
  <c r="K802" i="1"/>
  <c r="I802" i="1"/>
  <c r="M801" i="1"/>
  <c r="L801" i="1"/>
  <c r="K801" i="1"/>
  <c r="I801" i="1"/>
  <c r="M800" i="1"/>
  <c r="L800" i="1"/>
  <c r="K800" i="1"/>
  <c r="I800" i="1"/>
  <c r="M799" i="1"/>
  <c r="L799" i="1"/>
  <c r="K799" i="1"/>
  <c r="I799" i="1"/>
  <c r="M798" i="1"/>
  <c r="L798" i="1"/>
  <c r="K798" i="1"/>
  <c r="I798" i="1"/>
  <c r="M797" i="1"/>
  <c r="L797" i="1"/>
  <c r="K797" i="1"/>
  <c r="I797" i="1"/>
  <c r="M796" i="1"/>
  <c r="L796" i="1"/>
  <c r="K796" i="1"/>
  <c r="I796" i="1"/>
  <c r="M795" i="1"/>
  <c r="L795" i="1"/>
  <c r="K795" i="1"/>
  <c r="I795" i="1"/>
  <c r="M794" i="1"/>
  <c r="L794" i="1"/>
  <c r="K794" i="1"/>
  <c r="I794" i="1"/>
  <c r="M793" i="1"/>
  <c r="L793" i="1"/>
  <c r="K793" i="1"/>
  <c r="I793" i="1"/>
  <c r="M792" i="1"/>
  <c r="L792" i="1"/>
  <c r="K792" i="1"/>
  <c r="I792" i="1"/>
  <c r="M791" i="1"/>
  <c r="L791" i="1"/>
  <c r="K791" i="1"/>
  <c r="I791" i="1"/>
  <c r="M790" i="1"/>
  <c r="L790" i="1"/>
  <c r="K790" i="1"/>
  <c r="I790" i="1"/>
  <c r="M789" i="1"/>
  <c r="L789" i="1"/>
  <c r="K789" i="1"/>
  <c r="I789" i="1"/>
  <c r="M788" i="1"/>
  <c r="L788" i="1"/>
  <c r="K788" i="1"/>
  <c r="I788" i="1"/>
  <c r="M787" i="1"/>
  <c r="L787" i="1"/>
  <c r="K787" i="1"/>
  <c r="I787" i="1"/>
  <c r="M786" i="1"/>
  <c r="L786" i="1"/>
  <c r="K786" i="1"/>
  <c r="I786" i="1"/>
  <c r="M785" i="1"/>
  <c r="L785" i="1"/>
  <c r="K785" i="1"/>
  <c r="I785" i="1"/>
  <c r="M784" i="1"/>
  <c r="L784" i="1"/>
  <c r="K784" i="1"/>
  <c r="I784" i="1"/>
  <c r="M783" i="1"/>
  <c r="L783" i="1"/>
  <c r="K783" i="1"/>
  <c r="I783" i="1"/>
  <c r="M782" i="1"/>
  <c r="L782" i="1"/>
  <c r="K782" i="1"/>
  <c r="I782" i="1"/>
  <c r="M781" i="1"/>
  <c r="L781" i="1"/>
  <c r="K781" i="1"/>
  <c r="I781" i="1"/>
  <c r="M780" i="1"/>
  <c r="L780" i="1"/>
  <c r="K780" i="1"/>
  <c r="I780" i="1"/>
  <c r="M779" i="1"/>
  <c r="L779" i="1"/>
  <c r="K779" i="1"/>
  <c r="I779" i="1"/>
  <c r="M778" i="1"/>
  <c r="L778" i="1"/>
  <c r="K778" i="1"/>
  <c r="I778" i="1"/>
  <c r="M777" i="1"/>
  <c r="L777" i="1"/>
  <c r="K777" i="1"/>
  <c r="I777" i="1"/>
  <c r="M776" i="1"/>
  <c r="L776" i="1"/>
  <c r="K776" i="1"/>
  <c r="I776" i="1"/>
  <c r="M775" i="1"/>
  <c r="L775" i="1"/>
  <c r="K775" i="1"/>
  <c r="I775" i="1"/>
  <c r="M774" i="1"/>
  <c r="L774" i="1"/>
  <c r="K774" i="1"/>
  <c r="I774" i="1"/>
  <c r="M773" i="1"/>
  <c r="L773" i="1"/>
  <c r="K773" i="1"/>
  <c r="I773" i="1"/>
  <c r="M772" i="1"/>
  <c r="L772" i="1"/>
  <c r="K772" i="1"/>
  <c r="I772" i="1"/>
  <c r="M771" i="1"/>
  <c r="L771" i="1"/>
  <c r="K771" i="1"/>
  <c r="I771" i="1"/>
  <c r="M770" i="1"/>
  <c r="L770" i="1"/>
  <c r="K770" i="1"/>
  <c r="I770" i="1"/>
  <c r="M769" i="1"/>
  <c r="L769" i="1"/>
  <c r="K769" i="1"/>
  <c r="I769" i="1"/>
  <c r="M768" i="1"/>
  <c r="L768" i="1"/>
  <c r="K768" i="1"/>
  <c r="I768" i="1"/>
  <c r="M767" i="1"/>
  <c r="L767" i="1"/>
  <c r="K767" i="1"/>
  <c r="I767" i="1"/>
  <c r="M766" i="1"/>
  <c r="L766" i="1"/>
  <c r="K766" i="1"/>
  <c r="I766" i="1"/>
  <c r="M765" i="1"/>
  <c r="L765" i="1"/>
  <c r="K765" i="1"/>
  <c r="I765" i="1"/>
  <c r="M764" i="1"/>
  <c r="L764" i="1"/>
  <c r="K764" i="1"/>
  <c r="I764" i="1"/>
  <c r="M763" i="1"/>
  <c r="L763" i="1"/>
  <c r="K763" i="1"/>
  <c r="I763" i="1"/>
  <c r="M762" i="1"/>
  <c r="L762" i="1"/>
  <c r="K762" i="1"/>
  <c r="I762" i="1"/>
  <c r="M761" i="1"/>
  <c r="L761" i="1"/>
  <c r="K761" i="1"/>
  <c r="I761" i="1"/>
  <c r="M760" i="1"/>
  <c r="L760" i="1"/>
  <c r="K760" i="1"/>
  <c r="I760" i="1"/>
  <c r="M759" i="1"/>
  <c r="L759" i="1"/>
  <c r="K759" i="1"/>
  <c r="I759" i="1"/>
  <c r="M758" i="1"/>
  <c r="L758" i="1"/>
  <c r="K758" i="1"/>
  <c r="I758" i="1"/>
  <c r="M757" i="1"/>
  <c r="L757" i="1"/>
  <c r="K757" i="1"/>
  <c r="I757" i="1"/>
  <c r="M756" i="1"/>
  <c r="L756" i="1"/>
  <c r="K756" i="1"/>
  <c r="I756" i="1"/>
  <c r="M755" i="1"/>
  <c r="L755" i="1"/>
  <c r="K755" i="1"/>
  <c r="I755" i="1"/>
  <c r="M754" i="1"/>
  <c r="L754" i="1"/>
  <c r="K754" i="1"/>
  <c r="I754" i="1"/>
  <c r="M753" i="1"/>
  <c r="L753" i="1"/>
  <c r="K753" i="1"/>
  <c r="I753" i="1"/>
  <c r="M752" i="1"/>
  <c r="L752" i="1"/>
  <c r="K752" i="1"/>
  <c r="I752" i="1"/>
  <c r="M751" i="1"/>
  <c r="L751" i="1"/>
  <c r="K751" i="1"/>
  <c r="I751" i="1"/>
  <c r="M750" i="1"/>
  <c r="L750" i="1"/>
  <c r="K750" i="1"/>
  <c r="I750" i="1"/>
  <c r="M749" i="1"/>
  <c r="L749" i="1"/>
  <c r="K749" i="1"/>
  <c r="I749" i="1"/>
  <c r="M748" i="1"/>
  <c r="L748" i="1"/>
  <c r="K748" i="1"/>
  <c r="I748" i="1"/>
  <c r="M747" i="1"/>
  <c r="L747" i="1"/>
  <c r="K747" i="1"/>
  <c r="I747" i="1"/>
  <c r="M746" i="1"/>
  <c r="L746" i="1"/>
  <c r="K746" i="1"/>
  <c r="I746" i="1"/>
  <c r="M745" i="1"/>
  <c r="L745" i="1"/>
  <c r="K745" i="1"/>
  <c r="I745" i="1"/>
  <c r="M744" i="1"/>
  <c r="L744" i="1"/>
  <c r="K744" i="1"/>
  <c r="I744" i="1"/>
  <c r="M743" i="1"/>
  <c r="L743" i="1"/>
  <c r="K743" i="1"/>
  <c r="I743" i="1"/>
  <c r="M742" i="1"/>
  <c r="L742" i="1"/>
  <c r="K742" i="1"/>
  <c r="I742" i="1"/>
  <c r="M741" i="1"/>
  <c r="L741" i="1"/>
  <c r="K741" i="1"/>
  <c r="I741" i="1"/>
  <c r="M740" i="1"/>
  <c r="L740" i="1"/>
  <c r="K740" i="1"/>
  <c r="I740" i="1"/>
  <c r="M739" i="1"/>
  <c r="L739" i="1"/>
  <c r="K739" i="1"/>
  <c r="I739" i="1"/>
  <c r="M738" i="1"/>
  <c r="L738" i="1"/>
  <c r="K738" i="1"/>
  <c r="I738" i="1"/>
  <c r="M737" i="1"/>
  <c r="L737" i="1"/>
  <c r="K737" i="1"/>
  <c r="I737" i="1"/>
  <c r="M736" i="1"/>
  <c r="L736" i="1"/>
  <c r="K736" i="1"/>
  <c r="I736" i="1"/>
  <c r="M735" i="1"/>
  <c r="L735" i="1"/>
  <c r="K735" i="1"/>
  <c r="I735" i="1"/>
  <c r="M734" i="1"/>
  <c r="L734" i="1"/>
  <c r="K734" i="1"/>
  <c r="I734" i="1"/>
  <c r="M733" i="1"/>
  <c r="L733" i="1"/>
  <c r="K733" i="1"/>
  <c r="I733" i="1"/>
  <c r="M732" i="1"/>
  <c r="L732" i="1"/>
  <c r="K732" i="1"/>
  <c r="I732" i="1"/>
  <c r="M731" i="1"/>
  <c r="L731" i="1"/>
  <c r="K731" i="1"/>
  <c r="I731" i="1"/>
  <c r="M730" i="1"/>
  <c r="L730" i="1"/>
  <c r="K730" i="1"/>
  <c r="I730" i="1"/>
  <c r="M729" i="1"/>
  <c r="L729" i="1"/>
  <c r="K729" i="1"/>
  <c r="I729" i="1"/>
  <c r="M728" i="1"/>
  <c r="L728" i="1"/>
  <c r="K728" i="1"/>
  <c r="I728" i="1"/>
  <c r="M727" i="1"/>
  <c r="L727" i="1"/>
  <c r="K727" i="1"/>
  <c r="I727" i="1"/>
  <c r="M726" i="1"/>
  <c r="L726" i="1"/>
  <c r="K726" i="1"/>
  <c r="I726" i="1"/>
  <c r="M725" i="1"/>
  <c r="L725" i="1"/>
  <c r="K725" i="1"/>
  <c r="I725" i="1"/>
  <c r="M724" i="1"/>
  <c r="L724" i="1"/>
  <c r="K724" i="1"/>
  <c r="I724" i="1"/>
  <c r="M723" i="1"/>
  <c r="L723" i="1"/>
  <c r="K723" i="1"/>
  <c r="I723" i="1"/>
  <c r="M722" i="1"/>
  <c r="L722" i="1"/>
  <c r="K722" i="1"/>
  <c r="I722" i="1"/>
  <c r="M721" i="1"/>
  <c r="L721" i="1"/>
  <c r="K721" i="1"/>
  <c r="I721" i="1"/>
  <c r="M720" i="1"/>
  <c r="L720" i="1"/>
  <c r="K720" i="1"/>
  <c r="I720" i="1"/>
  <c r="M719" i="1"/>
  <c r="L719" i="1"/>
  <c r="K719" i="1"/>
  <c r="I719" i="1"/>
  <c r="M718" i="1"/>
  <c r="L718" i="1"/>
  <c r="K718" i="1"/>
  <c r="I718" i="1"/>
  <c r="M717" i="1"/>
  <c r="L717" i="1"/>
  <c r="K717" i="1"/>
  <c r="I717" i="1"/>
  <c r="M716" i="1"/>
  <c r="L716" i="1"/>
  <c r="K716" i="1"/>
  <c r="I716" i="1"/>
  <c r="M715" i="1"/>
  <c r="L715" i="1"/>
  <c r="K715" i="1"/>
  <c r="I715" i="1"/>
  <c r="M714" i="1"/>
  <c r="L714" i="1"/>
  <c r="K714" i="1"/>
  <c r="I714" i="1"/>
  <c r="M713" i="1"/>
  <c r="L713" i="1"/>
  <c r="K713" i="1"/>
  <c r="I713" i="1"/>
  <c r="M712" i="1"/>
  <c r="L712" i="1"/>
  <c r="K712" i="1"/>
  <c r="I712" i="1"/>
  <c r="M711" i="1"/>
  <c r="L711" i="1"/>
  <c r="K711" i="1"/>
  <c r="I711" i="1"/>
  <c r="M710" i="1"/>
  <c r="L710" i="1"/>
  <c r="K710" i="1"/>
  <c r="I710" i="1"/>
  <c r="M709" i="1"/>
  <c r="L709" i="1"/>
  <c r="K709" i="1"/>
  <c r="I709" i="1"/>
  <c r="M708" i="1"/>
  <c r="L708" i="1"/>
  <c r="K708" i="1"/>
  <c r="I708" i="1"/>
  <c r="M707" i="1"/>
  <c r="L707" i="1"/>
  <c r="K707" i="1"/>
  <c r="I707" i="1"/>
  <c r="M706" i="1"/>
  <c r="L706" i="1"/>
  <c r="K706" i="1"/>
  <c r="I706" i="1"/>
  <c r="M705" i="1"/>
  <c r="L705" i="1"/>
  <c r="K705" i="1"/>
  <c r="I705" i="1"/>
  <c r="M704" i="1"/>
  <c r="L704" i="1"/>
  <c r="K704" i="1"/>
  <c r="I704" i="1"/>
  <c r="M703" i="1"/>
  <c r="L703" i="1"/>
  <c r="K703" i="1"/>
  <c r="I703" i="1"/>
  <c r="M702" i="1"/>
  <c r="L702" i="1"/>
  <c r="K702" i="1"/>
  <c r="I702" i="1"/>
  <c r="M701" i="1"/>
  <c r="L701" i="1"/>
  <c r="K701" i="1"/>
  <c r="I701" i="1"/>
  <c r="M700" i="1"/>
  <c r="L700" i="1"/>
  <c r="K700" i="1"/>
  <c r="I700" i="1"/>
  <c r="M699" i="1"/>
  <c r="L699" i="1"/>
  <c r="K699" i="1"/>
  <c r="I699" i="1"/>
  <c r="M698" i="1"/>
  <c r="L698" i="1"/>
  <c r="K698" i="1"/>
  <c r="I698" i="1"/>
  <c r="M697" i="1"/>
  <c r="L697" i="1"/>
  <c r="K697" i="1"/>
  <c r="I697" i="1"/>
  <c r="M696" i="1"/>
  <c r="L696" i="1"/>
  <c r="K696" i="1"/>
  <c r="I696" i="1"/>
  <c r="M695" i="1"/>
  <c r="L695" i="1"/>
  <c r="K695" i="1"/>
  <c r="I695" i="1"/>
  <c r="M694" i="1"/>
  <c r="L694" i="1"/>
  <c r="K694" i="1"/>
  <c r="I694" i="1"/>
  <c r="M693" i="1"/>
  <c r="L693" i="1"/>
  <c r="K693" i="1"/>
  <c r="I693" i="1"/>
  <c r="M692" i="1"/>
  <c r="L692" i="1"/>
  <c r="K692" i="1"/>
  <c r="I692" i="1"/>
  <c r="M691" i="1"/>
  <c r="L691" i="1"/>
  <c r="K691" i="1"/>
  <c r="I691" i="1"/>
  <c r="M690" i="1"/>
  <c r="L690" i="1"/>
  <c r="K690" i="1"/>
  <c r="I690" i="1"/>
  <c r="M689" i="1"/>
  <c r="L689" i="1"/>
  <c r="K689" i="1"/>
  <c r="I689" i="1"/>
  <c r="M688" i="1"/>
  <c r="L688" i="1"/>
  <c r="K688" i="1"/>
  <c r="I688" i="1"/>
  <c r="M687" i="1"/>
  <c r="L687" i="1"/>
  <c r="K687" i="1"/>
  <c r="I687" i="1"/>
  <c r="M686" i="1"/>
  <c r="L686" i="1"/>
  <c r="K686" i="1"/>
  <c r="I686" i="1"/>
  <c r="M685" i="1"/>
  <c r="L685" i="1"/>
  <c r="K685" i="1"/>
  <c r="I685" i="1"/>
  <c r="M684" i="1"/>
  <c r="L684" i="1"/>
  <c r="K684" i="1"/>
  <c r="I684" i="1"/>
  <c r="M683" i="1"/>
  <c r="L683" i="1"/>
  <c r="K683" i="1"/>
  <c r="I683" i="1"/>
  <c r="M682" i="1"/>
  <c r="L682" i="1"/>
  <c r="K682" i="1"/>
  <c r="I682" i="1"/>
  <c r="M681" i="1"/>
  <c r="L681" i="1"/>
  <c r="K681" i="1"/>
  <c r="I681" i="1"/>
  <c r="M680" i="1"/>
  <c r="L680" i="1"/>
  <c r="K680" i="1"/>
  <c r="I680" i="1"/>
  <c r="M679" i="1"/>
  <c r="L679" i="1"/>
  <c r="K679" i="1"/>
  <c r="I679" i="1"/>
  <c r="M678" i="1"/>
  <c r="L678" i="1"/>
  <c r="K678" i="1"/>
  <c r="I678" i="1"/>
  <c r="M677" i="1"/>
  <c r="L677" i="1"/>
  <c r="K677" i="1"/>
  <c r="I677" i="1"/>
  <c r="M676" i="1"/>
  <c r="L676" i="1"/>
  <c r="K676" i="1"/>
  <c r="I676" i="1"/>
  <c r="M675" i="1"/>
  <c r="L675" i="1"/>
  <c r="K675" i="1"/>
  <c r="I675" i="1"/>
  <c r="M674" i="1"/>
  <c r="L674" i="1"/>
  <c r="K674" i="1"/>
  <c r="I674" i="1"/>
  <c r="M673" i="1"/>
  <c r="L673" i="1"/>
  <c r="K673" i="1"/>
  <c r="I673" i="1"/>
  <c r="M672" i="1"/>
  <c r="L672" i="1"/>
  <c r="K672" i="1"/>
  <c r="I672" i="1"/>
  <c r="M671" i="1"/>
  <c r="L671" i="1"/>
  <c r="K671" i="1"/>
  <c r="I671" i="1"/>
  <c r="M670" i="1"/>
  <c r="L670" i="1"/>
  <c r="K670" i="1"/>
  <c r="I670" i="1"/>
  <c r="M669" i="1"/>
  <c r="L669" i="1"/>
  <c r="K669" i="1"/>
  <c r="I669" i="1"/>
  <c r="M668" i="1"/>
  <c r="L668" i="1"/>
  <c r="K668" i="1"/>
  <c r="I668" i="1"/>
  <c r="M667" i="1"/>
  <c r="L667" i="1"/>
  <c r="K667" i="1"/>
  <c r="I667" i="1"/>
  <c r="M666" i="1"/>
  <c r="L666" i="1"/>
  <c r="K666" i="1"/>
  <c r="I666" i="1"/>
  <c r="M665" i="1"/>
  <c r="L665" i="1"/>
  <c r="K665" i="1"/>
  <c r="I665" i="1"/>
  <c r="M664" i="1"/>
  <c r="L664" i="1"/>
  <c r="K664" i="1"/>
  <c r="I664" i="1"/>
  <c r="M663" i="1"/>
  <c r="L663" i="1"/>
  <c r="K663" i="1"/>
  <c r="I663" i="1"/>
  <c r="M662" i="1"/>
  <c r="L662" i="1"/>
  <c r="K662" i="1"/>
  <c r="I662" i="1"/>
  <c r="M661" i="1"/>
  <c r="L661" i="1"/>
  <c r="K661" i="1"/>
  <c r="I661" i="1"/>
  <c r="M660" i="1"/>
  <c r="L660" i="1"/>
  <c r="K660" i="1"/>
  <c r="I660" i="1"/>
  <c r="M659" i="1"/>
  <c r="L659" i="1"/>
  <c r="K659" i="1"/>
  <c r="I659" i="1"/>
  <c r="M658" i="1"/>
  <c r="L658" i="1"/>
  <c r="K658" i="1"/>
  <c r="I658" i="1"/>
  <c r="M657" i="1"/>
  <c r="L657" i="1"/>
  <c r="K657" i="1"/>
  <c r="I657" i="1"/>
  <c r="M656" i="1"/>
  <c r="L656" i="1"/>
  <c r="K656" i="1"/>
  <c r="I656" i="1"/>
  <c r="M655" i="1"/>
  <c r="L655" i="1"/>
  <c r="K655" i="1"/>
  <c r="I655" i="1"/>
  <c r="M654" i="1"/>
  <c r="L654" i="1"/>
  <c r="K654" i="1"/>
  <c r="I654" i="1"/>
  <c r="M653" i="1"/>
  <c r="L653" i="1"/>
  <c r="K653" i="1"/>
  <c r="I653" i="1"/>
  <c r="M652" i="1"/>
  <c r="L652" i="1"/>
  <c r="K652" i="1"/>
  <c r="I652" i="1"/>
  <c r="M651" i="1"/>
  <c r="L651" i="1"/>
  <c r="K651" i="1"/>
  <c r="I651" i="1"/>
  <c r="M650" i="1"/>
  <c r="L650" i="1"/>
  <c r="K650" i="1"/>
  <c r="I650" i="1"/>
  <c r="M649" i="1"/>
  <c r="L649" i="1"/>
  <c r="K649" i="1"/>
  <c r="I649" i="1"/>
  <c r="M648" i="1"/>
  <c r="L648" i="1"/>
  <c r="K648" i="1"/>
  <c r="I648" i="1"/>
  <c r="M647" i="1"/>
  <c r="L647" i="1"/>
  <c r="K647" i="1"/>
  <c r="I647" i="1"/>
  <c r="M646" i="1"/>
  <c r="L646" i="1"/>
  <c r="K646" i="1"/>
  <c r="I646" i="1"/>
  <c r="M645" i="1"/>
  <c r="L645" i="1"/>
  <c r="K645" i="1"/>
  <c r="I645" i="1"/>
  <c r="M644" i="1"/>
  <c r="L644" i="1"/>
  <c r="K644" i="1"/>
  <c r="I644" i="1"/>
  <c r="M643" i="1"/>
  <c r="L643" i="1"/>
  <c r="K643" i="1"/>
  <c r="I643" i="1"/>
  <c r="M642" i="1"/>
  <c r="L642" i="1"/>
  <c r="K642" i="1"/>
  <c r="I642" i="1"/>
  <c r="M641" i="1"/>
  <c r="L641" i="1"/>
  <c r="K641" i="1"/>
  <c r="I641" i="1"/>
  <c r="M640" i="1"/>
  <c r="L640" i="1"/>
  <c r="K640" i="1"/>
  <c r="I640" i="1"/>
  <c r="M639" i="1"/>
  <c r="L639" i="1"/>
  <c r="K639" i="1"/>
  <c r="I639" i="1"/>
  <c r="M638" i="1"/>
  <c r="L638" i="1"/>
  <c r="K638" i="1"/>
  <c r="I638" i="1"/>
  <c r="M637" i="1"/>
  <c r="L637" i="1"/>
  <c r="K637" i="1"/>
  <c r="I637" i="1"/>
  <c r="M636" i="1"/>
  <c r="L636" i="1"/>
  <c r="K636" i="1"/>
  <c r="I636" i="1"/>
  <c r="M635" i="1"/>
  <c r="L635" i="1"/>
  <c r="K635" i="1"/>
  <c r="I635" i="1"/>
  <c r="M634" i="1"/>
  <c r="L634" i="1"/>
  <c r="K634" i="1"/>
  <c r="I634" i="1"/>
  <c r="M633" i="1"/>
  <c r="L633" i="1"/>
  <c r="K633" i="1"/>
  <c r="I633" i="1"/>
  <c r="M632" i="1"/>
  <c r="L632" i="1"/>
  <c r="K632" i="1"/>
  <c r="I632" i="1"/>
  <c r="M631" i="1"/>
  <c r="L631" i="1"/>
  <c r="K631" i="1"/>
  <c r="I631" i="1"/>
  <c r="M630" i="1"/>
  <c r="L630" i="1"/>
  <c r="K630" i="1"/>
  <c r="I630" i="1"/>
  <c r="M629" i="1"/>
  <c r="L629" i="1"/>
  <c r="K629" i="1"/>
  <c r="I629" i="1"/>
  <c r="M628" i="1"/>
  <c r="L628" i="1"/>
  <c r="K628" i="1"/>
  <c r="I628" i="1"/>
  <c r="M627" i="1"/>
  <c r="L627" i="1"/>
  <c r="K627" i="1"/>
  <c r="I627" i="1"/>
  <c r="M626" i="1"/>
  <c r="L626" i="1"/>
  <c r="K626" i="1"/>
  <c r="I626" i="1"/>
  <c r="M625" i="1"/>
  <c r="L625" i="1"/>
  <c r="K625" i="1"/>
  <c r="I625" i="1"/>
  <c r="M624" i="1"/>
  <c r="L624" i="1"/>
  <c r="K624" i="1"/>
  <c r="I624" i="1"/>
  <c r="M623" i="1"/>
  <c r="L623" i="1"/>
  <c r="K623" i="1"/>
  <c r="I623" i="1"/>
  <c r="M622" i="1"/>
  <c r="L622" i="1"/>
  <c r="K622" i="1"/>
  <c r="I622" i="1"/>
  <c r="M621" i="1"/>
  <c r="L621" i="1"/>
  <c r="K621" i="1"/>
  <c r="I621" i="1"/>
  <c r="M620" i="1"/>
  <c r="L620" i="1"/>
  <c r="K620" i="1"/>
  <c r="I620" i="1"/>
  <c r="M619" i="1"/>
  <c r="L619" i="1"/>
  <c r="K619" i="1"/>
  <c r="I619" i="1"/>
  <c r="M618" i="1"/>
  <c r="L618" i="1"/>
  <c r="K618" i="1"/>
  <c r="I618" i="1"/>
  <c r="M617" i="1"/>
  <c r="L617" i="1"/>
  <c r="K617" i="1"/>
  <c r="I617" i="1"/>
  <c r="M616" i="1"/>
  <c r="L616" i="1"/>
  <c r="K616" i="1"/>
  <c r="I616" i="1"/>
  <c r="M615" i="1"/>
  <c r="L615" i="1"/>
  <c r="K615" i="1"/>
  <c r="I615" i="1"/>
  <c r="M614" i="1"/>
  <c r="L614" i="1"/>
  <c r="K614" i="1"/>
  <c r="I614" i="1"/>
  <c r="M613" i="1"/>
  <c r="L613" i="1"/>
  <c r="K613" i="1"/>
  <c r="I613" i="1"/>
  <c r="M612" i="1"/>
  <c r="L612" i="1"/>
  <c r="K612" i="1"/>
  <c r="I612" i="1"/>
  <c r="M611" i="1"/>
  <c r="L611" i="1"/>
  <c r="K611" i="1"/>
  <c r="I611" i="1"/>
  <c r="M610" i="1"/>
  <c r="L610" i="1"/>
  <c r="K610" i="1"/>
  <c r="I610" i="1"/>
  <c r="M609" i="1"/>
  <c r="L609" i="1"/>
  <c r="K609" i="1"/>
  <c r="I609" i="1"/>
  <c r="M608" i="1"/>
  <c r="L608" i="1"/>
  <c r="K608" i="1"/>
  <c r="I608" i="1"/>
  <c r="M607" i="1"/>
  <c r="L607" i="1"/>
  <c r="K607" i="1"/>
  <c r="I607" i="1"/>
  <c r="M606" i="1"/>
  <c r="L606" i="1"/>
  <c r="K606" i="1"/>
  <c r="I606" i="1"/>
  <c r="M605" i="1"/>
  <c r="L605" i="1"/>
  <c r="K605" i="1"/>
  <c r="I605" i="1"/>
  <c r="M604" i="1"/>
  <c r="L604" i="1"/>
  <c r="K604" i="1"/>
  <c r="I604" i="1"/>
  <c r="M603" i="1"/>
  <c r="L603" i="1"/>
  <c r="K603" i="1"/>
  <c r="I603" i="1"/>
  <c r="M602" i="1"/>
  <c r="L602" i="1"/>
  <c r="K602" i="1"/>
  <c r="I602" i="1"/>
  <c r="M601" i="1"/>
  <c r="L601" i="1"/>
  <c r="K601" i="1"/>
  <c r="I601" i="1"/>
  <c r="M600" i="1"/>
  <c r="L600" i="1"/>
  <c r="K600" i="1"/>
  <c r="I600" i="1"/>
  <c r="M599" i="1"/>
  <c r="L599" i="1"/>
  <c r="K599" i="1"/>
  <c r="I599" i="1"/>
  <c r="M598" i="1"/>
  <c r="L598" i="1"/>
  <c r="K598" i="1"/>
  <c r="I598" i="1"/>
  <c r="M597" i="1"/>
  <c r="L597" i="1"/>
  <c r="K597" i="1"/>
  <c r="I597" i="1"/>
  <c r="M596" i="1"/>
  <c r="L596" i="1"/>
  <c r="K596" i="1"/>
  <c r="I596" i="1"/>
  <c r="M595" i="1"/>
  <c r="L595" i="1"/>
  <c r="K595" i="1"/>
  <c r="I595" i="1"/>
  <c r="M594" i="1"/>
  <c r="L594" i="1"/>
  <c r="K594" i="1"/>
  <c r="I594" i="1"/>
  <c r="M593" i="1"/>
  <c r="L593" i="1"/>
  <c r="K593" i="1"/>
  <c r="I593" i="1"/>
  <c r="M592" i="1"/>
  <c r="L592" i="1"/>
  <c r="K592" i="1"/>
  <c r="I592" i="1"/>
  <c r="M591" i="1"/>
  <c r="L591" i="1"/>
  <c r="K591" i="1"/>
  <c r="I591" i="1"/>
  <c r="M590" i="1"/>
  <c r="L590" i="1"/>
  <c r="K590" i="1"/>
  <c r="I590" i="1"/>
  <c r="M589" i="1"/>
  <c r="L589" i="1"/>
  <c r="K589" i="1"/>
  <c r="I589" i="1"/>
  <c r="M588" i="1"/>
  <c r="L588" i="1"/>
  <c r="K588" i="1"/>
  <c r="I588" i="1"/>
  <c r="M587" i="1"/>
  <c r="L587" i="1"/>
  <c r="K587" i="1"/>
  <c r="I587" i="1"/>
  <c r="M586" i="1"/>
  <c r="L586" i="1"/>
  <c r="K586" i="1"/>
  <c r="I586" i="1"/>
  <c r="M585" i="1"/>
  <c r="L585" i="1"/>
  <c r="K585" i="1"/>
  <c r="I585" i="1"/>
  <c r="M584" i="1"/>
  <c r="L584" i="1"/>
  <c r="K584" i="1"/>
  <c r="I584" i="1"/>
  <c r="M583" i="1"/>
  <c r="L583" i="1"/>
  <c r="K583" i="1"/>
  <c r="I583" i="1"/>
  <c r="M582" i="1"/>
  <c r="L582" i="1"/>
  <c r="K582" i="1"/>
  <c r="I582" i="1"/>
  <c r="M581" i="1"/>
  <c r="L581" i="1"/>
  <c r="K581" i="1"/>
  <c r="I581" i="1"/>
  <c r="M580" i="1"/>
  <c r="L580" i="1"/>
  <c r="K580" i="1"/>
  <c r="I580" i="1"/>
  <c r="M579" i="1"/>
  <c r="L579" i="1"/>
  <c r="K579" i="1"/>
  <c r="I579" i="1"/>
  <c r="M578" i="1"/>
  <c r="L578" i="1"/>
  <c r="K578" i="1"/>
  <c r="I578" i="1"/>
  <c r="M577" i="1"/>
  <c r="L577" i="1"/>
  <c r="K577" i="1"/>
  <c r="I577" i="1"/>
  <c r="M576" i="1"/>
  <c r="L576" i="1"/>
  <c r="K576" i="1"/>
  <c r="I576" i="1"/>
  <c r="M575" i="1"/>
  <c r="L575" i="1"/>
  <c r="K575" i="1"/>
  <c r="I575" i="1"/>
  <c r="M574" i="1"/>
  <c r="L574" i="1"/>
  <c r="K574" i="1"/>
  <c r="I574" i="1"/>
  <c r="M573" i="1"/>
  <c r="L573" i="1"/>
  <c r="K573" i="1"/>
  <c r="I573" i="1"/>
  <c r="M572" i="1"/>
  <c r="L572" i="1"/>
  <c r="K572" i="1"/>
  <c r="I572" i="1"/>
  <c r="M571" i="1"/>
  <c r="L571" i="1"/>
  <c r="K571" i="1"/>
  <c r="I571" i="1"/>
  <c r="M570" i="1"/>
  <c r="L570" i="1"/>
  <c r="K570" i="1"/>
  <c r="I570" i="1"/>
  <c r="M569" i="1"/>
  <c r="L569" i="1"/>
  <c r="K569" i="1"/>
  <c r="I569" i="1"/>
  <c r="M568" i="1"/>
  <c r="L568" i="1"/>
  <c r="K568" i="1"/>
  <c r="I568" i="1"/>
  <c r="M567" i="1"/>
  <c r="L567" i="1"/>
  <c r="K567" i="1"/>
  <c r="I567" i="1"/>
  <c r="M566" i="1"/>
  <c r="L566" i="1"/>
  <c r="K566" i="1"/>
  <c r="I566" i="1"/>
  <c r="M565" i="1"/>
  <c r="L565" i="1"/>
  <c r="K565" i="1"/>
  <c r="I565" i="1"/>
  <c r="M564" i="1"/>
  <c r="L564" i="1"/>
  <c r="K564" i="1"/>
  <c r="I564" i="1"/>
  <c r="M563" i="1"/>
  <c r="L563" i="1"/>
  <c r="K563" i="1"/>
  <c r="I563" i="1"/>
  <c r="M562" i="1"/>
  <c r="L562" i="1"/>
  <c r="K562" i="1"/>
  <c r="I562" i="1"/>
  <c r="M561" i="1"/>
  <c r="L561" i="1"/>
  <c r="K561" i="1"/>
  <c r="I561" i="1"/>
  <c r="M560" i="1"/>
  <c r="L560" i="1"/>
  <c r="K560" i="1"/>
  <c r="I560" i="1"/>
  <c r="M559" i="1"/>
  <c r="L559" i="1"/>
  <c r="K559" i="1"/>
  <c r="I559" i="1"/>
  <c r="M558" i="1"/>
  <c r="L558" i="1"/>
  <c r="K558" i="1"/>
  <c r="I558" i="1"/>
  <c r="M557" i="1"/>
  <c r="L557" i="1"/>
  <c r="K557" i="1"/>
  <c r="I557" i="1"/>
  <c r="M556" i="1"/>
  <c r="L556" i="1"/>
  <c r="K556" i="1"/>
  <c r="I556" i="1"/>
  <c r="M555" i="1"/>
  <c r="L555" i="1"/>
  <c r="K555" i="1"/>
  <c r="I555" i="1"/>
  <c r="M554" i="1"/>
  <c r="L554" i="1"/>
  <c r="K554" i="1"/>
  <c r="I554" i="1"/>
  <c r="M553" i="1"/>
  <c r="L553" i="1"/>
  <c r="K553" i="1"/>
  <c r="I553" i="1"/>
  <c r="M552" i="1"/>
  <c r="L552" i="1"/>
  <c r="K552" i="1"/>
  <c r="I552" i="1"/>
  <c r="M551" i="1"/>
  <c r="L551" i="1"/>
  <c r="K551" i="1"/>
  <c r="I551" i="1"/>
  <c r="M550" i="1"/>
  <c r="L550" i="1"/>
  <c r="K550" i="1"/>
  <c r="I550" i="1"/>
  <c r="M549" i="1"/>
  <c r="L549" i="1"/>
  <c r="K549" i="1"/>
  <c r="I549" i="1"/>
  <c r="M548" i="1"/>
  <c r="L548" i="1"/>
  <c r="K548" i="1"/>
  <c r="I548" i="1"/>
  <c r="M547" i="1"/>
  <c r="L547" i="1"/>
  <c r="K547" i="1"/>
  <c r="I547" i="1"/>
  <c r="M546" i="1"/>
  <c r="L546" i="1"/>
  <c r="K546" i="1"/>
  <c r="I546" i="1"/>
  <c r="M545" i="1"/>
  <c r="L545" i="1"/>
  <c r="K545" i="1"/>
  <c r="I545" i="1"/>
  <c r="M544" i="1"/>
  <c r="L544" i="1"/>
  <c r="K544" i="1"/>
  <c r="I544" i="1"/>
  <c r="M543" i="1"/>
  <c r="L543" i="1"/>
  <c r="K543" i="1"/>
  <c r="I543" i="1"/>
  <c r="M542" i="1"/>
  <c r="L542" i="1"/>
  <c r="K542" i="1"/>
  <c r="I542" i="1"/>
  <c r="M541" i="1"/>
  <c r="L541" i="1"/>
  <c r="K541" i="1"/>
  <c r="I541" i="1"/>
  <c r="M540" i="1"/>
  <c r="L540" i="1"/>
  <c r="K540" i="1"/>
  <c r="I540" i="1"/>
  <c r="M539" i="1"/>
  <c r="L539" i="1"/>
  <c r="K539" i="1"/>
  <c r="I539" i="1"/>
  <c r="M538" i="1"/>
  <c r="L538" i="1"/>
  <c r="K538" i="1"/>
  <c r="I538" i="1"/>
  <c r="M537" i="1"/>
  <c r="L537" i="1"/>
  <c r="K537" i="1"/>
  <c r="I537" i="1"/>
  <c r="M536" i="1"/>
  <c r="L536" i="1"/>
  <c r="K536" i="1"/>
  <c r="I536" i="1"/>
  <c r="M535" i="1"/>
  <c r="L535" i="1"/>
  <c r="K535" i="1"/>
  <c r="I535" i="1"/>
  <c r="M534" i="1"/>
  <c r="L534" i="1"/>
  <c r="K534" i="1"/>
  <c r="I534" i="1"/>
  <c r="M533" i="1"/>
  <c r="L533" i="1"/>
  <c r="K533" i="1"/>
  <c r="I533" i="1"/>
  <c r="M532" i="1"/>
  <c r="L532" i="1"/>
  <c r="K532" i="1"/>
  <c r="I532" i="1"/>
  <c r="M531" i="1"/>
  <c r="L531" i="1"/>
  <c r="K531" i="1"/>
  <c r="I531" i="1"/>
  <c r="M530" i="1"/>
  <c r="L530" i="1"/>
  <c r="K530" i="1"/>
  <c r="I530" i="1"/>
  <c r="M529" i="1"/>
  <c r="L529" i="1"/>
  <c r="K529" i="1"/>
  <c r="I529" i="1"/>
  <c r="M528" i="1"/>
  <c r="L528" i="1"/>
  <c r="K528" i="1"/>
  <c r="I528" i="1"/>
  <c r="M527" i="1"/>
  <c r="L527" i="1"/>
  <c r="K527" i="1"/>
  <c r="I527" i="1"/>
  <c r="M526" i="1"/>
  <c r="L526" i="1"/>
  <c r="K526" i="1"/>
  <c r="I526" i="1"/>
  <c r="M525" i="1"/>
  <c r="L525" i="1"/>
  <c r="K525" i="1"/>
  <c r="I525" i="1"/>
  <c r="M524" i="1"/>
  <c r="L524" i="1"/>
  <c r="K524" i="1"/>
  <c r="I524" i="1"/>
  <c r="M523" i="1"/>
  <c r="L523" i="1"/>
  <c r="K523" i="1"/>
  <c r="I523" i="1"/>
  <c r="M522" i="1"/>
  <c r="L522" i="1"/>
  <c r="K522" i="1"/>
  <c r="I522" i="1"/>
  <c r="M521" i="1"/>
  <c r="L521" i="1"/>
  <c r="K521" i="1"/>
  <c r="I521" i="1"/>
  <c r="M520" i="1"/>
  <c r="L520" i="1"/>
  <c r="K520" i="1"/>
  <c r="I520" i="1"/>
  <c r="M519" i="1"/>
  <c r="L519" i="1"/>
  <c r="K519" i="1"/>
  <c r="I519" i="1"/>
  <c r="M518" i="1"/>
  <c r="L518" i="1"/>
  <c r="K518" i="1"/>
  <c r="I518" i="1"/>
  <c r="M517" i="1"/>
  <c r="L517" i="1"/>
  <c r="K517" i="1"/>
  <c r="I517" i="1"/>
  <c r="M516" i="1"/>
  <c r="L516" i="1"/>
  <c r="K516" i="1"/>
  <c r="I516" i="1"/>
  <c r="M515" i="1"/>
  <c r="L515" i="1"/>
  <c r="K515" i="1"/>
  <c r="I515" i="1"/>
  <c r="M514" i="1"/>
  <c r="L514" i="1"/>
  <c r="K514" i="1"/>
  <c r="I514" i="1"/>
  <c r="M513" i="1"/>
  <c r="L513" i="1"/>
  <c r="K513" i="1"/>
  <c r="I513" i="1"/>
  <c r="M512" i="1"/>
  <c r="L512" i="1"/>
  <c r="K512" i="1"/>
  <c r="I512" i="1"/>
  <c r="M511" i="1"/>
  <c r="L511" i="1"/>
  <c r="K511" i="1"/>
  <c r="I511" i="1"/>
  <c r="M510" i="1"/>
  <c r="L510" i="1"/>
  <c r="K510" i="1"/>
  <c r="I510" i="1"/>
  <c r="M509" i="1"/>
  <c r="L509" i="1"/>
  <c r="K509" i="1"/>
  <c r="I509" i="1"/>
  <c r="M508" i="1"/>
  <c r="L508" i="1"/>
  <c r="K508" i="1"/>
  <c r="I508" i="1"/>
  <c r="M507" i="1"/>
  <c r="L507" i="1"/>
  <c r="K507" i="1"/>
  <c r="I507" i="1"/>
  <c r="M506" i="1"/>
  <c r="L506" i="1"/>
  <c r="K506" i="1"/>
  <c r="I506" i="1"/>
  <c r="M505" i="1"/>
  <c r="L505" i="1"/>
  <c r="K505" i="1"/>
  <c r="I505" i="1"/>
  <c r="M504" i="1"/>
  <c r="L504" i="1"/>
  <c r="K504" i="1"/>
  <c r="I504" i="1"/>
  <c r="M503" i="1"/>
  <c r="L503" i="1"/>
  <c r="K503" i="1"/>
  <c r="I503" i="1"/>
  <c r="M502" i="1"/>
  <c r="L502" i="1"/>
  <c r="K502" i="1"/>
  <c r="I502" i="1"/>
  <c r="M501" i="1"/>
  <c r="L501" i="1"/>
  <c r="K501" i="1"/>
  <c r="I501" i="1"/>
  <c r="M500" i="1"/>
  <c r="L500" i="1"/>
  <c r="K500" i="1"/>
  <c r="I500" i="1"/>
  <c r="M499" i="1"/>
  <c r="L499" i="1"/>
  <c r="K499" i="1"/>
  <c r="I499" i="1"/>
  <c r="M498" i="1"/>
  <c r="L498" i="1"/>
  <c r="K498" i="1"/>
  <c r="I498" i="1"/>
  <c r="M497" i="1"/>
  <c r="L497" i="1"/>
  <c r="K497" i="1"/>
  <c r="I497" i="1"/>
  <c r="M496" i="1"/>
  <c r="L496" i="1"/>
  <c r="K496" i="1"/>
  <c r="I496" i="1"/>
  <c r="M495" i="1"/>
  <c r="L495" i="1"/>
  <c r="K495" i="1"/>
  <c r="I495" i="1"/>
  <c r="M494" i="1"/>
  <c r="L494" i="1"/>
  <c r="K494" i="1"/>
  <c r="I494" i="1"/>
  <c r="M493" i="1"/>
  <c r="L493" i="1"/>
  <c r="K493" i="1"/>
  <c r="I493" i="1"/>
  <c r="M492" i="1"/>
  <c r="L492" i="1"/>
  <c r="K492" i="1"/>
  <c r="I492" i="1"/>
  <c r="M491" i="1"/>
  <c r="L491" i="1"/>
  <c r="K491" i="1"/>
  <c r="I491" i="1"/>
  <c r="M490" i="1"/>
  <c r="L490" i="1"/>
  <c r="K490" i="1"/>
  <c r="I490" i="1"/>
  <c r="M489" i="1"/>
  <c r="L489" i="1"/>
  <c r="K489" i="1"/>
  <c r="I489" i="1"/>
  <c r="M488" i="1"/>
  <c r="L488" i="1"/>
  <c r="K488" i="1"/>
  <c r="I488" i="1"/>
  <c r="M487" i="1"/>
  <c r="L487" i="1"/>
  <c r="K487" i="1"/>
  <c r="I487" i="1"/>
  <c r="M486" i="1"/>
  <c r="L486" i="1"/>
  <c r="K486" i="1"/>
  <c r="I486" i="1"/>
  <c r="M485" i="1"/>
  <c r="L485" i="1"/>
  <c r="K485" i="1"/>
  <c r="I485" i="1"/>
  <c r="M484" i="1"/>
  <c r="L484" i="1"/>
  <c r="K484" i="1"/>
  <c r="I484" i="1"/>
  <c r="M483" i="1"/>
  <c r="L483" i="1"/>
  <c r="K483" i="1"/>
  <c r="I483" i="1"/>
  <c r="M482" i="1"/>
  <c r="L482" i="1"/>
  <c r="K482" i="1"/>
  <c r="I482" i="1"/>
  <c r="M481" i="1"/>
  <c r="L481" i="1"/>
  <c r="K481" i="1"/>
  <c r="I481" i="1"/>
  <c r="M480" i="1"/>
  <c r="L480" i="1"/>
  <c r="K480" i="1"/>
  <c r="I480" i="1"/>
  <c r="M479" i="1"/>
  <c r="L479" i="1"/>
  <c r="K479" i="1"/>
  <c r="I479" i="1"/>
  <c r="M478" i="1"/>
  <c r="L478" i="1"/>
  <c r="K478" i="1"/>
  <c r="I478" i="1"/>
  <c r="M477" i="1"/>
  <c r="L477" i="1"/>
  <c r="K477" i="1"/>
  <c r="I477" i="1"/>
  <c r="M476" i="1"/>
  <c r="L476" i="1"/>
  <c r="K476" i="1"/>
  <c r="I476" i="1"/>
  <c r="M475" i="1"/>
  <c r="L475" i="1"/>
  <c r="K475" i="1"/>
  <c r="I475" i="1"/>
  <c r="M474" i="1"/>
  <c r="L474" i="1"/>
  <c r="K474" i="1"/>
  <c r="I474" i="1"/>
  <c r="M473" i="1"/>
  <c r="L473" i="1"/>
  <c r="K473" i="1"/>
  <c r="I473" i="1"/>
  <c r="M472" i="1"/>
  <c r="L472" i="1"/>
  <c r="K472" i="1"/>
  <c r="I472" i="1"/>
  <c r="M471" i="1"/>
  <c r="L471" i="1"/>
  <c r="K471" i="1"/>
  <c r="I471" i="1"/>
  <c r="M470" i="1"/>
  <c r="L470" i="1"/>
  <c r="K470" i="1"/>
  <c r="I470" i="1"/>
  <c r="M469" i="1"/>
  <c r="L469" i="1"/>
  <c r="K469" i="1"/>
  <c r="I469" i="1"/>
  <c r="M468" i="1"/>
  <c r="L468" i="1"/>
  <c r="K468" i="1"/>
  <c r="I468" i="1"/>
  <c r="M467" i="1"/>
  <c r="L467" i="1"/>
  <c r="K467" i="1"/>
  <c r="I467" i="1"/>
  <c r="M466" i="1"/>
  <c r="L466" i="1"/>
  <c r="K466" i="1"/>
  <c r="I466" i="1"/>
  <c r="M465" i="1"/>
  <c r="L465" i="1"/>
  <c r="K465" i="1"/>
  <c r="I465" i="1"/>
  <c r="M464" i="1"/>
  <c r="L464" i="1"/>
  <c r="K464" i="1"/>
  <c r="I464" i="1"/>
  <c r="M463" i="1"/>
  <c r="L463" i="1"/>
  <c r="K463" i="1"/>
  <c r="I463" i="1"/>
  <c r="M462" i="1"/>
  <c r="L462" i="1"/>
  <c r="K462" i="1"/>
  <c r="I462" i="1"/>
  <c r="M461" i="1"/>
  <c r="L461" i="1"/>
  <c r="K461" i="1"/>
  <c r="I461" i="1"/>
  <c r="M460" i="1"/>
  <c r="L460" i="1"/>
  <c r="K460" i="1"/>
  <c r="I460" i="1"/>
  <c r="M459" i="1"/>
  <c r="L459" i="1"/>
  <c r="K459" i="1"/>
  <c r="I459" i="1"/>
  <c r="M458" i="1"/>
  <c r="L458" i="1"/>
  <c r="K458" i="1"/>
  <c r="I458" i="1"/>
  <c r="M457" i="1"/>
  <c r="L457" i="1"/>
  <c r="K457" i="1"/>
  <c r="I457" i="1"/>
  <c r="M456" i="1"/>
  <c r="L456" i="1"/>
  <c r="K456" i="1"/>
  <c r="I456" i="1"/>
  <c r="M455" i="1"/>
  <c r="L455" i="1"/>
  <c r="K455" i="1"/>
  <c r="I455" i="1"/>
  <c r="M454" i="1"/>
  <c r="L454" i="1"/>
  <c r="K454" i="1"/>
  <c r="I454" i="1"/>
  <c r="M453" i="1"/>
  <c r="L453" i="1"/>
  <c r="K453" i="1"/>
  <c r="I453" i="1"/>
  <c r="M452" i="1"/>
  <c r="L452" i="1"/>
  <c r="K452" i="1"/>
  <c r="I452" i="1"/>
  <c r="M451" i="1"/>
  <c r="L451" i="1"/>
  <c r="K451" i="1"/>
  <c r="I451" i="1"/>
  <c r="M450" i="1"/>
  <c r="L450" i="1"/>
  <c r="K450" i="1"/>
  <c r="I450" i="1"/>
  <c r="M449" i="1"/>
  <c r="L449" i="1"/>
  <c r="K449" i="1"/>
  <c r="I449" i="1"/>
  <c r="M448" i="1"/>
  <c r="L448" i="1"/>
  <c r="K448" i="1"/>
  <c r="I448" i="1"/>
  <c r="M447" i="1"/>
  <c r="L447" i="1"/>
  <c r="K447" i="1"/>
  <c r="I447" i="1"/>
  <c r="M446" i="1"/>
  <c r="L446" i="1"/>
  <c r="K446" i="1"/>
  <c r="I446" i="1"/>
  <c r="M445" i="1"/>
  <c r="L445" i="1"/>
  <c r="K445" i="1"/>
  <c r="I445" i="1"/>
  <c r="M444" i="1"/>
  <c r="L444" i="1"/>
  <c r="K444" i="1"/>
  <c r="I444" i="1"/>
  <c r="M443" i="1"/>
  <c r="L443" i="1"/>
  <c r="K443" i="1"/>
  <c r="I443" i="1"/>
  <c r="M442" i="1"/>
  <c r="L442" i="1"/>
  <c r="K442" i="1"/>
  <c r="I442" i="1"/>
  <c r="M441" i="1"/>
  <c r="L441" i="1"/>
  <c r="K441" i="1"/>
  <c r="I441" i="1"/>
  <c r="M440" i="1"/>
  <c r="L440" i="1"/>
  <c r="K440" i="1"/>
  <c r="I440" i="1"/>
  <c r="M439" i="1"/>
  <c r="L439" i="1"/>
  <c r="K439" i="1"/>
  <c r="I439" i="1"/>
  <c r="M438" i="1"/>
  <c r="L438" i="1"/>
  <c r="K438" i="1"/>
  <c r="I438" i="1"/>
  <c r="M437" i="1"/>
  <c r="L437" i="1"/>
  <c r="K437" i="1"/>
  <c r="I437" i="1"/>
  <c r="M436" i="1"/>
  <c r="L436" i="1"/>
  <c r="K436" i="1"/>
  <c r="I436" i="1"/>
  <c r="M435" i="1"/>
  <c r="L435" i="1"/>
  <c r="K435" i="1"/>
  <c r="I435" i="1"/>
  <c r="M434" i="1"/>
  <c r="L434" i="1"/>
  <c r="K434" i="1"/>
  <c r="I434" i="1"/>
  <c r="M433" i="1"/>
  <c r="L433" i="1"/>
  <c r="K433" i="1"/>
  <c r="I433" i="1"/>
  <c r="M432" i="1"/>
  <c r="L432" i="1"/>
  <c r="K432" i="1"/>
  <c r="I432" i="1"/>
  <c r="M431" i="1"/>
  <c r="L431" i="1"/>
  <c r="K431" i="1"/>
  <c r="I431" i="1"/>
  <c r="M430" i="1"/>
  <c r="L430" i="1"/>
  <c r="K430" i="1"/>
  <c r="I430" i="1"/>
  <c r="M429" i="1"/>
  <c r="L429" i="1"/>
  <c r="K429" i="1"/>
  <c r="I429" i="1"/>
  <c r="M428" i="1"/>
  <c r="L428" i="1"/>
  <c r="K428" i="1"/>
  <c r="I428" i="1"/>
  <c r="M427" i="1"/>
  <c r="L427" i="1"/>
  <c r="K427" i="1"/>
  <c r="I427" i="1"/>
  <c r="M426" i="1"/>
  <c r="L426" i="1"/>
  <c r="K426" i="1"/>
  <c r="I426" i="1"/>
  <c r="M425" i="1"/>
  <c r="L425" i="1"/>
  <c r="K425" i="1"/>
  <c r="I425" i="1"/>
  <c r="M424" i="1"/>
  <c r="L424" i="1"/>
  <c r="K424" i="1"/>
  <c r="I424" i="1"/>
  <c r="M423" i="1"/>
  <c r="L423" i="1"/>
  <c r="K423" i="1"/>
  <c r="I423" i="1"/>
  <c r="M422" i="1"/>
  <c r="L422" i="1"/>
  <c r="K422" i="1"/>
  <c r="I422" i="1"/>
  <c r="M421" i="1"/>
  <c r="L421" i="1"/>
  <c r="K421" i="1"/>
  <c r="I421" i="1"/>
  <c r="M420" i="1"/>
  <c r="L420" i="1"/>
  <c r="K420" i="1"/>
  <c r="I420" i="1"/>
  <c r="M419" i="1"/>
  <c r="L419" i="1"/>
  <c r="K419" i="1"/>
  <c r="I419" i="1"/>
  <c r="M418" i="1"/>
  <c r="L418" i="1"/>
  <c r="K418" i="1"/>
  <c r="I418" i="1"/>
  <c r="M417" i="1"/>
  <c r="L417" i="1"/>
  <c r="K417" i="1"/>
  <c r="I417" i="1"/>
  <c r="M416" i="1"/>
  <c r="L416" i="1"/>
  <c r="K416" i="1"/>
  <c r="I416" i="1"/>
  <c r="M415" i="1"/>
  <c r="L415" i="1"/>
  <c r="K415" i="1"/>
  <c r="I415" i="1"/>
  <c r="M414" i="1"/>
  <c r="L414" i="1"/>
  <c r="K414" i="1"/>
  <c r="I414" i="1"/>
  <c r="M413" i="1"/>
  <c r="L413" i="1"/>
  <c r="K413" i="1"/>
  <c r="I413" i="1"/>
  <c r="M412" i="1"/>
  <c r="L412" i="1"/>
  <c r="K412" i="1"/>
  <c r="I412" i="1"/>
  <c r="M411" i="1"/>
  <c r="L411" i="1"/>
  <c r="K411" i="1"/>
  <c r="I411" i="1"/>
  <c r="M410" i="1"/>
  <c r="L410" i="1"/>
  <c r="K410" i="1"/>
  <c r="I410" i="1"/>
  <c r="M409" i="1"/>
  <c r="L409" i="1"/>
  <c r="K409" i="1"/>
  <c r="I409" i="1"/>
  <c r="M408" i="1"/>
  <c r="L408" i="1"/>
  <c r="K408" i="1"/>
  <c r="I408" i="1"/>
  <c r="M407" i="1"/>
  <c r="L407" i="1"/>
  <c r="K407" i="1"/>
  <c r="I407" i="1"/>
  <c r="M406" i="1"/>
  <c r="L406" i="1"/>
  <c r="K406" i="1"/>
  <c r="I406" i="1"/>
  <c r="M405" i="1"/>
  <c r="L405" i="1"/>
  <c r="K405" i="1"/>
  <c r="I405" i="1"/>
  <c r="M404" i="1"/>
  <c r="L404" i="1"/>
  <c r="K404" i="1"/>
  <c r="I404" i="1"/>
  <c r="M403" i="1"/>
  <c r="L403" i="1"/>
  <c r="K403" i="1"/>
  <c r="I403" i="1"/>
  <c r="M402" i="1"/>
  <c r="L402" i="1"/>
  <c r="K402" i="1"/>
  <c r="I402" i="1"/>
  <c r="M401" i="1"/>
  <c r="L401" i="1"/>
  <c r="K401" i="1"/>
  <c r="I401" i="1"/>
  <c r="M400" i="1"/>
  <c r="L400" i="1"/>
  <c r="K400" i="1"/>
  <c r="I400" i="1"/>
  <c r="M399" i="1"/>
  <c r="L399" i="1"/>
  <c r="K399" i="1"/>
  <c r="I399" i="1"/>
  <c r="M398" i="1"/>
  <c r="L398" i="1"/>
  <c r="K398" i="1"/>
  <c r="I398" i="1"/>
  <c r="M397" i="1"/>
  <c r="L397" i="1"/>
  <c r="K397" i="1"/>
  <c r="I397" i="1"/>
  <c r="M396" i="1"/>
  <c r="L396" i="1"/>
  <c r="K396" i="1"/>
  <c r="I396" i="1"/>
  <c r="M395" i="1"/>
  <c r="L395" i="1"/>
  <c r="K395" i="1"/>
  <c r="I395" i="1"/>
  <c r="M394" i="1"/>
  <c r="L394" i="1"/>
  <c r="K394" i="1"/>
  <c r="I394" i="1"/>
  <c r="M393" i="1"/>
  <c r="L393" i="1"/>
  <c r="K393" i="1"/>
  <c r="I393" i="1"/>
  <c r="M392" i="1"/>
  <c r="L392" i="1"/>
  <c r="K392" i="1"/>
  <c r="I392" i="1"/>
  <c r="M391" i="1"/>
  <c r="L391" i="1"/>
  <c r="K391" i="1"/>
  <c r="I391" i="1"/>
  <c r="M390" i="1"/>
  <c r="L390" i="1"/>
  <c r="K390" i="1"/>
  <c r="I390" i="1"/>
  <c r="M389" i="1"/>
  <c r="L389" i="1"/>
  <c r="K389" i="1"/>
  <c r="I389" i="1"/>
  <c r="M388" i="1"/>
  <c r="L388" i="1"/>
  <c r="K388" i="1"/>
  <c r="I388" i="1"/>
  <c r="M387" i="1"/>
  <c r="L387" i="1"/>
  <c r="K387" i="1"/>
  <c r="I387" i="1"/>
  <c r="M386" i="1"/>
  <c r="L386" i="1"/>
  <c r="K386" i="1"/>
  <c r="I386" i="1"/>
  <c r="M385" i="1"/>
  <c r="L385" i="1"/>
  <c r="K385" i="1"/>
  <c r="I385" i="1"/>
  <c r="M384" i="1"/>
  <c r="L384" i="1"/>
  <c r="K384" i="1"/>
  <c r="I384" i="1"/>
  <c r="M383" i="1"/>
  <c r="L383" i="1"/>
  <c r="K383" i="1"/>
  <c r="I383" i="1"/>
  <c r="M382" i="1"/>
  <c r="L382" i="1"/>
  <c r="K382" i="1"/>
  <c r="I382" i="1"/>
  <c r="M381" i="1"/>
  <c r="L381" i="1"/>
  <c r="K381" i="1"/>
  <c r="I381" i="1"/>
  <c r="M380" i="1"/>
  <c r="L380" i="1"/>
  <c r="K380" i="1"/>
  <c r="I380" i="1"/>
  <c r="M379" i="1"/>
  <c r="L379" i="1"/>
  <c r="K379" i="1"/>
  <c r="I379" i="1"/>
  <c r="M378" i="1"/>
  <c r="L378" i="1"/>
  <c r="K378" i="1"/>
  <c r="I378" i="1"/>
  <c r="M377" i="1"/>
  <c r="L377" i="1"/>
  <c r="K377" i="1"/>
  <c r="I377" i="1"/>
  <c r="M376" i="1"/>
  <c r="L376" i="1"/>
  <c r="K376" i="1"/>
  <c r="I376" i="1"/>
  <c r="M375" i="1"/>
  <c r="L375" i="1"/>
  <c r="K375" i="1"/>
  <c r="I375" i="1"/>
  <c r="M374" i="1"/>
  <c r="L374" i="1"/>
  <c r="K374" i="1"/>
  <c r="I374" i="1"/>
  <c r="M373" i="1"/>
  <c r="L373" i="1"/>
  <c r="K373" i="1"/>
  <c r="I373" i="1"/>
  <c r="M372" i="1"/>
  <c r="L372" i="1"/>
  <c r="K372" i="1"/>
  <c r="I372" i="1"/>
  <c r="M371" i="1"/>
  <c r="L371" i="1"/>
  <c r="K371" i="1"/>
  <c r="I371" i="1"/>
  <c r="M370" i="1"/>
  <c r="L370" i="1"/>
  <c r="K370" i="1"/>
  <c r="I370" i="1"/>
  <c r="M369" i="1"/>
  <c r="L369" i="1"/>
  <c r="K369" i="1"/>
  <c r="I369" i="1"/>
  <c r="M368" i="1"/>
  <c r="L368" i="1"/>
  <c r="K368" i="1"/>
  <c r="I368" i="1"/>
  <c r="M367" i="1"/>
  <c r="L367" i="1"/>
  <c r="K367" i="1"/>
  <c r="I367" i="1"/>
  <c r="M366" i="1"/>
  <c r="L366" i="1"/>
  <c r="K366" i="1"/>
  <c r="I366" i="1"/>
  <c r="M365" i="1"/>
  <c r="L365" i="1"/>
  <c r="K365" i="1"/>
  <c r="I365" i="1"/>
  <c r="M364" i="1"/>
  <c r="L364" i="1"/>
  <c r="K364" i="1"/>
  <c r="I364" i="1"/>
  <c r="M363" i="1"/>
  <c r="L363" i="1"/>
  <c r="K363" i="1"/>
  <c r="I363" i="1"/>
  <c r="M362" i="1"/>
  <c r="L362" i="1"/>
  <c r="K362" i="1"/>
  <c r="I362" i="1"/>
  <c r="M361" i="1"/>
  <c r="L361" i="1"/>
  <c r="K361" i="1"/>
  <c r="I361" i="1"/>
  <c r="M360" i="1"/>
  <c r="L360" i="1"/>
  <c r="K360" i="1"/>
  <c r="I360" i="1"/>
  <c r="M359" i="1"/>
  <c r="L359" i="1"/>
  <c r="K359" i="1"/>
  <c r="I359" i="1"/>
  <c r="M358" i="1"/>
  <c r="L358" i="1"/>
  <c r="K358" i="1"/>
  <c r="I358" i="1"/>
  <c r="M357" i="1"/>
  <c r="L357" i="1"/>
  <c r="K357" i="1"/>
  <c r="I357" i="1"/>
  <c r="M356" i="1"/>
  <c r="L356" i="1"/>
  <c r="K356" i="1"/>
  <c r="I356" i="1"/>
  <c r="M355" i="1"/>
  <c r="L355" i="1"/>
  <c r="K355" i="1"/>
  <c r="I355" i="1"/>
  <c r="M354" i="1"/>
  <c r="L354" i="1"/>
  <c r="K354" i="1"/>
  <c r="I354" i="1"/>
  <c r="M353" i="1"/>
  <c r="L353" i="1"/>
  <c r="K353" i="1"/>
  <c r="I353" i="1"/>
  <c r="M352" i="1"/>
  <c r="L352" i="1"/>
  <c r="K352" i="1"/>
  <c r="I352" i="1"/>
  <c r="M351" i="1"/>
  <c r="L351" i="1"/>
  <c r="K351" i="1"/>
  <c r="I351" i="1"/>
  <c r="M350" i="1"/>
  <c r="L350" i="1"/>
  <c r="K350" i="1"/>
  <c r="I350" i="1"/>
  <c r="M349" i="1"/>
  <c r="L349" i="1"/>
  <c r="K349" i="1"/>
  <c r="I349" i="1"/>
  <c r="M348" i="1"/>
  <c r="L348" i="1"/>
  <c r="K348" i="1"/>
  <c r="I348" i="1"/>
  <c r="M347" i="1"/>
  <c r="L347" i="1"/>
  <c r="K347" i="1"/>
  <c r="I347" i="1"/>
  <c r="M346" i="1"/>
  <c r="L346" i="1"/>
  <c r="K346" i="1"/>
  <c r="I346" i="1"/>
  <c r="M345" i="1"/>
  <c r="L345" i="1"/>
  <c r="K345" i="1"/>
  <c r="I345" i="1"/>
  <c r="M344" i="1"/>
  <c r="L344" i="1"/>
  <c r="K344" i="1"/>
  <c r="I344" i="1"/>
  <c r="M343" i="1"/>
  <c r="L343" i="1"/>
  <c r="K343" i="1"/>
  <c r="I343" i="1"/>
  <c r="M342" i="1"/>
  <c r="L342" i="1"/>
  <c r="K342" i="1"/>
  <c r="I342" i="1"/>
  <c r="M341" i="1"/>
  <c r="L341" i="1"/>
  <c r="K341" i="1"/>
  <c r="I341" i="1"/>
  <c r="M340" i="1"/>
  <c r="L340" i="1"/>
  <c r="K340" i="1"/>
  <c r="I340" i="1"/>
  <c r="M339" i="1"/>
  <c r="L339" i="1"/>
  <c r="K339" i="1"/>
  <c r="I339" i="1"/>
  <c r="M338" i="1"/>
  <c r="L338" i="1"/>
  <c r="K338" i="1"/>
  <c r="I338" i="1"/>
  <c r="M337" i="1"/>
  <c r="L337" i="1"/>
  <c r="K337" i="1"/>
  <c r="I337" i="1"/>
  <c r="M336" i="1"/>
  <c r="L336" i="1"/>
  <c r="K336" i="1"/>
  <c r="I336" i="1"/>
  <c r="M335" i="1"/>
  <c r="L335" i="1"/>
  <c r="K335" i="1"/>
  <c r="I335" i="1"/>
  <c r="M334" i="1"/>
  <c r="L334" i="1"/>
  <c r="K334" i="1"/>
  <c r="I334" i="1"/>
  <c r="M333" i="1"/>
  <c r="L333" i="1"/>
  <c r="K333" i="1"/>
  <c r="I333" i="1"/>
  <c r="M332" i="1"/>
  <c r="L332" i="1"/>
  <c r="K332" i="1"/>
  <c r="I332" i="1"/>
  <c r="M331" i="1"/>
  <c r="L331" i="1"/>
  <c r="K331" i="1"/>
  <c r="I331" i="1"/>
  <c r="M330" i="1"/>
  <c r="L330" i="1"/>
  <c r="K330" i="1"/>
  <c r="I330" i="1"/>
  <c r="M329" i="1"/>
  <c r="L329" i="1"/>
  <c r="K329" i="1"/>
  <c r="I329" i="1"/>
  <c r="M328" i="1"/>
  <c r="L328" i="1"/>
  <c r="K328" i="1"/>
  <c r="I328" i="1"/>
  <c r="M327" i="1"/>
  <c r="L327" i="1"/>
  <c r="K327" i="1"/>
  <c r="I327" i="1"/>
  <c r="M326" i="1"/>
  <c r="L326" i="1"/>
  <c r="K326" i="1"/>
  <c r="I326" i="1"/>
  <c r="M325" i="1"/>
  <c r="L325" i="1"/>
  <c r="K325" i="1"/>
  <c r="I325" i="1"/>
  <c r="M324" i="1"/>
  <c r="L324" i="1"/>
  <c r="K324" i="1"/>
  <c r="I324" i="1"/>
  <c r="M323" i="1"/>
  <c r="L323" i="1"/>
  <c r="K323" i="1"/>
  <c r="I323" i="1"/>
  <c r="M322" i="1"/>
  <c r="L322" i="1"/>
  <c r="K322" i="1"/>
  <c r="I322" i="1"/>
  <c r="M321" i="1"/>
  <c r="L321" i="1"/>
  <c r="K321" i="1"/>
  <c r="I321" i="1"/>
  <c r="M320" i="1"/>
  <c r="L320" i="1"/>
  <c r="K320" i="1"/>
  <c r="I320" i="1"/>
  <c r="M319" i="1"/>
  <c r="L319" i="1"/>
  <c r="K319" i="1"/>
  <c r="I319" i="1"/>
  <c r="M318" i="1"/>
  <c r="L318" i="1"/>
  <c r="K318" i="1"/>
  <c r="I318" i="1"/>
  <c r="M317" i="1"/>
  <c r="L317" i="1"/>
  <c r="K317" i="1"/>
  <c r="I317" i="1"/>
  <c r="M316" i="1"/>
  <c r="L316" i="1"/>
  <c r="K316" i="1"/>
  <c r="I316" i="1"/>
  <c r="M315" i="1"/>
  <c r="L315" i="1"/>
  <c r="K315" i="1"/>
  <c r="I315" i="1"/>
  <c r="M314" i="1"/>
  <c r="L314" i="1"/>
  <c r="K314" i="1"/>
  <c r="I314" i="1"/>
  <c r="M313" i="1"/>
  <c r="L313" i="1"/>
  <c r="K313" i="1"/>
  <c r="I313" i="1"/>
  <c r="M312" i="1"/>
  <c r="L312" i="1"/>
  <c r="K312" i="1"/>
  <c r="I312" i="1"/>
  <c r="M311" i="1"/>
  <c r="L311" i="1"/>
  <c r="K311" i="1"/>
  <c r="I311" i="1"/>
  <c r="M310" i="1"/>
  <c r="L310" i="1"/>
  <c r="K310" i="1"/>
  <c r="I310" i="1"/>
  <c r="M309" i="1"/>
  <c r="L309" i="1"/>
  <c r="K309" i="1"/>
  <c r="I309" i="1"/>
  <c r="M308" i="1"/>
  <c r="L308" i="1"/>
  <c r="K308" i="1"/>
  <c r="I308" i="1"/>
  <c r="M307" i="1"/>
  <c r="L307" i="1"/>
  <c r="K307" i="1"/>
  <c r="I307" i="1"/>
  <c r="M306" i="1"/>
  <c r="L306" i="1"/>
  <c r="K306" i="1"/>
  <c r="I306" i="1"/>
  <c r="M305" i="1"/>
  <c r="L305" i="1"/>
  <c r="K305" i="1"/>
  <c r="I305" i="1"/>
  <c r="M304" i="1"/>
  <c r="L304" i="1"/>
  <c r="K304" i="1"/>
  <c r="I304" i="1"/>
  <c r="M303" i="1"/>
  <c r="L303" i="1"/>
  <c r="K303" i="1"/>
  <c r="I303" i="1"/>
  <c r="M302" i="1"/>
  <c r="L302" i="1"/>
  <c r="K302" i="1"/>
  <c r="I302" i="1"/>
  <c r="M301" i="1"/>
  <c r="L301" i="1"/>
  <c r="K301" i="1"/>
  <c r="I301" i="1"/>
  <c r="M300" i="1"/>
  <c r="L300" i="1"/>
  <c r="K300" i="1"/>
  <c r="I300" i="1"/>
  <c r="M299" i="1"/>
  <c r="L299" i="1"/>
  <c r="K299" i="1"/>
  <c r="I299" i="1"/>
  <c r="M298" i="1"/>
  <c r="L298" i="1"/>
  <c r="K298" i="1"/>
  <c r="I298" i="1"/>
  <c r="M297" i="1"/>
  <c r="L297" i="1"/>
  <c r="K297" i="1"/>
  <c r="I297" i="1"/>
  <c r="M296" i="1"/>
  <c r="L296" i="1"/>
  <c r="K296" i="1"/>
  <c r="I296" i="1"/>
  <c r="M295" i="1"/>
  <c r="L295" i="1"/>
  <c r="K295" i="1"/>
  <c r="I295" i="1"/>
  <c r="M294" i="1"/>
  <c r="L294" i="1"/>
  <c r="K294" i="1"/>
  <c r="I294" i="1"/>
  <c r="M293" i="1"/>
  <c r="L293" i="1"/>
  <c r="K293" i="1"/>
  <c r="I293" i="1"/>
  <c r="M292" i="1"/>
  <c r="L292" i="1"/>
  <c r="K292" i="1"/>
  <c r="I292" i="1"/>
  <c r="M291" i="1"/>
  <c r="L291" i="1"/>
  <c r="K291" i="1"/>
  <c r="I291" i="1"/>
  <c r="M290" i="1"/>
  <c r="L290" i="1"/>
  <c r="K290" i="1"/>
  <c r="I290" i="1"/>
  <c r="M289" i="1"/>
  <c r="L289" i="1"/>
  <c r="K289" i="1"/>
  <c r="I289" i="1"/>
  <c r="M288" i="1"/>
  <c r="L288" i="1"/>
  <c r="K288" i="1"/>
  <c r="I288" i="1"/>
  <c r="M287" i="1"/>
  <c r="L287" i="1"/>
  <c r="K287" i="1"/>
  <c r="I287" i="1"/>
  <c r="M286" i="1"/>
  <c r="L286" i="1"/>
  <c r="K286" i="1"/>
  <c r="I286" i="1"/>
  <c r="M285" i="1"/>
  <c r="L285" i="1"/>
  <c r="K285" i="1"/>
  <c r="I285" i="1"/>
  <c r="M284" i="1"/>
  <c r="L284" i="1"/>
  <c r="K284" i="1"/>
  <c r="I284" i="1"/>
  <c r="M283" i="1"/>
  <c r="L283" i="1"/>
  <c r="K283" i="1"/>
  <c r="I283" i="1"/>
  <c r="M282" i="1"/>
  <c r="L282" i="1"/>
  <c r="K282" i="1"/>
  <c r="I282" i="1"/>
  <c r="M281" i="1"/>
  <c r="L281" i="1"/>
  <c r="K281" i="1"/>
  <c r="I281" i="1"/>
  <c r="M280" i="1"/>
  <c r="L280" i="1"/>
  <c r="K280" i="1"/>
  <c r="I280" i="1"/>
  <c r="M279" i="1"/>
  <c r="L279" i="1"/>
  <c r="K279" i="1"/>
  <c r="I279" i="1"/>
  <c r="M278" i="1"/>
  <c r="L278" i="1"/>
  <c r="K278" i="1"/>
  <c r="I278" i="1"/>
  <c r="M277" i="1"/>
  <c r="L277" i="1"/>
  <c r="K277" i="1"/>
  <c r="I277" i="1"/>
  <c r="M276" i="1"/>
  <c r="L276" i="1"/>
  <c r="K276" i="1"/>
  <c r="I276" i="1"/>
  <c r="M275" i="1"/>
  <c r="L275" i="1"/>
  <c r="K275" i="1"/>
  <c r="I275" i="1"/>
  <c r="M274" i="1"/>
  <c r="L274" i="1"/>
  <c r="K274" i="1"/>
  <c r="I274" i="1"/>
  <c r="M273" i="1"/>
  <c r="L273" i="1"/>
  <c r="K273" i="1"/>
  <c r="I273" i="1"/>
  <c r="M272" i="1"/>
  <c r="L272" i="1"/>
  <c r="K272" i="1"/>
  <c r="I272" i="1"/>
  <c r="M271" i="1"/>
  <c r="L271" i="1"/>
  <c r="K271" i="1"/>
  <c r="I271" i="1"/>
  <c r="M270" i="1"/>
  <c r="L270" i="1"/>
  <c r="K270" i="1"/>
  <c r="I270" i="1"/>
  <c r="M269" i="1"/>
  <c r="L269" i="1"/>
  <c r="K269" i="1"/>
  <c r="I269" i="1"/>
  <c r="M268" i="1"/>
  <c r="L268" i="1"/>
  <c r="K268" i="1"/>
  <c r="I268" i="1"/>
  <c r="M267" i="1"/>
  <c r="L267" i="1"/>
  <c r="K267" i="1"/>
  <c r="I267" i="1"/>
  <c r="M266" i="1"/>
  <c r="L266" i="1"/>
  <c r="K266" i="1"/>
  <c r="I266" i="1"/>
  <c r="M265" i="1"/>
  <c r="L265" i="1"/>
  <c r="K265" i="1"/>
  <c r="I265" i="1"/>
  <c r="M264" i="1"/>
  <c r="L264" i="1"/>
  <c r="K264" i="1"/>
  <c r="I264" i="1"/>
  <c r="M263" i="1"/>
  <c r="L263" i="1"/>
  <c r="K263" i="1"/>
  <c r="I263" i="1"/>
  <c r="M262" i="1"/>
  <c r="L262" i="1"/>
  <c r="K262" i="1"/>
  <c r="I262" i="1"/>
  <c r="M261" i="1"/>
  <c r="L261" i="1"/>
  <c r="K261" i="1"/>
  <c r="I261" i="1"/>
  <c r="M260" i="1"/>
  <c r="L260" i="1"/>
  <c r="K260" i="1"/>
  <c r="I260" i="1"/>
  <c r="M259" i="1"/>
  <c r="L259" i="1"/>
  <c r="K259" i="1"/>
  <c r="I259" i="1"/>
  <c r="M258" i="1"/>
  <c r="L258" i="1"/>
  <c r="K258" i="1"/>
  <c r="I258" i="1"/>
  <c r="M257" i="1"/>
  <c r="L257" i="1"/>
  <c r="K257" i="1"/>
  <c r="I257" i="1"/>
  <c r="M256" i="1"/>
  <c r="L256" i="1"/>
  <c r="K256" i="1"/>
  <c r="I256" i="1"/>
  <c r="M255" i="1"/>
  <c r="L255" i="1"/>
  <c r="K255" i="1"/>
  <c r="I255" i="1"/>
  <c r="M254" i="1"/>
  <c r="L254" i="1"/>
  <c r="K254" i="1"/>
  <c r="I254" i="1"/>
  <c r="M253" i="1"/>
  <c r="L253" i="1"/>
  <c r="K253" i="1"/>
  <c r="I253" i="1"/>
  <c r="M252" i="1"/>
  <c r="L252" i="1"/>
  <c r="K252" i="1"/>
  <c r="I252" i="1"/>
  <c r="M251" i="1"/>
  <c r="L251" i="1"/>
  <c r="K251" i="1"/>
  <c r="I251" i="1"/>
  <c r="M250" i="1"/>
  <c r="L250" i="1"/>
  <c r="K250" i="1"/>
  <c r="I250" i="1"/>
  <c r="M249" i="1"/>
  <c r="L249" i="1"/>
  <c r="K249" i="1"/>
  <c r="I249" i="1"/>
  <c r="M248" i="1"/>
  <c r="L248" i="1"/>
  <c r="K248" i="1"/>
  <c r="I248" i="1"/>
  <c r="M247" i="1"/>
  <c r="L247" i="1"/>
  <c r="K247" i="1"/>
  <c r="I247" i="1"/>
  <c r="M246" i="1"/>
  <c r="L246" i="1"/>
  <c r="K246" i="1"/>
  <c r="I246" i="1"/>
  <c r="M245" i="1"/>
  <c r="L245" i="1"/>
  <c r="K245" i="1"/>
  <c r="I245" i="1"/>
  <c r="M244" i="1"/>
  <c r="L244" i="1"/>
  <c r="K244" i="1"/>
  <c r="I244" i="1"/>
  <c r="M243" i="1"/>
  <c r="L243" i="1"/>
  <c r="K243" i="1"/>
  <c r="I243" i="1"/>
  <c r="M242" i="1"/>
  <c r="L242" i="1"/>
  <c r="K242" i="1"/>
  <c r="I242" i="1"/>
  <c r="M241" i="1"/>
  <c r="L241" i="1"/>
  <c r="K241" i="1"/>
  <c r="I241" i="1"/>
  <c r="M240" i="1"/>
  <c r="L240" i="1"/>
  <c r="K240" i="1"/>
  <c r="I240" i="1"/>
  <c r="M239" i="1"/>
  <c r="L239" i="1"/>
  <c r="K239" i="1"/>
  <c r="I239" i="1"/>
  <c r="M238" i="1"/>
  <c r="L238" i="1"/>
  <c r="K238" i="1"/>
  <c r="I238" i="1"/>
  <c r="M237" i="1"/>
  <c r="L237" i="1"/>
  <c r="K237" i="1"/>
  <c r="I237" i="1"/>
  <c r="M236" i="1"/>
  <c r="L236" i="1"/>
  <c r="K236" i="1"/>
  <c r="I236" i="1"/>
  <c r="M235" i="1"/>
  <c r="L235" i="1"/>
  <c r="K235" i="1"/>
  <c r="I235" i="1"/>
  <c r="M234" i="1"/>
  <c r="L234" i="1"/>
  <c r="K234" i="1"/>
  <c r="I234" i="1"/>
  <c r="M233" i="1"/>
  <c r="L233" i="1"/>
  <c r="K233" i="1"/>
  <c r="I233" i="1"/>
  <c r="M232" i="1"/>
  <c r="L232" i="1"/>
  <c r="K232" i="1"/>
  <c r="I232" i="1"/>
  <c r="M231" i="1"/>
  <c r="L231" i="1"/>
  <c r="K231" i="1"/>
  <c r="I231" i="1"/>
  <c r="M230" i="1"/>
  <c r="L230" i="1"/>
  <c r="K230" i="1"/>
  <c r="I230" i="1"/>
  <c r="M229" i="1"/>
  <c r="L229" i="1"/>
  <c r="K229" i="1"/>
  <c r="I229" i="1"/>
  <c r="M228" i="1"/>
  <c r="L228" i="1"/>
  <c r="K228" i="1"/>
  <c r="I228" i="1"/>
  <c r="M227" i="1"/>
  <c r="L227" i="1"/>
  <c r="K227" i="1"/>
  <c r="I227" i="1"/>
  <c r="M226" i="1"/>
  <c r="L226" i="1"/>
  <c r="K226" i="1"/>
  <c r="I226" i="1"/>
  <c r="M225" i="1"/>
  <c r="L225" i="1"/>
  <c r="K225" i="1"/>
  <c r="I225" i="1"/>
  <c r="M224" i="1"/>
  <c r="L224" i="1"/>
  <c r="K224" i="1"/>
  <c r="I224" i="1"/>
  <c r="M223" i="1"/>
  <c r="L223" i="1"/>
  <c r="K223" i="1"/>
  <c r="I223" i="1"/>
  <c r="M222" i="1"/>
  <c r="L222" i="1"/>
  <c r="K222" i="1"/>
  <c r="I222" i="1"/>
  <c r="M221" i="1"/>
  <c r="L221" i="1"/>
  <c r="K221" i="1"/>
  <c r="I221" i="1"/>
  <c r="M220" i="1"/>
  <c r="L220" i="1"/>
  <c r="K220" i="1"/>
  <c r="I220" i="1"/>
  <c r="M219" i="1"/>
  <c r="L219" i="1"/>
  <c r="K219" i="1"/>
  <c r="I219" i="1"/>
  <c r="M218" i="1"/>
  <c r="L218" i="1"/>
  <c r="K218" i="1"/>
  <c r="I218" i="1"/>
  <c r="M217" i="1"/>
  <c r="L217" i="1"/>
  <c r="K217" i="1"/>
  <c r="I217" i="1"/>
  <c r="M216" i="1"/>
  <c r="L216" i="1"/>
  <c r="K216" i="1"/>
  <c r="I216" i="1"/>
  <c r="M215" i="1"/>
  <c r="L215" i="1"/>
  <c r="K215" i="1"/>
  <c r="I215" i="1"/>
  <c r="M214" i="1"/>
  <c r="L214" i="1"/>
  <c r="K214" i="1"/>
  <c r="I214" i="1"/>
  <c r="M213" i="1"/>
  <c r="L213" i="1"/>
  <c r="K213" i="1"/>
  <c r="I213" i="1"/>
  <c r="M212" i="1"/>
  <c r="L212" i="1"/>
  <c r="K212" i="1"/>
  <c r="I212" i="1"/>
  <c r="M211" i="1"/>
  <c r="L211" i="1"/>
  <c r="K211" i="1"/>
  <c r="I211" i="1"/>
  <c r="M210" i="1"/>
  <c r="L210" i="1"/>
  <c r="K210" i="1"/>
  <c r="I210" i="1"/>
  <c r="M209" i="1"/>
  <c r="L209" i="1"/>
  <c r="K209" i="1"/>
  <c r="I209" i="1"/>
  <c r="M208" i="1"/>
  <c r="L208" i="1"/>
  <c r="K208" i="1"/>
  <c r="I208" i="1"/>
  <c r="M207" i="1"/>
  <c r="L207" i="1"/>
  <c r="K207" i="1"/>
  <c r="I207" i="1"/>
  <c r="M206" i="1"/>
  <c r="L206" i="1"/>
  <c r="K206" i="1"/>
  <c r="I206" i="1"/>
  <c r="M205" i="1"/>
  <c r="L205" i="1"/>
  <c r="K205" i="1"/>
  <c r="I205" i="1"/>
  <c r="M204" i="1"/>
  <c r="L204" i="1"/>
  <c r="K204" i="1"/>
  <c r="I204" i="1"/>
  <c r="M203" i="1"/>
  <c r="L203" i="1"/>
  <c r="K203" i="1"/>
  <c r="I203" i="1"/>
  <c r="M202" i="1"/>
  <c r="L202" i="1"/>
  <c r="K202" i="1"/>
  <c r="I202" i="1"/>
  <c r="M201" i="1"/>
  <c r="L201" i="1"/>
  <c r="K201" i="1"/>
  <c r="I201" i="1"/>
  <c r="M200" i="1"/>
  <c r="L200" i="1"/>
  <c r="K200" i="1"/>
  <c r="I200" i="1"/>
  <c r="M199" i="1"/>
  <c r="L199" i="1"/>
  <c r="K199" i="1"/>
  <c r="I199" i="1"/>
  <c r="M198" i="1"/>
  <c r="L198" i="1"/>
  <c r="K198" i="1"/>
  <c r="I198" i="1"/>
  <c r="M197" i="1"/>
  <c r="L197" i="1"/>
  <c r="K197" i="1"/>
  <c r="I197" i="1"/>
  <c r="M196" i="1"/>
  <c r="L196" i="1"/>
  <c r="K196" i="1"/>
  <c r="I196" i="1"/>
  <c r="M195" i="1"/>
  <c r="L195" i="1"/>
  <c r="K195" i="1"/>
  <c r="I195" i="1"/>
  <c r="M194" i="1"/>
  <c r="L194" i="1"/>
  <c r="K194" i="1"/>
  <c r="I194" i="1"/>
  <c r="M193" i="1"/>
  <c r="L193" i="1"/>
  <c r="K193" i="1"/>
  <c r="I193" i="1"/>
  <c r="M192" i="1"/>
  <c r="L192" i="1"/>
  <c r="K192" i="1"/>
  <c r="I192" i="1"/>
  <c r="M191" i="1"/>
  <c r="L191" i="1"/>
  <c r="K191" i="1"/>
  <c r="I191" i="1"/>
  <c r="M190" i="1"/>
  <c r="L190" i="1"/>
  <c r="K190" i="1"/>
  <c r="I190" i="1"/>
  <c r="M189" i="1"/>
  <c r="L189" i="1"/>
  <c r="K189" i="1"/>
  <c r="I189" i="1"/>
  <c r="M188" i="1"/>
  <c r="L188" i="1"/>
  <c r="K188" i="1"/>
  <c r="I188" i="1"/>
  <c r="M187" i="1"/>
  <c r="L187" i="1"/>
  <c r="K187" i="1"/>
  <c r="I187" i="1"/>
  <c r="M186" i="1"/>
  <c r="L186" i="1"/>
  <c r="K186" i="1"/>
  <c r="I186" i="1"/>
  <c r="M185" i="1"/>
  <c r="L185" i="1"/>
  <c r="K185" i="1"/>
  <c r="I185" i="1"/>
  <c r="M184" i="1"/>
  <c r="L184" i="1"/>
  <c r="K184" i="1"/>
  <c r="I184" i="1"/>
  <c r="M183" i="1"/>
  <c r="L183" i="1"/>
  <c r="K183" i="1"/>
  <c r="I183" i="1"/>
  <c r="M182" i="1"/>
  <c r="L182" i="1"/>
  <c r="K182" i="1"/>
  <c r="I182" i="1"/>
  <c r="M181" i="1"/>
  <c r="L181" i="1"/>
  <c r="K181" i="1"/>
  <c r="I181" i="1"/>
  <c r="M180" i="1"/>
  <c r="L180" i="1"/>
  <c r="K180" i="1"/>
  <c r="I180" i="1"/>
  <c r="M179" i="1"/>
  <c r="L179" i="1"/>
  <c r="K179" i="1"/>
  <c r="I179" i="1"/>
  <c r="M178" i="1"/>
  <c r="L178" i="1"/>
  <c r="K178" i="1"/>
  <c r="I178" i="1"/>
  <c r="M177" i="1"/>
  <c r="L177" i="1"/>
  <c r="K177" i="1"/>
  <c r="I177" i="1"/>
  <c r="M176" i="1"/>
  <c r="L176" i="1"/>
  <c r="K176" i="1"/>
  <c r="I176" i="1"/>
  <c r="M175" i="1"/>
  <c r="L175" i="1"/>
  <c r="K175" i="1"/>
  <c r="I175" i="1"/>
  <c r="M174" i="1"/>
  <c r="L174" i="1"/>
  <c r="K174" i="1"/>
  <c r="I174" i="1"/>
  <c r="M173" i="1"/>
  <c r="L173" i="1"/>
  <c r="K173" i="1"/>
  <c r="I173" i="1"/>
  <c r="M172" i="1"/>
  <c r="L172" i="1"/>
  <c r="K172" i="1"/>
  <c r="I172" i="1"/>
  <c r="M171" i="1"/>
  <c r="L171" i="1"/>
  <c r="K171" i="1"/>
  <c r="I171" i="1"/>
  <c r="M170" i="1"/>
  <c r="L170" i="1"/>
  <c r="K170" i="1"/>
  <c r="I170" i="1"/>
  <c r="M169" i="1"/>
  <c r="L169" i="1"/>
  <c r="K169" i="1"/>
  <c r="I169" i="1"/>
  <c r="M168" i="1"/>
  <c r="L168" i="1"/>
  <c r="K168" i="1"/>
  <c r="I168" i="1"/>
  <c r="M167" i="1"/>
  <c r="L167" i="1"/>
  <c r="K167" i="1"/>
  <c r="I167" i="1"/>
  <c r="M166" i="1"/>
  <c r="L166" i="1"/>
  <c r="K166" i="1"/>
  <c r="I166" i="1"/>
  <c r="M165" i="1"/>
  <c r="L165" i="1"/>
  <c r="K165" i="1"/>
  <c r="I165" i="1"/>
  <c r="M164" i="1"/>
  <c r="L164" i="1"/>
  <c r="K164" i="1"/>
  <c r="I164" i="1"/>
  <c r="M163" i="1"/>
  <c r="L163" i="1"/>
  <c r="K163" i="1"/>
  <c r="I163" i="1"/>
  <c r="M162" i="1"/>
  <c r="L162" i="1"/>
  <c r="K162" i="1"/>
  <c r="I162" i="1"/>
  <c r="M161" i="1"/>
  <c r="L161" i="1"/>
  <c r="K161" i="1"/>
  <c r="I161" i="1"/>
  <c r="M160" i="1"/>
  <c r="L160" i="1"/>
  <c r="K160" i="1"/>
  <c r="I160" i="1"/>
  <c r="M159" i="1"/>
  <c r="L159" i="1"/>
  <c r="K159" i="1"/>
  <c r="I159" i="1"/>
  <c r="M158" i="1"/>
  <c r="L158" i="1"/>
  <c r="K158" i="1"/>
  <c r="I158" i="1"/>
  <c r="M157" i="1"/>
  <c r="L157" i="1"/>
  <c r="K157" i="1"/>
  <c r="I157" i="1"/>
  <c r="M156" i="1"/>
  <c r="L156" i="1"/>
  <c r="K156" i="1"/>
  <c r="I156" i="1"/>
  <c r="M155" i="1"/>
  <c r="L155" i="1"/>
  <c r="K155" i="1"/>
  <c r="I155" i="1"/>
  <c r="M154" i="1"/>
  <c r="L154" i="1"/>
  <c r="K154" i="1"/>
  <c r="I154" i="1"/>
  <c r="M153" i="1"/>
  <c r="L153" i="1"/>
  <c r="K153" i="1"/>
  <c r="I153" i="1"/>
  <c r="M152" i="1"/>
  <c r="L152" i="1"/>
  <c r="K152" i="1"/>
  <c r="I152" i="1"/>
  <c r="M151" i="1"/>
  <c r="L151" i="1"/>
  <c r="K151" i="1"/>
  <c r="I151" i="1"/>
  <c r="M150" i="1"/>
  <c r="L150" i="1"/>
  <c r="K150" i="1"/>
  <c r="I150" i="1"/>
  <c r="M149" i="1"/>
  <c r="L149" i="1"/>
  <c r="K149" i="1"/>
  <c r="I149" i="1"/>
  <c r="M148" i="1"/>
  <c r="L148" i="1"/>
  <c r="K148" i="1"/>
  <c r="I148" i="1"/>
  <c r="M147" i="1"/>
  <c r="L147" i="1"/>
  <c r="K147" i="1"/>
  <c r="I147" i="1"/>
  <c r="M146" i="1"/>
  <c r="L146" i="1"/>
  <c r="K146" i="1"/>
  <c r="I146" i="1"/>
  <c r="M145" i="1"/>
  <c r="L145" i="1"/>
  <c r="K145" i="1"/>
  <c r="I145" i="1"/>
  <c r="M144" i="1"/>
  <c r="L144" i="1"/>
  <c r="K144" i="1"/>
  <c r="I144" i="1"/>
  <c r="M143" i="1"/>
  <c r="L143" i="1"/>
  <c r="K143" i="1"/>
  <c r="I143" i="1"/>
  <c r="M142" i="1"/>
  <c r="L142" i="1"/>
  <c r="K142" i="1"/>
  <c r="I142" i="1"/>
  <c r="M141" i="1"/>
  <c r="L141" i="1"/>
  <c r="K141" i="1"/>
  <c r="I141" i="1"/>
  <c r="M140" i="1"/>
  <c r="L140" i="1"/>
  <c r="K140" i="1"/>
  <c r="I140" i="1"/>
  <c r="M139" i="1"/>
  <c r="L139" i="1"/>
  <c r="K139" i="1"/>
  <c r="I139" i="1"/>
  <c r="M138" i="1"/>
  <c r="L138" i="1"/>
  <c r="K138" i="1"/>
  <c r="I138" i="1"/>
  <c r="M137" i="1"/>
  <c r="L137" i="1"/>
  <c r="K137" i="1"/>
  <c r="I137" i="1"/>
  <c r="M136" i="1"/>
  <c r="L136" i="1"/>
  <c r="K136" i="1"/>
  <c r="I136" i="1"/>
  <c r="M135" i="1"/>
  <c r="L135" i="1"/>
  <c r="K135" i="1"/>
  <c r="I135" i="1"/>
  <c r="M134" i="1"/>
  <c r="L134" i="1"/>
  <c r="K134" i="1"/>
  <c r="I134" i="1"/>
  <c r="M133" i="1"/>
  <c r="L133" i="1"/>
  <c r="K133" i="1"/>
  <c r="I133" i="1"/>
  <c r="M132" i="1"/>
  <c r="L132" i="1"/>
  <c r="K132" i="1"/>
  <c r="I132" i="1"/>
  <c r="M131" i="1"/>
  <c r="L131" i="1"/>
  <c r="K131" i="1"/>
  <c r="I131" i="1"/>
  <c r="M130" i="1"/>
  <c r="L130" i="1"/>
  <c r="K130" i="1"/>
  <c r="I130" i="1"/>
  <c r="M129" i="1"/>
  <c r="L129" i="1"/>
  <c r="K129" i="1"/>
  <c r="I129" i="1"/>
  <c r="M128" i="1"/>
  <c r="L128" i="1"/>
  <c r="K128" i="1"/>
  <c r="I128" i="1"/>
  <c r="M127" i="1"/>
  <c r="L127" i="1"/>
  <c r="K127" i="1"/>
  <c r="I127" i="1"/>
  <c r="M126" i="1"/>
  <c r="L126" i="1"/>
  <c r="K126" i="1"/>
  <c r="I126" i="1"/>
  <c r="M125" i="1"/>
  <c r="L125" i="1"/>
  <c r="K125" i="1"/>
  <c r="I125" i="1"/>
  <c r="M124" i="1"/>
  <c r="L124" i="1"/>
  <c r="K124" i="1"/>
  <c r="I124" i="1"/>
  <c r="M123" i="1"/>
  <c r="L123" i="1"/>
  <c r="K123" i="1"/>
  <c r="I123" i="1"/>
  <c r="M122" i="1"/>
  <c r="L122" i="1"/>
  <c r="K122" i="1"/>
  <c r="I122" i="1"/>
  <c r="M121" i="1"/>
  <c r="L121" i="1"/>
  <c r="K121" i="1"/>
  <c r="I121" i="1"/>
  <c r="M120" i="1"/>
  <c r="L120" i="1"/>
  <c r="K120" i="1"/>
  <c r="I120" i="1"/>
  <c r="M119" i="1"/>
  <c r="L119" i="1"/>
  <c r="K119" i="1"/>
  <c r="I119" i="1"/>
  <c r="M118" i="1"/>
  <c r="L118" i="1"/>
  <c r="K118" i="1"/>
  <c r="I118" i="1"/>
  <c r="M117" i="1"/>
  <c r="L117" i="1"/>
  <c r="K117" i="1"/>
  <c r="I117" i="1"/>
  <c r="M116" i="1"/>
  <c r="L116" i="1"/>
  <c r="K116" i="1"/>
  <c r="I116" i="1"/>
  <c r="M115" i="1"/>
  <c r="L115" i="1"/>
  <c r="K115" i="1"/>
  <c r="I115" i="1"/>
  <c r="M114" i="1"/>
  <c r="L114" i="1"/>
  <c r="K114" i="1"/>
  <c r="I114" i="1"/>
  <c r="M113" i="1"/>
  <c r="L113" i="1"/>
  <c r="K113" i="1"/>
  <c r="I113" i="1"/>
  <c r="M112" i="1"/>
  <c r="L112" i="1"/>
  <c r="K112" i="1"/>
  <c r="I112" i="1"/>
  <c r="M111" i="1"/>
  <c r="L111" i="1"/>
  <c r="K111" i="1"/>
  <c r="I111" i="1"/>
  <c r="M110" i="1"/>
  <c r="L110" i="1"/>
  <c r="K110" i="1"/>
  <c r="I110" i="1"/>
  <c r="M109" i="1"/>
  <c r="L109" i="1"/>
  <c r="K109" i="1"/>
  <c r="I109" i="1"/>
  <c r="M108" i="1"/>
  <c r="L108" i="1"/>
  <c r="K108" i="1"/>
  <c r="I108" i="1"/>
  <c r="M107" i="1"/>
  <c r="L107" i="1"/>
  <c r="K107" i="1"/>
  <c r="I107" i="1"/>
  <c r="M106" i="1"/>
  <c r="L106" i="1"/>
  <c r="K106" i="1"/>
  <c r="I106" i="1"/>
  <c r="M105" i="1"/>
  <c r="L105" i="1"/>
  <c r="K105" i="1"/>
  <c r="I105" i="1"/>
  <c r="M104" i="1"/>
  <c r="L104" i="1"/>
  <c r="K104" i="1"/>
  <c r="I104" i="1"/>
  <c r="M103" i="1"/>
  <c r="L103" i="1"/>
  <c r="K103" i="1"/>
  <c r="I103" i="1"/>
  <c r="M102" i="1"/>
  <c r="L102" i="1"/>
  <c r="K102" i="1"/>
  <c r="I102" i="1"/>
  <c r="M101" i="1"/>
  <c r="L101" i="1"/>
  <c r="K101" i="1"/>
  <c r="I101" i="1"/>
  <c r="M100" i="1"/>
  <c r="L100" i="1"/>
  <c r="K100" i="1"/>
  <c r="I100" i="1"/>
  <c r="M99" i="1"/>
  <c r="L99" i="1"/>
  <c r="K99" i="1"/>
  <c r="I99" i="1"/>
  <c r="M98" i="1"/>
  <c r="L98" i="1"/>
  <c r="K98" i="1"/>
  <c r="I98" i="1"/>
  <c r="M97" i="1"/>
  <c r="L97" i="1"/>
  <c r="K97" i="1"/>
  <c r="I97" i="1"/>
  <c r="M96" i="1"/>
  <c r="L96" i="1"/>
  <c r="K96" i="1"/>
  <c r="I96" i="1"/>
  <c r="M95" i="1"/>
  <c r="L95" i="1"/>
  <c r="K95" i="1"/>
  <c r="I95" i="1"/>
  <c r="M94" i="1"/>
  <c r="L94" i="1"/>
  <c r="K94" i="1"/>
  <c r="I94" i="1"/>
  <c r="M93" i="1"/>
  <c r="L93" i="1"/>
  <c r="K93" i="1"/>
  <c r="I93" i="1"/>
  <c r="M92" i="1"/>
  <c r="L92" i="1"/>
  <c r="K92" i="1"/>
  <c r="I92" i="1"/>
  <c r="M91" i="1"/>
  <c r="L91" i="1"/>
  <c r="K91" i="1"/>
  <c r="I91" i="1"/>
  <c r="M90" i="1"/>
  <c r="L90" i="1"/>
  <c r="K90" i="1"/>
  <c r="I90" i="1"/>
  <c r="M89" i="1"/>
  <c r="L89" i="1"/>
  <c r="K89" i="1"/>
  <c r="I89" i="1"/>
  <c r="M88" i="1"/>
  <c r="L88" i="1"/>
  <c r="K88" i="1"/>
  <c r="I88" i="1"/>
  <c r="M87" i="1"/>
  <c r="L87" i="1"/>
  <c r="K87" i="1"/>
  <c r="I87" i="1"/>
  <c r="M86" i="1"/>
  <c r="L86" i="1"/>
  <c r="K86" i="1"/>
  <c r="I86" i="1"/>
  <c r="M85" i="1"/>
  <c r="L85" i="1"/>
  <c r="K85" i="1"/>
  <c r="I85" i="1"/>
  <c r="M84" i="1"/>
  <c r="L84" i="1"/>
  <c r="K84" i="1"/>
  <c r="I84" i="1"/>
  <c r="M83" i="1"/>
  <c r="L83" i="1"/>
  <c r="K83" i="1"/>
  <c r="I83" i="1"/>
  <c r="M82" i="1"/>
  <c r="L82" i="1"/>
  <c r="K82" i="1"/>
  <c r="I82" i="1"/>
  <c r="M81" i="1"/>
  <c r="L81" i="1"/>
  <c r="K81" i="1"/>
  <c r="I81" i="1"/>
  <c r="M80" i="1"/>
  <c r="L80" i="1"/>
  <c r="K80" i="1"/>
  <c r="I80" i="1"/>
  <c r="M79" i="1"/>
  <c r="L79" i="1"/>
  <c r="K79" i="1"/>
  <c r="I79" i="1"/>
  <c r="M78" i="1"/>
  <c r="L78" i="1"/>
  <c r="K78" i="1"/>
  <c r="I78" i="1"/>
  <c r="M77" i="1"/>
  <c r="L77" i="1"/>
  <c r="K77" i="1"/>
  <c r="I77" i="1"/>
  <c r="M76" i="1"/>
  <c r="L76" i="1"/>
  <c r="K76" i="1"/>
  <c r="I76" i="1"/>
  <c r="M75" i="1"/>
  <c r="L75" i="1"/>
  <c r="K75" i="1"/>
  <c r="I75" i="1"/>
  <c r="M74" i="1"/>
  <c r="L74" i="1"/>
  <c r="K74" i="1"/>
  <c r="I74" i="1"/>
  <c r="M73" i="1"/>
  <c r="L73" i="1"/>
  <c r="K73" i="1"/>
  <c r="I73" i="1"/>
  <c r="M72" i="1"/>
  <c r="L72" i="1"/>
  <c r="K72" i="1"/>
  <c r="I72" i="1"/>
  <c r="M71" i="1"/>
  <c r="L71" i="1"/>
  <c r="K71" i="1"/>
  <c r="I71" i="1"/>
  <c r="M70" i="1"/>
  <c r="L70" i="1"/>
  <c r="K70" i="1"/>
  <c r="I70" i="1"/>
  <c r="M69" i="1"/>
  <c r="L69" i="1"/>
  <c r="K69" i="1"/>
  <c r="I69" i="1"/>
  <c r="M68" i="1"/>
  <c r="L68" i="1"/>
  <c r="K68" i="1"/>
  <c r="I68" i="1"/>
  <c r="M67" i="1"/>
  <c r="L67" i="1"/>
  <c r="K67" i="1"/>
  <c r="I67" i="1"/>
  <c r="M66" i="1"/>
  <c r="L66" i="1"/>
  <c r="K66" i="1"/>
  <c r="I66" i="1"/>
  <c r="M65" i="1"/>
  <c r="L65" i="1"/>
  <c r="K65" i="1"/>
  <c r="I65" i="1"/>
  <c r="M64" i="1"/>
  <c r="L64" i="1"/>
  <c r="K64" i="1"/>
  <c r="I64" i="1"/>
  <c r="M63" i="1"/>
  <c r="L63" i="1"/>
  <c r="K63" i="1"/>
  <c r="I63" i="1"/>
  <c r="M62" i="1"/>
  <c r="L62" i="1"/>
  <c r="K62" i="1"/>
  <c r="I62" i="1"/>
  <c r="M61" i="1"/>
  <c r="L61" i="1"/>
  <c r="K61" i="1"/>
  <c r="I61" i="1"/>
  <c r="M60" i="1"/>
  <c r="L60" i="1"/>
  <c r="K60" i="1"/>
  <c r="I60" i="1"/>
  <c r="M59" i="1"/>
  <c r="L59" i="1"/>
  <c r="K59" i="1"/>
  <c r="I59" i="1"/>
  <c r="M58" i="1"/>
  <c r="L58" i="1"/>
  <c r="K58" i="1"/>
  <c r="I58" i="1"/>
  <c r="M57" i="1"/>
  <c r="L57" i="1"/>
  <c r="K57" i="1"/>
  <c r="I57" i="1"/>
  <c r="M56" i="1"/>
  <c r="L56" i="1"/>
  <c r="K56" i="1"/>
  <c r="I56" i="1"/>
  <c r="M55" i="1"/>
  <c r="L55" i="1"/>
  <c r="K55" i="1"/>
  <c r="I55" i="1"/>
  <c r="M54" i="1"/>
  <c r="L54" i="1"/>
  <c r="K54" i="1"/>
  <c r="I54" i="1"/>
  <c r="M53" i="1"/>
  <c r="L53" i="1"/>
  <c r="K53" i="1"/>
  <c r="I53" i="1"/>
  <c r="M52" i="1"/>
  <c r="L52" i="1"/>
  <c r="K52" i="1"/>
  <c r="I52" i="1"/>
  <c r="M51" i="1"/>
  <c r="L51" i="1"/>
  <c r="K51" i="1"/>
  <c r="I51" i="1"/>
  <c r="M50" i="1"/>
  <c r="L50" i="1"/>
  <c r="K50" i="1"/>
  <c r="I50" i="1"/>
  <c r="M49" i="1"/>
  <c r="L49" i="1"/>
  <c r="K49" i="1"/>
  <c r="I49" i="1"/>
  <c r="M48" i="1"/>
  <c r="L48" i="1"/>
  <c r="K48" i="1"/>
  <c r="I48" i="1"/>
  <c r="M47" i="1"/>
  <c r="L47" i="1"/>
  <c r="K47" i="1"/>
  <c r="I47" i="1"/>
  <c r="M46" i="1"/>
  <c r="L46" i="1"/>
  <c r="K46" i="1"/>
  <c r="I46" i="1"/>
  <c r="M45" i="1"/>
  <c r="L45" i="1"/>
  <c r="K45" i="1"/>
  <c r="I45" i="1"/>
  <c r="M44" i="1"/>
  <c r="L44" i="1"/>
  <c r="K44" i="1"/>
  <c r="I44" i="1"/>
  <c r="M43" i="1"/>
  <c r="L43" i="1"/>
  <c r="K43" i="1"/>
  <c r="I43" i="1"/>
  <c r="M42" i="1"/>
  <c r="L42" i="1"/>
  <c r="K42" i="1"/>
  <c r="I42" i="1"/>
  <c r="M41" i="1"/>
  <c r="L41" i="1"/>
  <c r="K41" i="1"/>
  <c r="I41" i="1"/>
  <c r="M40" i="1"/>
  <c r="L40" i="1"/>
  <c r="K40" i="1"/>
  <c r="I40" i="1"/>
  <c r="M39" i="1"/>
  <c r="L39" i="1"/>
  <c r="K39" i="1"/>
  <c r="I39" i="1"/>
  <c r="M38" i="1"/>
  <c r="L38" i="1"/>
  <c r="K38" i="1"/>
  <c r="I38" i="1"/>
  <c r="M37" i="1"/>
  <c r="L37" i="1"/>
  <c r="K37" i="1"/>
  <c r="I37" i="1"/>
  <c r="M36" i="1"/>
  <c r="L36" i="1"/>
  <c r="K36" i="1"/>
  <c r="I36" i="1"/>
  <c r="M35" i="1"/>
  <c r="L35" i="1"/>
  <c r="K35" i="1"/>
  <c r="I35" i="1"/>
  <c r="M34" i="1"/>
  <c r="L34" i="1"/>
  <c r="K34" i="1"/>
  <c r="I34" i="1"/>
  <c r="M33" i="1"/>
  <c r="L33" i="1"/>
  <c r="K33" i="1"/>
  <c r="I33" i="1"/>
  <c r="M32" i="1"/>
  <c r="L32" i="1"/>
  <c r="K32" i="1"/>
  <c r="I32" i="1"/>
  <c r="M31" i="1"/>
  <c r="L31" i="1"/>
  <c r="K31" i="1"/>
  <c r="I31" i="1"/>
  <c r="M30" i="1"/>
  <c r="L30" i="1"/>
  <c r="K30" i="1"/>
  <c r="I30" i="1"/>
  <c r="M29" i="1"/>
  <c r="L29" i="1"/>
  <c r="K29" i="1"/>
  <c r="I29" i="1"/>
  <c r="M28" i="1"/>
  <c r="L28" i="1"/>
  <c r="K28" i="1"/>
  <c r="I28" i="1"/>
  <c r="M27" i="1"/>
  <c r="L27" i="1"/>
  <c r="K27" i="1"/>
  <c r="I27" i="1"/>
  <c r="M26" i="1"/>
  <c r="L26" i="1"/>
  <c r="K26" i="1"/>
  <c r="I26" i="1"/>
  <c r="M25" i="1"/>
  <c r="L25" i="1"/>
  <c r="K25" i="1"/>
  <c r="I25" i="1"/>
  <c r="M24" i="1"/>
  <c r="L24" i="1"/>
  <c r="K24" i="1"/>
  <c r="I24" i="1"/>
  <c r="M23" i="1"/>
  <c r="L23" i="1"/>
  <c r="K23" i="1"/>
  <c r="I23" i="1"/>
  <c r="M22" i="1"/>
  <c r="L22" i="1"/>
  <c r="K22" i="1"/>
  <c r="I22" i="1"/>
  <c r="M21" i="1"/>
  <c r="L21" i="1"/>
  <c r="K21" i="1"/>
  <c r="I21" i="1"/>
  <c r="M20" i="1"/>
  <c r="L20" i="1"/>
  <c r="K20" i="1"/>
  <c r="I20" i="1"/>
  <c r="M19" i="1"/>
  <c r="L19" i="1"/>
  <c r="K19" i="1"/>
  <c r="I19" i="1"/>
  <c r="M18" i="1"/>
  <c r="L18" i="1"/>
  <c r="K18" i="1"/>
  <c r="I18" i="1"/>
  <c r="M17" i="1"/>
  <c r="L17" i="1"/>
  <c r="K17" i="1"/>
  <c r="I17" i="1"/>
  <c r="M16" i="1"/>
  <c r="L16" i="1"/>
  <c r="K16" i="1"/>
  <c r="I16" i="1"/>
  <c r="M15" i="1"/>
  <c r="L15" i="1"/>
  <c r="K15" i="1"/>
  <c r="I15" i="1"/>
  <c r="M14" i="1"/>
  <c r="L14" i="1"/>
  <c r="K14" i="1"/>
  <c r="I14" i="1"/>
  <c r="M13" i="1"/>
  <c r="L13" i="1"/>
  <c r="K13" i="1"/>
  <c r="I13" i="1"/>
  <c r="M12" i="1"/>
  <c r="L12" i="1"/>
  <c r="K12" i="1"/>
  <c r="I12" i="1"/>
  <c r="M11" i="1"/>
  <c r="L11" i="1"/>
  <c r="K11" i="1"/>
  <c r="I11" i="1"/>
  <c r="M10" i="1"/>
  <c r="L10" i="1"/>
  <c r="K10" i="1"/>
  <c r="I10" i="1"/>
  <c r="M9" i="1"/>
  <c r="L9" i="1"/>
  <c r="K9" i="1"/>
  <c r="I9" i="1"/>
  <c r="M8" i="1"/>
  <c r="L8" i="1"/>
  <c r="K8" i="1"/>
  <c r="I8" i="1"/>
  <c r="M7" i="1"/>
  <c r="L7" i="1"/>
  <c r="K7" i="1"/>
  <c r="I7" i="1"/>
  <c r="M6" i="1"/>
  <c r="L6" i="1"/>
  <c r="K6" i="1"/>
  <c r="I6" i="1"/>
  <c r="M5" i="1"/>
  <c r="L5" i="1"/>
  <c r="K5" i="1"/>
  <c r="I5" i="1"/>
  <c r="M4" i="1"/>
  <c r="L4" i="1"/>
  <c r="K4" i="1"/>
  <c r="I4" i="1"/>
  <c r="M3" i="1"/>
  <c r="L3" i="1"/>
  <c r="K3" i="1"/>
  <c r="I3" i="1"/>
  <c r="M2" i="1"/>
  <c r="L2" i="1"/>
  <c r="K2" i="1"/>
  <c r="I2" i="1"/>
</calcChain>
</file>

<file path=xl/sharedStrings.xml><?xml version="1.0" encoding="utf-8"?>
<sst xmlns="http://schemas.openxmlformats.org/spreadsheetml/2006/main" count="9640" uniqueCount="1226">
  <si>
    <t>FECHA</t>
  </si>
  <si>
    <t>CONVENIO</t>
  </si>
  <si>
    <t>CON</t>
  </si>
  <si>
    <t>CEPTO</t>
  </si>
  <si>
    <t>No</t>
  </si>
  <si>
    <t>TELEFONO</t>
  </si>
  <si>
    <t>VALOR</t>
  </si>
  <si>
    <t>F. PAGO</t>
  </si>
  <si>
    <t>F1</t>
  </si>
  <si>
    <t>F2</t>
  </si>
  <si>
    <t>COD. PV</t>
  </si>
  <si>
    <t>NOMBRE PV</t>
  </si>
  <si>
    <t>CIUDAD</t>
  </si>
  <si>
    <t>CRUCE</t>
  </si>
  <si>
    <t>No. REGISTRO</t>
  </si>
  <si>
    <t>CAJA</t>
  </si>
  <si>
    <t>NACIONAL</t>
  </si>
  <si>
    <t>Efectivo</t>
  </si>
  <si>
    <t>OK</t>
  </si>
  <si>
    <t>LOCAL</t>
  </si>
  <si>
    <t>BANCOLOMBIA A LA MANO</t>
  </si>
  <si>
    <t>CAJERO AUTOMATICO</t>
  </si>
  <si>
    <t>BANCOLOMBIA 30-SEP</t>
  </si>
  <si>
    <t>Fecha de contabilización</t>
  </si>
  <si>
    <t>Fecha de vencimiento</t>
  </si>
  <si>
    <t>Serie</t>
  </si>
  <si>
    <t>Nº documento</t>
  </si>
  <si>
    <t>Nº de transacción</t>
  </si>
  <si>
    <t>Comentarios</t>
  </si>
  <si>
    <t>Cuenta de contrapartida</t>
  </si>
  <si>
    <t>Nombre de la cuenta de contrapartida</t>
  </si>
  <si>
    <t>Cargo/Abono (ML)</t>
  </si>
  <si>
    <t>Saldo acumulado (ML)</t>
  </si>
  <si>
    <t>Zona</t>
  </si>
  <si>
    <t>Municipio</t>
  </si>
  <si>
    <t>Activos</t>
  </si>
  <si>
    <t>CAJA PAGO PROVEEDORES BANCOLOMBIA</t>
  </si>
  <si>
    <t>Pos</t>
  </si>
  <si>
    <t>DP 200137</t>
  </si>
  <si>
    <t>PV047</t>
  </si>
  <si>
    <t>CAJA GENERAL - PV047 CALYPSO CALI CRA. 8</t>
  </si>
  <si>
    <t>DP 200138</t>
  </si>
  <si>
    <t>PV009</t>
  </si>
  <si>
    <t>CAJA GENERAL - PV009 LA ESQUINA DE LOS PLASTICOS</t>
  </si>
  <si>
    <t>DP 200140</t>
  </si>
  <si>
    <t>PV024</t>
  </si>
  <si>
    <t>CAJA GENERAL - PV024 CALYPSO 7 DE AGOSTO-Cra.25</t>
  </si>
  <si>
    <t>DP 200141</t>
  </si>
  <si>
    <t>PV011</t>
  </si>
  <si>
    <t>CAJA GENERAL - PV011 SABANA PRINCIPAL</t>
  </si>
  <si>
    <t>DP 200142</t>
  </si>
  <si>
    <t>CAJA GENERAL - PV028 SABANA TOBERIN</t>
  </si>
  <si>
    <t>DP 200143</t>
  </si>
  <si>
    <t>CAJA GENERAL - PV023 CALYPSO 7 DE AGOSTO</t>
  </si>
  <si>
    <t>DP 200145</t>
  </si>
  <si>
    <t>PV006</t>
  </si>
  <si>
    <t>CAJA GENERAL - PV006 SABANA TABORA CLL 68</t>
  </si>
  <si>
    <t>DP 200146</t>
  </si>
  <si>
    <t>PV059</t>
  </si>
  <si>
    <t>CAJA GENERAL - PV059 CALYPSO APARTADO</t>
  </si>
  <si>
    <t>DP 200148</t>
  </si>
  <si>
    <t>PV021</t>
  </si>
  <si>
    <t>CAJA GENERAL - PV021 SABANA RESTREPO</t>
  </si>
  <si>
    <t>DP 200149</t>
  </si>
  <si>
    <t>PV039</t>
  </si>
  <si>
    <t>CAJA GENERAL - PV039 CALYPSO CUCUTA</t>
  </si>
  <si>
    <t>DP 200150</t>
  </si>
  <si>
    <t>DP 200154</t>
  </si>
  <si>
    <t>PV00801</t>
  </si>
  <si>
    <t>CAJA GENERAL - PV008 HULES DE LA 14</t>
  </si>
  <si>
    <t>DP 200155</t>
  </si>
  <si>
    <t>PV00301</t>
  </si>
  <si>
    <t>CAJA GENERAL - PV003 CALYPSO BOYACA REAL 2</t>
  </si>
  <si>
    <t>DP 200156</t>
  </si>
  <si>
    <t>PV03201</t>
  </si>
  <si>
    <t>CAJA GENERAL - PV032 SABANA ZIPAQUIRA</t>
  </si>
  <si>
    <t>PR 1055156241</t>
  </si>
  <si>
    <t>Incoming Payments - C51592899</t>
  </si>
  <si>
    <t>C51592899</t>
  </si>
  <si>
    <t>MONTENEGRO PEDRAZA MARTHA NELLY MONTENEGRO</t>
  </si>
  <si>
    <t>DP 200157</t>
  </si>
  <si>
    <t>PV04301 $409.700  PV04302 $1.800.450</t>
  </si>
  <si>
    <t>CAJA GENERAL - PV043 CALYPSO PEREIRA CLL 15</t>
  </si>
  <si>
    <t>DP 200158</t>
  </si>
  <si>
    <t>PV001RICAURTE</t>
  </si>
  <si>
    <t>CAJA GENERAL - PV001 CALYPSO RICAURTE</t>
  </si>
  <si>
    <t>DP 200159</t>
  </si>
  <si>
    <t>pv007</t>
  </si>
  <si>
    <t>CAJA GENERAL - PV007 CALYPSO CENTRO CLL 15</t>
  </si>
  <si>
    <t>DP 200160</t>
  </si>
  <si>
    <t>PV026</t>
  </si>
  <si>
    <t>CAJA GENERAL - PV026 SABANA SIETE (7)</t>
  </si>
  <si>
    <t>DP 200161</t>
  </si>
  <si>
    <t>PV044</t>
  </si>
  <si>
    <t>CAJA GENERAL - PV044 CALYPSO ARMENIA CRA 19 12-35</t>
  </si>
  <si>
    <t>DP 200163</t>
  </si>
  <si>
    <t>VENTA PV049</t>
  </si>
  <si>
    <t>CAJA GENERAL - PV049 CALYPSO PALMIRA</t>
  </si>
  <si>
    <t>DP 200165</t>
  </si>
  <si>
    <t>PV050</t>
  </si>
  <si>
    <t>CAJA GENERAL - PV050 CALYPSO TULUA</t>
  </si>
  <si>
    <t>DP 200167</t>
  </si>
  <si>
    <t>PV057</t>
  </si>
  <si>
    <t>CAJA GENERAL - PV057 CALYPSO SAN CARLOS</t>
  </si>
  <si>
    <t>DP 200169</t>
  </si>
  <si>
    <t>PV027 SUBA</t>
  </si>
  <si>
    <t>CAJA GENERAL - PV027 CALYPSO SUBA</t>
  </si>
  <si>
    <t>DP 200170</t>
  </si>
  <si>
    <t>CAJA GENERAL - PV054 CALYPSO FUNZA</t>
  </si>
  <si>
    <t>DP 200171</t>
  </si>
  <si>
    <t>PV025</t>
  </si>
  <si>
    <t>CAJA GENERAL - PV025 SABANA SEÍS (6)</t>
  </si>
  <si>
    <t>DP 200172</t>
  </si>
  <si>
    <t>PV020</t>
  </si>
  <si>
    <t>CAJA GENERAL - PV020 CALYPSO RESTREPO</t>
  </si>
  <si>
    <t>DP 200175</t>
  </si>
  <si>
    <t>CAJA GENERAL - PV010 PLASTICOS MONSERRATE</t>
  </si>
  <si>
    <t>DP 200178</t>
  </si>
  <si>
    <t>PV004</t>
  </si>
  <si>
    <t>CAJA GENERAL - PV004 CALYPSO BOYACA REAL</t>
  </si>
  <si>
    <t>DP 200179</t>
  </si>
  <si>
    <t>PV01201</t>
  </si>
  <si>
    <t>CAJA GENERAL - PV012 CALYPSO 12 DE OCTUBRE</t>
  </si>
  <si>
    <t>DP 200180</t>
  </si>
  <si>
    <t>PV005</t>
  </si>
  <si>
    <t>CAJA GENERAL - PV005 HULES DE LA SABANA CLL 72</t>
  </si>
  <si>
    <t>DP 200181</t>
  </si>
  <si>
    <t>PV01801</t>
  </si>
  <si>
    <t>CAJA GENERAL - PV018 CALYPSO PRADO</t>
  </si>
  <si>
    <t>DP 200186</t>
  </si>
  <si>
    <t>PV041</t>
  </si>
  <si>
    <t>CAJA GENERAL - PV041 CALYPSO NEIVA</t>
  </si>
  <si>
    <t>DP 200188</t>
  </si>
  <si>
    <t>PV046</t>
  </si>
  <si>
    <t>CAJA GENERAL - PV046 CALYPSO CALI CRA 9</t>
  </si>
  <si>
    <t>DP 200190</t>
  </si>
  <si>
    <t>DP 200192</t>
  </si>
  <si>
    <t>PV014</t>
  </si>
  <si>
    <t>CAJA GENERAL - PV014 CALYPSO CARVAJAL</t>
  </si>
  <si>
    <t>DP 200193</t>
  </si>
  <si>
    <t>DP 200312</t>
  </si>
  <si>
    <t>LOG</t>
  </si>
  <si>
    <t>CAJA GENERAL - CEDI001 LOGISTICA</t>
  </si>
  <si>
    <t>DP 200313</t>
  </si>
  <si>
    <t>DP 200618</t>
  </si>
  <si>
    <t>RECAUDO VENTA CONTADO</t>
  </si>
  <si>
    <t>CAJA GENERAL - PV048 CALYPSO ALAMEDA</t>
  </si>
  <si>
    <t>Primario</t>
  </si>
  <si>
    <t>AS 12924274</t>
  </si>
  <si>
    <t>ERROR BANCO PV018 PR1055156241</t>
  </si>
  <si>
    <t>BANCOLOMBIA - CTA 13321960531</t>
  </si>
  <si>
    <t>DP 200197</t>
  </si>
  <si>
    <t>DP 200201</t>
  </si>
  <si>
    <t>pv009</t>
  </si>
  <si>
    <t>DP 200205</t>
  </si>
  <si>
    <t>pv051</t>
  </si>
  <si>
    <t>CAJA GENERAL - PV051 SABANA VILLAVICENCIO</t>
  </si>
  <si>
    <t>DP 200206</t>
  </si>
  <si>
    <t>DP 200223</t>
  </si>
  <si>
    <t>PV035</t>
  </si>
  <si>
    <t>CAJA GENERAL - PV035 CALYPSO RIONEGRO ANTIOQUIA</t>
  </si>
  <si>
    <t>DP 200226</t>
  </si>
  <si>
    <t>DP 200227</t>
  </si>
  <si>
    <t>pv03201</t>
  </si>
  <si>
    <t>DP 200229</t>
  </si>
  <si>
    <t>pv023</t>
  </si>
  <si>
    <t>DP 200231</t>
  </si>
  <si>
    <t>DP 200233</t>
  </si>
  <si>
    <t>DP 200234</t>
  </si>
  <si>
    <t>DP 200236</t>
  </si>
  <si>
    <t>DP 200238</t>
  </si>
  <si>
    <t>DP 200243</t>
  </si>
  <si>
    <t>DP 200244</t>
  </si>
  <si>
    <t>CONSIGNACION SALDO PENDIENTE PV03701</t>
  </si>
  <si>
    <t>CAJA GENERAL - PV037 PLASTIQUINCE BUCARAMANGA</t>
  </si>
  <si>
    <t>DP 200248</t>
  </si>
  <si>
    <t>CONSIGNACION SALDO PENDIENTE PV037</t>
  </si>
  <si>
    <t>DP 200252</t>
  </si>
  <si>
    <t>DP 200256</t>
  </si>
  <si>
    <t>VENTAS</t>
  </si>
  <si>
    <t>CAJA GENERAL - PV013 SABANA FONTIBON</t>
  </si>
  <si>
    <t>DP 200257</t>
  </si>
  <si>
    <t>PV052</t>
  </si>
  <si>
    <t>CAJA GENERAL - PV052 SABANA YOPAL</t>
  </si>
  <si>
    <t>DP 200258</t>
  </si>
  <si>
    <t>pv050</t>
  </si>
  <si>
    <t>DP 200261</t>
  </si>
  <si>
    <t>DP 200264</t>
  </si>
  <si>
    <t>DP 200265</t>
  </si>
  <si>
    <t>PV026, Reverse Entry for Deposit No. 222294</t>
  </si>
  <si>
    <t>DP 200266</t>
  </si>
  <si>
    <t>DP 200267</t>
  </si>
  <si>
    <t>consignacion</t>
  </si>
  <si>
    <t>CAJA GENERAL - PV031 CALYPSO TUNJA</t>
  </si>
  <si>
    <t>DP 200268</t>
  </si>
  <si>
    <t>pv010</t>
  </si>
  <si>
    <t>DP 200270</t>
  </si>
  <si>
    <t>pv022</t>
  </si>
  <si>
    <t>CAJA GENERAL - PV022 CALYPSO RIONEGRO</t>
  </si>
  <si>
    <t>DP 200271</t>
  </si>
  <si>
    <t>CONSIGNACION PV037</t>
  </si>
  <si>
    <t>DP 200275</t>
  </si>
  <si>
    <t>DP 200276</t>
  </si>
  <si>
    <t>DP 200277</t>
  </si>
  <si>
    <t>DP 200278</t>
  </si>
  <si>
    <t>PV001</t>
  </si>
  <si>
    <t>DP 200280</t>
  </si>
  <si>
    <t>PV051</t>
  </si>
  <si>
    <t>DP 200281</t>
  </si>
  <si>
    <t>PV007</t>
  </si>
  <si>
    <t>DP 200282</t>
  </si>
  <si>
    <t>DP 200283</t>
  </si>
  <si>
    <t>DP 200284</t>
  </si>
  <si>
    <t>DP 200291</t>
  </si>
  <si>
    <t>PV038</t>
  </si>
  <si>
    <t>CAJA GENERAL - PV038 CALYPSO PUERTA DEL SOL</t>
  </si>
  <si>
    <t>DP 200292</t>
  </si>
  <si>
    <t>DP 200294</t>
  </si>
  <si>
    <t>DP 200295</t>
  </si>
  <si>
    <t>DP 200296</t>
  </si>
  <si>
    <t>PV002</t>
  </si>
  <si>
    <t>CAJA GENERAL - PV002 SABANA RICAURTE</t>
  </si>
  <si>
    <t>DP 200311</t>
  </si>
  <si>
    <t>Egresos</t>
  </si>
  <si>
    <t>PP 1010068517</t>
  </si>
  <si>
    <t>PAGO EFECTIVO PTO DE VENTA</t>
  </si>
  <si>
    <t>P860002067</t>
  </si>
  <si>
    <t>PROQUINAL S.A.S.</t>
  </si>
  <si>
    <t>DP 200301</t>
  </si>
  <si>
    <t>pv024</t>
  </si>
  <si>
    <t>DP 200307</t>
  </si>
  <si>
    <t>PV023</t>
  </si>
  <si>
    <t>DP 200314</t>
  </si>
  <si>
    <t>DP 200317</t>
  </si>
  <si>
    <t>DP 200321</t>
  </si>
  <si>
    <t>DP 200337</t>
  </si>
  <si>
    <t>DP 200340</t>
  </si>
  <si>
    <t>DP 200341</t>
  </si>
  <si>
    <t>DP 200342</t>
  </si>
  <si>
    <t>PV010</t>
  </si>
  <si>
    <t>DP 200343</t>
  </si>
  <si>
    <t>DP 200344</t>
  </si>
  <si>
    <t>DP 200348</t>
  </si>
  <si>
    <t>CONSIGNACION</t>
  </si>
  <si>
    <t>DP 200350</t>
  </si>
  <si>
    <t>DP 200353</t>
  </si>
  <si>
    <t>pv006</t>
  </si>
  <si>
    <t>DP 200354</t>
  </si>
  <si>
    <t>DP 200355</t>
  </si>
  <si>
    <t>DP 200356</t>
  </si>
  <si>
    <t>pv025</t>
  </si>
  <si>
    <t>DP 200359</t>
  </si>
  <si>
    <t>RECAUDO VENTA CONTADO PV046</t>
  </si>
  <si>
    <t>DP 200360</t>
  </si>
  <si>
    <t>PV042</t>
  </si>
  <si>
    <t>CAJA GENERAL - PV042 CALYPSO CENTRO BUCARAMANGA</t>
  </si>
  <si>
    <t>DP 200361</t>
  </si>
  <si>
    <t>DP 200362</t>
  </si>
  <si>
    <t>PV022</t>
  </si>
  <si>
    <t>DP 200363</t>
  </si>
  <si>
    <t>DP 200367</t>
  </si>
  <si>
    <t>DP 200369</t>
  </si>
  <si>
    <t>DP 200373</t>
  </si>
  <si>
    <t>DP 200379</t>
  </si>
  <si>
    <t>DP 200380</t>
  </si>
  <si>
    <t>DP 200387</t>
  </si>
  <si>
    <t>DP 200388</t>
  </si>
  <si>
    <t>pv02801</t>
  </si>
  <si>
    <t>DP 200395</t>
  </si>
  <si>
    <t>DP 200398</t>
  </si>
  <si>
    <t>DP 200399</t>
  </si>
  <si>
    <t>DP 200403</t>
  </si>
  <si>
    <t>PV04102</t>
  </si>
  <si>
    <t>DP 200404</t>
  </si>
  <si>
    <t>IMORENO</t>
  </si>
  <si>
    <t>DP 200420</t>
  </si>
  <si>
    <t>DP 200533</t>
  </si>
  <si>
    <t>VENTAS, anular entrada para número de depósito 222434</t>
  </si>
  <si>
    <t>DP 200535</t>
  </si>
  <si>
    <t>PV013 RECAUDO DIA 05 ERROR INGRESO</t>
  </si>
  <si>
    <t>DP 200536</t>
  </si>
  <si>
    <t>DP 200606</t>
  </si>
  <si>
    <t>pv002</t>
  </si>
  <si>
    <t>DP 201793</t>
  </si>
  <si>
    <t>PV050 RECAUDO VENTAS CONTADO - CORRECCION</t>
  </si>
  <si>
    <t>DP 201795</t>
  </si>
  <si>
    <t>PV050 RECAUDO VENTA CONTADO - CORRECCION</t>
  </si>
  <si>
    <t>PP 1010068519</t>
  </si>
  <si>
    <t>DP 202818</t>
  </si>
  <si>
    <t>PV037</t>
  </si>
  <si>
    <t>DP 200409</t>
  </si>
  <si>
    <t>DP 200411</t>
  </si>
  <si>
    <t>DP 200419</t>
  </si>
  <si>
    <t>DP 200432</t>
  </si>
  <si>
    <t>DP 200435</t>
  </si>
  <si>
    <t>DP 200437</t>
  </si>
  <si>
    <t>DP 200438</t>
  </si>
  <si>
    <t>DP 200440</t>
  </si>
  <si>
    <t>DP 200441</t>
  </si>
  <si>
    <t>DP 200442</t>
  </si>
  <si>
    <t>DP 200443</t>
  </si>
  <si>
    <t>PV019</t>
  </si>
  <si>
    <t>CAJA GENERAL - PV019 TODO PISOS</t>
  </si>
  <si>
    <t>DP 200445</t>
  </si>
  <si>
    <t>PV008</t>
  </si>
  <si>
    <t>DP 200446</t>
  </si>
  <si>
    <t>DP 200447</t>
  </si>
  <si>
    <t>DP 200448</t>
  </si>
  <si>
    <t>DP 200454</t>
  </si>
  <si>
    <t>DP 200455</t>
  </si>
  <si>
    <t>DP 200462</t>
  </si>
  <si>
    <t>DP 200465</t>
  </si>
  <si>
    <t>DP 200470</t>
  </si>
  <si>
    <t>DP 200471</t>
  </si>
  <si>
    <t>DP 200472</t>
  </si>
  <si>
    <t>DP 200474</t>
  </si>
  <si>
    <t>DP 200481</t>
  </si>
  <si>
    <t>DP 200482</t>
  </si>
  <si>
    <t>DP 200484</t>
  </si>
  <si>
    <t>DP 200488</t>
  </si>
  <si>
    <t>DP 200490</t>
  </si>
  <si>
    <t>DP 200491</t>
  </si>
  <si>
    <t>DP 200492</t>
  </si>
  <si>
    <t>DP 200493</t>
  </si>
  <si>
    <t>DP 200495</t>
  </si>
  <si>
    <t>DP 200496</t>
  </si>
  <si>
    <t>DP 200498</t>
  </si>
  <si>
    <t>DP 200499</t>
  </si>
  <si>
    <t>pv038</t>
  </si>
  <si>
    <t>DP 200500</t>
  </si>
  <si>
    <t>DP 200501</t>
  </si>
  <si>
    <t>DP 200502</t>
  </si>
  <si>
    <t>DP 200509</t>
  </si>
  <si>
    <t>DP 200510</t>
  </si>
  <si>
    <t>DP 200512</t>
  </si>
  <si>
    <t>pv041</t>
  </si>
  <si>
    <t>DP 200514</t>
  </si>
  <si>
    <t>DP 200516</t>
  </si>
  <si>
    <t>DP 200525</t>
  </si>
  <si>
    <t>DP 201803</t>
  </si>
  <si>
    <t>PV050 RECAUDO EFECTIVO - CORRECCION</t>
  </si>
  <si>
    <t>PP 1010068521</t>
  </si>
  <si>
    <t>DP 200526</t>
  </si>
  <si>
    <t>DP 200534</t>
  </si>
  <si>
    <t>DP 200543</t>
  </si>
  <si>
    <t>DP 200546</t>
  </si>
  <si>
    <t>DP 200547</t>
  </si>
  <si>
    <t>DP 200548</t>
  </si>
  <si>
    <t>DP 200549</t>
  </si>
  <si>
    <t>DP 200556</t>
  </si>
  <si>
    <t>DP 200559</t>
  </si>
  <si>
    <t>DP 200560</t>
  </si>
  <si>
    <t>DP 200562</t>
  </si>
  <si>
    <t>DP 200567</t>
  </si>
  <si>
    <t>DP 200576</t>
  </si>
  <si>
    <t>DP 200585</t>
  </si>
  <si>
    <t>DP 200589</t>
  </si>
  <si>
    <t>DP 200590</t>
  </si>
  <si>
    <t>DP 200591</t>
  </si>
  <si>
    <t>DP 200592</t>
  </si>
  <si>
    <t>PV051, Reverse Entry for Deposit No. 222644</t>
  </si>
  <si>
    <t>DP 200593</t>
  </si>
  <si>
    <t>DP 200594</t>
  </si>
  <si>
    <t>DP 200595</t>
  </si>
  <si>
    <t>DP 200596</t>
  </si>
  <si>
    <t>pv008</t>
  </si>
  <si>
    <t>DP 200597</t>
  </si>
  <si>
    <t>DP 200598</t>
  </si>
  <si>
    <t>DP 200599</t>
  </si>
  <si>
    <t>DP 200600</t>
  </si>
  <si>
    <t>DP 200601</t>
  </si>
  <si>
    <t>DP 200603</t>
  </si>
  <si>
    <t>DP 200605</t>
  </si>
  <si>
    <t>DP 200616</t>
  </si>
  <si>
    <t>DP 200620</t>
  </si>
  <si>
    <t>VENTAS 06/07 NOV</t>
  </si>
  <si>
    <t>DP 200621</t>
  </si>
  <si>
    <t>DP 200623</t>
  </si>
  <si>
    <t>DP 200696</t>
  </si>
  <si>
    <t>PV031 CORRECCION CONVENIO</t>
  </si>
  <si>
    <t>DP 200699</t>
  </si>
  <si>
    <t>DP 200880</t>
  </si>
  <si>
    <t>PP 1010068523</t>
  </si>
  <si>
    <t>DP 200627</t>
  </si>
  <si>
    <t>DP 200631</t>
  </si>
  <si>
    <t>DP 200632</t>
  </si>
  <si>
    <t>DP 200634</t>
  </si>
  <si>
    <t>DP 200635</t>
  </si>
  <si>
    <t>DP 200636</t>
  </si>
  <si>
    <t>DP 200637</t>
  </si>
  <si>
    <t>DP 200638</t>
  </si>
  <si>
    <t>DP 200639</t>
  </si>
  <si>
    <t>pv014</t>
  </si>
  <si>
    <t>DP 200640</t>
  </si>
  <si>
    <t>DP 200643</t>
  </si>
  <si>
    <t>DP 200649</t>
  </si>
  <si>
    <t>PV04301 07 NOV $346.150  PV04302 07 NOV $2.281.600</t>
  </si>
  <si>
    <t>DP 200652</t>
  </si>
  <si>
    <t>DP 200653</t>
  </si>
  <si>
    <t>PV028</t>
  </si>
  <si>
    <t>DP 200654</t>
  </si>
  <si>
    <t>PV00101RICAURTE</t>
  </si>
  <si>
    <t>DP 200657</t>
  </si>
  <si>
    <t>DP 200658</t>
  </si>
  <si>
    <t>DP 200659</t>
  </si>
  <si>
    <t>DP 200662</t>
  </si>
  <si>
    <t>DP 200663</t>
  </si>
  <si>
    <t>DP 200664</t>
  </si>
  <si>
    <t>DP 200673</t>
  </si>
  <si>
    <t>DP 200674</t>
  </si>
  <si>
    <t>DP 200676</t>
  </si>
  <si>
    <t>DP 200678</t>
  </si>
  <si>
    <t>pv057</t>
  </si>
  <si>
    <t>DP 200679</t>
  </si>
  <si>
    <t>DP 200680</t>
  </si>
  <si>
    <t>pv026</t>
  </si>
  <si>
    <t>DP 200681</t>
  </si>
  <si>
    <t>CONTADO 07 DE NOVIEMBRE</t>
  </si>
  <si>
    <t>DP 200682</t>
  </si>
  <si>
    <t>DP 200684</t>
  </si>
  <si>
    <t>DP 200685</t>
  </si>
  <si>
    <t>DP 200686</t>
  </si>
  <si>
    <t>DP 200687</t>
  </si>
  <si>
    <t>ventas 07/08 nov</t>
  </si>
  <si>
    <t>DP 200688</t>
  </si>
  <si>
    <t>ventas 08 nov</t>
  </si>
  <si>
    <t>DP 200689</t>
  </si>
  <si>
    <t>DP 200690</t>
  </si>
  <si>
    <t>DP 200691</t>
  </si>
  <si>
    <t>DP 200825</t>
  </si>
  <si>
    <t>DP 200862</t>
  </si>
  <si>
    <t>DP 200863</t>
  </si>
  <si>
    <t>DP 200864</t>
  </si>
  <si>
    <t>DP 200704</t>
  </si>
  <si>
    <t>DP 200705</t>
  </si>
  <si>
    <t>DP 200712</t>
  </si>
  <si>
    <t>DP 200714</t>
  </si>
  <si>
    <t>DP 200715</t>
  </si>
  <si>
    <t>DP 200716</t>
  </si>
  <si>
    <t>DP 200719</t>
  </si>
  <si>
    <t>DP 200729</t>
  </si>
  <si>
    <t>DP 200730</t>
  </si>
  <si>
    <t>DP 200732</t>
  </si>
  <si>
    <t>DP 200735</t>
  </si>
  <si>
    <t>DP 200741</t>
  </si>
  <si>
    <t>DP 200743</t>
  </si>
  <si>
    <t>DP 200745</t>
  </si>
  <si>
    <t>DP 200746</t>
  </si>
  <si>
    <t>DP 200748</t>
  </si>
  <si>
    <t>DP 200752</t>
  </si>
  <si>
    <t>ventas 10 y 8 de nov</t>
  </si>
  <si>
    <t>DP 200755</t>
  </si>
  <si>
    <t>DP 200757</t>
  </si>
  <si>
    <t>DP 200758</t>
  </si>
  <si>
    <t>DP 200761</t>
  </si>
  <si>
    <t>DP 200766</t>
  </si>
  <si>
    <t>DP 200767</t>
  </si>
  <si>
    <t>CONTADO 08 DE NOVIEMBRE, ANTICIPO 10 DE NOVIEMBRE</t>
  </si>
  <si>
    <t>DP 200770</t>
  </si>
  <si>
    <t>DP 200771</t>
  </si>
  <si>
    <t>DP 200772</t>
  </si>
  <si>
    <t>DP 200773</t>
  </si>
  <si>
    <t>DP 200776</t>
  </si>
  <si>
    <t>DP 200778</t>
  </si>
  <si>
    <t>venta PV049</t>
  </si>
  <si>
    <t>DP 200779</t>
  </si>
  <si>
    <t>DP 200780</t>
  </si>
  <si>
    <t>DP 200785</t>
  </si>
  <si>
    <t>DP 200786</t>
  </si>
  <si>
    <t>DP 200789</t>
  </si>
  <si>
    <t>DP 200790</t>
  </si>
  <si>
    <t>pv01201</t>
  </si>
  <si>
    <t>DP 200861</t>
  </si>
  <si>
    <t>PP 1010068525</t>
  </si>
  <si>
    <t>DP 200794</t>
  </si>
  <si>
    <t>DP 200824</t>
  </si>
  <si>
    <t>PV09</t>
  </si>
  <si>
    <t>DP 200826</t>
  </si>
  <si>
    <t>DP 200827</t>
  </si>
  <si>
    <t>DP 200829</t>
  </si>
  <si>
    <t>DP 200830</t>
  </si>
  <si>
    <t>pv028</t>
  </si>
  <si>
    <t>DP 200833</t>
  </si>
  <si>
    <t>DP 200843</t>
  </si>
  <si>
    <t>DP 200847</t>
  </si>
  <si>
    <t>DP 200849</t>
  </si>
  <si>
    <t>DP 200850</t>
  </si>
  <si>
    <t>DP 200852</t>
  </si>
  <si>
    <t>DP 200854</t>
  </si>
  <si>
    <t>DP 200857</t>
  </si>
  <si>
    <t>DP 200858</t>
  </si>
  <si>
    <t>DP 200859</t>
  </si>
  <si>
    <t>DP 200860</t>
  </si>
  <si>
    <t>DP 200865</t>
  </si>
  <si>
    <t>DP 200866</t>
  </si>
  <si>
    <t>DP 200874</t>
  </si>
  <si>
    <t>ventas 11/10 nov</t>
  </si>
  <si>
    <t>DP 200887</t>
  </si>
  <si>
    <t>DP 200889</t>
  </si>
  <si>
    <t>DP 200890</t>
  </si>
  <si>
    <t>DP 200891</t>
  </si>
  <si>
    <t>DP 200894</t>
  </si>
  <si>
    <t>DP 200895</t>
  </si>
  <si>
    <t>PV07</t>
  </si>
  <si>
    <t>DP 200896</t>
  </si>
  <si>
    <t>DP 200897</t>
  </si>
  <si>
    <t>DP 200898</t>
  </si>
  <si>
    <t>DP 200899</t>
  </si>
  <si>
    <t>DP 200901</t>
  </si>
  <si>
    <t>DP 200904</t>
  </si>
  <si>
    <t>DP 200905</t>
  </si>
  <si>
    <t>venta pv049</t>
  </si>
  <si>
    <t>DP 200906</t>
  </si>
  <si>
    <t>DP 200907</t>
  </si>
  <si>
    <t>DP 200911</t>
  </si>
  <si>
    <t>DP 200912</t>
  </si>
  <si>
    <t>DP 200914</t>
  </si>
  <si>
    <t>CONTADO 10 NOV ANTICIPO 11 NOV</t>
  </si>
  <si>
    <t>DP 200916</t>
  </si>
  <si>
    <t>ANTICIPO 11 NOV 2025</t>
  </si>
  <si>
    <t>DP 200917</t>
  </si>
  <si>
    <t>DP 200925</t>
  </si>
  <si>
    <t>DP 200926</t>
  </si>
  <si>
    <t>DP 200927</t>
  </si>
  <si>
    <t>DP 200928</t>
  </si>
  <si>
    <t>DP 200931</t>
  </si>
  <si>
    <t>DP 201062</t>
  </si>
  <si>
    <t>DP 201063</t>
  </si>
  <si>
    <t>DP 201098</t>
  </si>
  <si>
    <t>PP 1010068527</t>
  </si>
  <si>
    <t>DP 200946</t>
  </si>
  <si>
    <t>DP 200955</t>
  </si>
  <si>
    <t>DP 200956</t>
  </si>
  <si>
    <t>PV02801</t>
  </si>
  <si>
    <t>DP 200957</t>
  </si>
  <si>
    <t>DP 200960</t>
  </si>
  <si>
    <t>DP 200961</t>
  </si>
  <si>
    <t>DP 200967</t>
  </si>
  <si>
    <t>DP 200968</t>
  </si>
  <si>
    <t>DP 200969</t>
  </si>
  <si>
    <t>DP 200971</t>
  </si>
  <si>
    <t>DP 200981</t>
  </si>
  <si>
    <t>DP 200985</t>
  </si>
  <si>
    <t>DP 200986</t>
  </si>
  <si>
    <t>DP 200990</t>
  </si>
  <si>
    <t>DP 200992</t>
  </si>
  <si>
    <t>DP 201016</t>
  </si>
  <si>
    <t>DP 201019</t>
  </si>
  <si>
    <t>DP 201021</t>
  </si>
  <si>
    <t>DP 201031</t>
  </si>
  <si>
    <t>DP 201039</t>
  </si>
  <si>
    <t>DP 201042</t>
  </si>
  <si>
    <t>PV04301 11 NOV $645.000 12 NOV  $1.650.000 PV04302 11 NOV $64.620 12 NOV $600.000</t>
  </si>
  <si>
    <t>DP 201046</t>
  </si>
  <si>
    <t>VENTAS 11 Y 12 NOV</t>
  </si>
  <si>
    <t>DP 201048</t>
  </si>
  <si>
    <t>DP 201056</t>
  </si>
  <si>
    <t>DP 201057</t>
  </si>
  <si>
    <t>pv004</t>
  </si>
  <si>
    <t>DP 201058</t>
  </si>
  <si>
    <t>PV03201 ZIPAQUIRA</t>
  </si>
  <si>
    <t>DP 201068</t>
  </si>
  <si>
    <t>DP 201069</t>
  </si>
  <si>
    <t>DP 201070</t>
  </si>
  <si>
    <t>DP 201072</t>
  </si>
  <si>
    <t>DP 201074</t>
  </si>
  <si>
    <t>DP 201077</t>
  </si>
  <si>
    <t>DP 201079</t>
  </si>
  <si>
    <t>DP 201080</t>
  </si>
  <si>
    <t>DP 201081</t>
  </si>
  <si>
    <t>DP 201082</t>
  </si>
  <si>
    <t>DP 201083</t>
  </si>
  <si>
    <t>DP 201087</t>
  </si>
  <si>
    <t>DP 201457</t>
  </si>
  <si>
    <t>DP 202043</t>
  </si>
  <si>
    <t>PP 1010068529</t>
  </si>
  <si>
    <t>DP 202682</t>
  </si>
  <si>
    <t>PV037, anular entrada para número de depósito 223161</t>
  </si>
  <si>
    <t>DP 202684</t>
  </si>
  <si>
    <t>PV037, anular entrada para número de depósito 223162</t>
  </si>
  <si>
    <t>DP 201096</t>
  </si>
  <si>
    <t>DP 201102</t>
  </si>
  <si>
    <t>DP 201103</t>
  </si>
  <si>
    <t>DP 201104</t>
  </si>
  <si>
    <t>DP 201108</t>
  </si>
  <si>
    <t>DP 201115</t>
  </si>
  <si>
    <t>DP 201117</t>
  </si>
  <si>
    <t>DP 201120</t>
  </si>
  <si>
    <t>DP 201122</t>
  </si>
  <si>
    <t>DP 201127</t>
  </si>
  <si>
    <t>DP 201128</t>
  </si>
  <si>
    <t>DP 201131</t>
  </si>
  <si>
    <t>DP 201133</t>
  </si>
  <si>
    <t>pv0801</t>
  </si>
  <si>
    <t>DP 201134</t>
  </si>
  <si>
    <t>DP 201144</t>
  </si>
  <si>
    <t>DP 201145</t>
  </si>
  <si>
    <t>DP 201152</t>
  </si>
  <si>
    <t>DP 201153</t>
  </si>
  <si>
    <t>DP 201162</t>
  </si>
  <si>
    <t>RECUADO VENTA CONTADO PV046</t>
  </si>
  <si>
    <t>DP 201164</t>
  </si>
  <si>
    <t>DP 201166</t>
  </si>
  <si>
    <t>DP 201172</t>
  </si>
  <si>
    <t>DP 201173</t>
  </si>
  <si>
    <t>DP 201174</t>
  </si>
  <si>
    <t>DP 201175</t>
  </si>
  <si>
    <t>DP 201177</t>
  </si>
  <si>
    <t>DP 201180</t>
  </si>
  <si>
    <t>DP 201181</t>
  </si>
  <si>
    <t>PV032</t>
  </si>
  <si>
    <t>DP 201182</t>
  </si>
  <si>
    <t>DP 201183</t>
  </si>
  <si>
    <t>VENTAS 12 13 NOV</t>
  </si>
  <si>
    <t>DP 201198</t>
  </si>
  <si>
    <t>DP 201340</t>
  </si>
  <si>
    <t>DP 201460</t>
  </si>
  <si>
    <t>DP 202046</t>
  </si>
  <si>
    <t>PP 1010068531</t>
  </si>
  <si>
    <t>DP 202727</t>
  </si>
  <si>
    <t>1754, anular entrada para número de depósito 223251</t>
  </si>
  <si>
    <t>DP 201203</t>
  </si>
  <si>
    <t>DP 201204</t>
  </si>
  <si>
    <t>DP 201207</t>
  </si>
  <si>
    <t>DP 201211</t>
  </si>
  <si>
    <t>DP 201213</t>
  </si>
  <si>
    <t>DP 201254</t>
  </si>
  <si>
    <t>DP 201262</t>
  </si>
  <si>
    <t>DP 201263</t>
  </si>
  <si>
    <t>DP 201264</t>
  </si>
  <si>
    <t>DP 201265</t>
  </si>
  <si>
    <t>pv01801</t>
  </si>
  <si>
    <t>DP 201286</t>
  </si>
  <si>
    <t>DP 201298</t>
  </si>
  <si>
    <t>DP 201299</t>
  </si>
  <si>
    <t>DP 201300</t>
  </si>
  <si>
    <t>CONSIGNCION SALDO PENDIENTE PV037</t>
  </si>
  <si>
    <t>DP 201302</t>
  </si>
  <si>
    <t>DP 201303</t>
  </si>
  <si>
    <t>DP 201304</t>
  </si>
  <si>
    <t>DP 201307</t>
  </si>
  <si>
    <t>DP 201309</t>
  </si>
  <si>
    <t>DP 201312</t>
  </si>
  <si>
    <t>DP 201316</t>
  </si>
  <si>
    <t>DP 201320</t>
  </si>
  <si>
    <t>DP 201321</t>
  </si>
  <si>
    <t>DP 201329</t>
  </si>
  <si>
    <t>PV04301 13 NOV $400.050 PV04302 13 NOV $649.050 14 NOV $750.000</t>
  </si>
  <si>
    <t>DP 201332</t>
  </si>
  <si>
    <t>DP 201333</t>
  </si>
  <si>
    <t>DP 201337</t>
  </si>
  <si>
    <t>DP 201338</t>
  </si>
  <si>
    <t>DP 201342</t>
  </si>
  <si>
    <t>pv047</t>
  </si>
  <si>
    <t>DP 201343</t>
  </si>
  <si>
    <t>DP 201344</t>
  </si>
  <si>
    <t>DP 201348</t>
  </si>
  <si>
    <t>DP 201351</t>
  </si>
  <si>
    <t>DP 201352</t>
  </si>
  <si>
    <t>DP 201359</t>
  </si>
  <si>
    <t>DP 201360</t>
  </si>
  <si>
    <t>DP 201361</t>
  </si>
  <si>
    <t>CONSIGNACION Y ABONO</t>
  </si>
  <si>
    <t>DP 201362</t>
  </si>
  <si>
    <t>PV00101 RICAURTE</t>
  </si>
  <si>
    <t>DP 201363</t>
  </si>
  <si>
    <t>CONSIGNCION Y ABONO</t>
  </si>
  <si>
    <t>DP 201367</t>
  </si>
  <si>
    <t>DP 201369</t>
  </si>
  <si>
    <t>DP 201370</t>
  </si>
  <si>
    <t>VENTAS 14 /13 NOV</t>
  </si>
  <si>
    <t>DP 201371</t>
  </si>
  <si>
    <t>DP 201407</t>
  </si>
  <si>
    <t>PV04301 14 NOV $611.150 15 NOV $500.000 PV04302 14 NOV $863.650</t>
  </si>
  <si>
    <t>DP 201585</t>
  </si>
  <si>
    <t>DP 202048</t>
  </si>
  <si>
    <t>PP 1010068533</t>
  </si>
  <si>
    <t>DP 202824</t>
  </si>
  <si>
    <t>DP 201373</t>
  </si>
  <si>
    <t>DP 201374</t>
  </si>
  <si>
    <t>DP 201378</t>
  </si>
  <si>
    <t>DP 201381</t>
  </si>
  <si>
    <t>DP 201382</t>
  </si>
  <si>
    <t>DP 201384</t>
  </si>
  <si>
    <t>DP 201385</t>
  </si>
  <si>
    <t>DP 201386</t>
  </si>
  <si>
    <t>DP 201387</t>
  </si>
  <si>
    <t>DP 201388</t>
  </si>
  <si>
    <t>DP 201389</t>
  </si>
  <si>
    <t>DP 201390</t>
  </si>
  <si>
    <t>DP 201393</t>
  </si>
  <si>
    <t>DP 201394</t>
  </si>
  <si>
    <t>DP 201395</t>
  </si>
  <si>
    <t>DP 201396</t>
  </si>
  <si>
    <t>DP 201405</t>
  </si>
  <si>
    <t>DP 201406</t>
  </si>
  <si>
    <t>DP 201411</t>
  </si>
  <si>
    <t>DP 201413</t>
  </si>
  <si>
    <t>DP 201414</t>
  </si>
  <si>
    <t>DP 201415</t>
  </si>
  <si>
    <t>DP 201416</t>
  </si>
  <si>
    <t>CONSIGNACION Y ABONOS</t>
  </si>
  <si>
    <t>DP 201423</t>
  </si>
  <si>
    <t>DP 201424</t>
  </si>
  <si>
    <t>DP 201425</t>
  </si>
  <si>
    <t>DP 201427</t>
  </si>
  <si>
    <t>DP 201428</t>
  </si>
  <si>
    <t>DP 201433</t>
  </si>
  <si>
    <t>DP 201434</t>
  </si>
  <si>
    <t>DP 201435</t>
  </si>
  <si>
    <t>DP 201436</t>
  </si>
  <si>
    <t>DP 201437</t>
  </si>
  <si>
    <t>DP 201828</t>
  </si>
  <si>
    <t>DP 201829</t>
  </si>
  <si>
    <t>DP 201830</t>
  </si>
  <si>
    <t>DP 201831</t>
  </si>
  <si>
    <t>DP 201832</t>
  </si>
  <si>
    <t>DP 201833</t>
  </si>
  <si>
    <t>DP 201834</t>
  </si>
  <si>
    <t>DP 201861</t>
  </si>
  <si>
    <t>PV024, anular entrada para número de depósito 223479</t>
  </si>
  <si>
    <t>DP 201862</t>
  </si>
  <si>
    <t>PV024 RECAUDO DIA 15 ERROR VALOR</t>
  </si>
  <si>
    <t>DP 202672</t>
  </si>
  <si>
    <t>Depósito - 11059001</t>
  </si>
  <si>
    <t>DP 202837</t>
  </si>
  <si>
    <t>DP 201453</t>
  </si>
  <si>
    <t>DP 201466</t>
  </si>
  <si>
    <t>DP 201467</t>
  </si>
  <si>
    <t>DP 201468</t>
  </si>
  <si>
    <t>PV054</t>
  </si>
  <si>
    <t>DP 201473</t>
  </si>
  <si>
    <t>DP 201476</t>
  </si>
  <si>
    <t>DP 201477</t>
  </si>
  <si>
    <t>DP 201479</t>
  </si>
  <si>
    <t>DP 201485</t>
  </si>
  <si>
    <t>DP 201488</t>
  </si>
  <si>
    <t>DP 201490</t>
  </si>
  <si>
    <t>DP 201491</t>
  </si>
  <si>
    <t>DP 201492</t>
  </si>
  <si>
    <t>DP 201493</t>
  </si>
  <si>
    <t>DP 201498</t>
  </si>
  <si>
    <t>DP 201499</t>
  </si>
  <si>
    <t>DP 201500</t>
  </si>
  <si>
    <t>DP 201506</t>
  </si>
  <si>
    <t>DP 201509</t>
  </si>
  <si>
    <t>DP 201515</t>
  </si>
  <si>
    <t>DP 201523</t>
  </si>
  <si>
    <t>DP 201529</t>
  </si>
  <si>
    <t>DP 201534</t>
  </si>
  <si>
    <t>DP 201536</t>
  </si>
  <si>
    <t>DP 201544</t>
  </si>
  <si>
    <t>DP 201546</t>
  </si>
  <si>
    <t>DP 201550</t>
  </si>
  <si>
    <t>DP 201551</t>
  </si>
  <si>
    <t>DP 201552</t>
  </si>
  <si>
    <t>DP 201553</t>
  </si>
  <si>
    <t>DP 201554</t>
  </si>
  <si>
    <t>DP 201555</t>
  </si>
  <si>
    <t>DP 201556</t>
  </si>
  <si>
    <t>DP 201559</t>
  </si>
  <si>
    <t>DP 201561</t>
  </si>
  <si>
    <t>ventas 15/18 nov</t>
  </si>
  <si>
    <t>DP 201562</t>
  </si>
  <si>
    <t>ventas 18 nov</t>
  </si>
  <si>
    <t>DP 201574</t>
  </si>
  <si>
    <t>DP 201664</t>
  </si>
  <si>
    <t>DP 201827</t>
  </si>
  <si>
    <t>PP 1010068535</t>
  </si>
  <si>
    <t>DP 201580</t>
  </si>
  <si>
    <t>DP 201583</t>
  </si>
  <si>
    <t>DP 201584</t>
  </si>
  <si>
    <t>DP 201589</t>
  </si>
  <si>
    <t>DP 201591</t>
  </si>
  <si>
    <t>DP 201593</t>
  </si>
  <si>
    <t>DP 201595</t>
  </si>
  <si>
    <t>DP 201597</t>
  </si>
  <si>
    <t>DP 201609</t>
  </si>
  <si>
    <t>DP 201611</t>
  </si>
  <si>
    <t>DP 201612</t>
  </si>
  <si>
    <t>DP 201616</t>
  </si>
  <si>
    <t>DP 201622</t>
  </si>
  <si>
    <t>DP 201624</t>
  </si>
  <si>
    <t>DP 201636</t>
  </si>
  <si>
    <t>1754, Reverse Entry for Deposit No. 223711</t>
  </si>
  <si>
    <t>DP 201637</t>
  </si>
  <si>
    <t>DP 201646</t>
  </si>
  <si>
    <t>DP 201647</t>
  </si>
  <si>
    <t>DP 201648</t>
  </si>
  <si>
    <t>DP 201651</t>
  </si>
  <si>
    <t>DP 201653</t>
  </si>
  <si>
    <t>DP 201654</t>
  </si>
  <si>
    <t>DP 201658</t>
  </si>
  <si>
    <t>DP 201659</t>
  </si>
  <si>
    <t>DP 201675</t>
  </si>
  <si>
    <t>DP 201676</t>
  </si>
  <si>
    <t>DP 201677</t>
  </si>
  <si>
    <t>DP 201679</t>
  </si>
  <si>
    <t>DP 201685</t>
  </si>
  <si>
    <t>DP 201706</t>
  </si>
  <si>
    <t>PV009 RECAUDO DIA 19 ERROR BANCO</t>
  </si>
  <si>
    <t>DP 201835</t>
  </si>
  <si>
    <t>DP 202053</t>
  </si>
  <si>
    <t>PP 1010068537</t>
  </si>
  <si>
    <t>DP 202674</t>
  </si>
  <si>
    <t>DP 201692</t>
  </si>
  <si>
    <t>DP 201694</t>
  </si>
  <si>
    <t>DP 201697</t>
  </si>
  <si>
    <t>DP 201703</t>
  </si>
  <si>
    <t>DP 201715</t>
  </si>
  <si>
    <t>DP 201716</t>
  </si>
  <si>
    <t>DP 201718</t>
  </si>
  <si>
    <t>DP 201720</t>
  </si>
  <si>
    <t>DP 201728</t>
  </si>
  <si>
    <t>DP 201732</t>
  </si>
  <si>
    <t>DP 201736</t>
  </si>
  <si>
    <t>DP 201737</t>
  </si>
  <si>
    <t>DP 201738</t>
  </si>
  <si>
    <t>DP 201740</t>
  </si>
  <si>
    <t>DP 201748</t>
  </si>
  <si>
    <t>DP 201749</t>
  </si>
  <si>
    <t>DP 201751</t>
  </si>
  <si>
    <t>PV028 TOBERIN</t>
  </si>
  <si>
    <t>DP 201752</t>
  </si>
  <si>
    <t>DP 201753</t>
  </si>
  <si>
    <t>DP 201754</t>
  </si>
  <si>
    <t>DP 201759</t>
  </si>
  <si>
    <t>DP 201774</t>
  </si>
  <si>
    <t>DP 201775</t>
  </si>
  <si>
    <t>DP 201776</t>
  </si>
  <si>
    <t>DP 201777</t>
  </si>
  <si>
    <t>DP 201778</t>
  </si>
  <si>
    <t>DP 201779</t>
  </si>
  <si>
    <t>DP 201780</t>
  </si>
  <si>
    <t>DP 201781</t>
  </si>
  <si>
    <t>DP 201785</t>
  </si>
  <si>
    <t>DP 201787</t>
  </si>
  <si>
    <t>DP 201791</t>
  </si>
  <si>
    <t>DP 201796</t>
  </si>
  <si>
    <t>ventas 18/19/20 nov</t>
  </si>
  <si>
    <t>DP 201798</t>
  </si>
  <si>
    <t>ventas 19 nov</t>
  </si>
  <si>
    <t>DP 201804</t>
  </si>
  <si>
    <t>DP 201805</t>
  </si>
  <si>
    <t>DP 201806</t>
  </si>
  <si>
    <t>DP 201807</t>
  </si>
  <si>
    <t>CONTADO 19 DE NOVIEMBRE, ANTICIPO 20 DE NOVIEMBRE</t>
  </si>
  <si>
    <t>DP 202049</t>
  </si>
  <si>
    <t>PP 1010068539</t>
  </si>
  <si>
    <t>DP 201838</t>
  </si>
  <si>
    <t>DP 201841</t>
  </si>
  <si>
    <t>DP 201849</t>
  </si>
  <si>
    <t>DP 201850</t>
  </si>
  <si>
    <t>DP 201851</t>
  </si>
  <si>
    <t>DP 201856</t>
  </si>
  <si>
    <t>DP 201868</t>
  </si>
  <si>
    <t>DP 201877</t>
  </si>
  <si>
    <t>DP 201895</t>
  </si>
  <si>
    <t>DP 201901</t>
  </si>
  <si>
    <t>DP 201903</t>
  </si>
  <si>
    <t>DP 201904</t>
  </si>
  <si>
    <t>DP 201905</t>
  </si>
  <si>
    <t>DP 201907</t>
  </si>
  <si>
    <t>DP 201908</t>
  </si>
  <si>
    <t>DP 201909</t>
  </si>
  <si>
    <t>DP 201910</t>
  </si>
  <si>
    <t>DP 201911</t>
  </si>
  <si>
    <t>DP 201912</t>
  </si>
  <si>
    <t>DP 201913</t>
  </si>
  <si>
    <t>DP 201915</t>
  </si>
  <si>
    <t>DP 201918</t>
  </si>
  <si>
    <t>DP 201919</t>
  </si>
  <si>
    <t>DP 201925</t>
  </si>
  <si>
    <t>DP 201927</t>
  </si>
  <si>
    <t>DP 201928</t>
  </si>
  <si>
    <t>DP 201929</t>
  </si>
  <si>
    <t>DP 201930</t>
  </si>
  <si>
    <t>pv03201 zipaquira</t>
  </si>
  <si>
    <t>DP 201931</t>
  </si>
  <si>
    <t>DP 201932</t>
  </si>
  <si>
    <t>DP 201946</t>
  </si>
  <si>
    <t>DP 201948</t>
  </si>
  <si>
    <t>DP 201949</t>
  </si>
  <si>
    <t>DP 201950</t>
  </si>
  <si>
    <t>ventas 20/21 nov</t>
  </si>
  <si>
    <t>DP 201952</t>
  </si>
  <si>
    <t>DP 201953</t>
  </si>
  <si>
    <t>DP 202050</t>
  </si>
  <si>
    <t>DP 202375</t>
  </si>
  <si>
    <t>PV032 CONSIGNACION DIA 21</t>
  </si>
  <si>
    <t>PP 1010068541</t>
  </si>
  <si>
    <t>DP 202721</t>
  </si>
  <si>
    <t>PV02801, anular entrada para número de depósito 224052</t>
  </si>
  <si>
    <t>DP 201957</t>
  </si>
  <si>
    <t>DP 201958</t>
  </si>
  <si>
    <t>DP 201961</t>
  </si>
  <si>
    <t>DP 201962</t>
  </si>
  <si>
    <t>DP 201969</t>
  </si>
  <si>
    <t>DP 201970</t>
  </si>
  <si>
    <t>DP 201971</t>
  </si>
  <si>
    <t>DP 201972</t>
  </si>
  <si>
    <t>DP 201974</t>
  </si>
  <si>
    <t>DP 201975</t>
  </si>
  <si>
    <t>DP 201977</t>
  </si>
  <si>
    <t>DP 201978</t>
  </si>
  <si>
    <t>DP 201980</t>
  </si>
  <si>
    <t>DP 201981</t>
  </si>
  <si>
    <t>DP 201982</t>
  </si>
  <si>
    <t>DP 201987</t>
  </si>
  <si>
    <t>DP 201988</t>
  </si>
  <si>
    <t>DP 201995</t>
  </si>
  <si>
    <t>DP 201996</t>
  </si>
  <si>
    <t>PV05401</t>
  </si>
  <si>
    <t>DP 202002</t>
  </si>
  <si>
    <t>PV04301 21 NOV $1.107.800 PV04302 21 NOV $925.750  22 NOV $500.000</t>
  </si>
  <si>
    <t>DP 202003</t>
  </si>
  <si>
    <t>DP 202004</t>
  </si>
  <si>
    <t>DP 202005</t>
  </si>
  <si>
    <t>DP 202008</t>
  </si>
  <si>
    <t>DP 202009</t>
  </si>
  <si>
    <t>DP 202010</t>
  </si>
  <si>
    <t>CONTADO 2 DE NOVIEMBRE</t>
  </si>
  <si>
    <t>DP 202011</t>
  </si>
  <si>
    <t>DP 202014</t>
  </si>
  <si>
    <t>DP 202016</t>
  </si>
  <si>
    <t>CONTADO 21 DE NOVIEMBRE, ANTICIPO 22 DE NOVIEMBRE</t>
  </si>
  <si>
    <t>DP 202020</t>
  </si>
  <si>
    <t>DP 202021</t>
  </si>
  <si>
    <t>DP 202024</t>
  </si>
  <si>
    <t>PV0801</t>
  </si>
  <si>
    <t>DP 202025</t>
  </si>
  <si>
    <t>DP 202028</t>
  </si>
  <si>
    <t>DP 202029</t>
  </si>
  <si>
    <t>DP 202036</t>
  </si>
  <si>
    <t>DP 202037</t>
  </si>
  <si>
    <t>DP 202038</t>
  </si>
  <si>
    <t>DP 202039</t>
  </si>
  <si>
    <t>DP 202207</t>
  </si>
  <si>
    <t>DP 202839</t>
  </si>
  <si>
    <t>PV048</t>
  </si>
  <si>
    <t>DP 202044</t>
  </si>
  <si>
    <t>DP 202051</t>
  </si>
  <si>
    <t>DP 202088</t>
  </si>
  <si>
    <t>DP 202090</t>
  </si>
  <si>
    <t>DP 202095</t>
  </si>
  <si>
    <t>DP 202096</t>
  </si>
  <si>
    <t>DP 202097</t>
  </si>
  <si>
    <t>DP 202098</t>
  </si>
  <si>
    <t>DP 202100</t>
  </si>
  <si>
    <t>DP 202107</t>
  </si>
  <si>
    <t>DP 202108</t>
  </si>
  <si>
    <t>DP 202109</t>
  </si>
  <si>
    <t>DP 202110</t>
  </si>
  <si>
    <t>DP 202116</t>
  </si>
  <si>
    <t>DP 202117</t>
  </si>
  <si>
    <t>DP 202120</t>
  </si>
  <si>
    <t>DP 202129</t>
  </si>
  <si>
    <t>DP 202131</t>
  </si>
  <si>
    <t>DP 202132</t>
  </si>
  <si>
    <t>DP 202133</t>
  </si>
  <si>
    <t>DP 202140</t>
  </si>
  <si>
    <t>DP 202143</t>
  </si>
  <si>
    <t>DP 202145</t>
  </si>
  <si>
    <t>DP 202147</t>
  </si>
  <si>
    <t>DP 202148</t>
  </si>
  <si>
    <t>DP 202149</t>
  </si>
  <si>
    <t>DP 202150</t>
  </si>
  <si>
    <t>DP 202151</t>
  </si>
  <si>
    <t>DP 202152</t>
  </si>
  <si>
    <t>DP 202156</t>
  </si>
  <si>
    <t>DP 202158</t>
  </si>
  <si>
    <t>DP 202161</t>
  </si>
  <si>
    <t>DP 202163</t>
  </si>
  <si>
    <t>DP 202164</t>
  </si>
  <si>
    <t>DP 202168</t>
  </si>
  <si>
    <t>DP 202169</t>
  </si>
  <si>
    <t>DP 202172</t>
  </si>
  <si>
    <t>DP 202173</t>
  </si>
  <si>
    <t>DP 202181</t>
  </si>
  <si>
    <t>ventas 21/22/24 nov</t>
  </si>
  <si>
    <t>DP 202182</t>
  </si>
  <si>
    <t>ventas 24</t>
  </si>
  <si>
    <t>DP 202208</t>
  </si>
  <si>
    <t>PP 1010068544</t>
  </si>
  <si>
    <t>DP 202190</t>
  </si>
  <si>
    <t>DP 202193</t>
  </si>
  <si>
    <t>DP 202194</t>
  </si>
  <si>
    <t>DP 202205</t>
  </si>
  <si>
    <t>DP 202217</t>
  </si>
  <si>
    <t>DP 202218</t>
  </si>
  <si>
    <t>DP 202226</t>
  </si>
  <si>
    <t>DP 202232</t>
  </si>
  <si>
    <t>PR 1010272686</t>
  </si>
  <si>
    <t>Pagos recibidos - C19264820</t>
  </si>
  <si>
    <t>C19264820</t>
  </si>
  <si>
    <t>ROJAS VELASQUEZ JAIME EDUARDO</t>
  </si>
  <si>
    <t>DP 202233</t>
  </si>
  <si>
    <t>DP 202239</t>
  </si>
  <si>
    <t>DP 202242</t>
  </si>
  <si>
    <t>DP 202243</t>
  </si>
  <si>
    <t>DP 202244</t>
  </si>
  <si>
    <t>DP 202250</t>
  </si>
  <si>
    <t>DP 202256</t>
  </si>
  <si>
    <t>DP 202257</t>
  </si>
  <si>
    <t>DP 202258</t>
  </si>
  <si>
    <t>DP 202259</t>
  </si>
  <si>
    <t>DP 202260</t>
  </si>
  <si>
    <t>DP 202261</t>
  </si>
  <si>
    <t>DP 202262</t>
  </si>
  <si>
    <t>DP 202267</t>
  </si>
  <si>
    <t>DP 202268</t>
  </si>
  <si>
    <t>DP 202270</t>
  </si>
  <si>
    <t>DP 202271</t>
  </si>
  <si>
    <t>DP 202272</t>
  </si>
  <si>
    <t>DP 202274</t>
  </si>
  <si>
    <t>DP 202275</t>
  </si>
  <si>
    <t>DP 202276</t>
  </si>
  <si>
    <t>DP 202279</t>
  </si>
  <si>
    <t>pv021</t>
  </si>
  <si>
    <t>DP 202280</t>
  </si>
  <si>
    <t>DP 202282</t>
  </si>
  <si>
    <t>DP 202283</t>
  </si>
  <si>
    <t>ventas 24/25 nov</t>
  </si>
  <si>
    <t>DP 202285</t>
  </si>
  <si>
    <t>DP 202289</t>
  </si>
  <si>
    <t>DP 202416</t>
  </si>
  <si>
    <t>PP 1010068546</t>
  </si>
  <si>
    <t>DP 202301</t>
  </si>
  <si>
    <t>DP 202303</t>
  </si>
  <si>
    <t>DP 202304</t>
  </si>
  <si>
    <t>DP 202305</t>
  </si>
  <si>
    <t>DP 202306</t>
  </si>
  <si>
    <t>DP 202311</t>
  </si>
  <si>
    <t>DP 202312</t>
  </si>
  <si>
    <t>DP 202313</t>
  </si>
  <si>
    <t>CONSIGNACION  SALDO PENDIENTE PV03701</t>
  </si>
  <si>
    <t>DP 202321</t>
  </si>
  <si>
    <t>DP 202324</t>
  </si>
  <si>
    <t>DP 202325</t>
  </si>
  <si>
    <t>DP 202327</t>
  </si>
  <si>
    <t>DP 202328</t>
  </si>
  <si>
    <t>CONSGNACION SALDO PENDIENTE PV037</t>
  </si>
  <si>
    <t>DP 202336</t>
  </si>
  <si>
    <t>DP 202337</t>
  </si>
  <si>
    <t>DP 202339</t>
  </si>
  <si>
    <t>DP 202347</t>
  </si>
  <si>
    <t>DP 202349</t>
  </si>
  <si>
    <t>DP 202351</t>
  </si>
  <si>
    <t>DP 202353</t>
  </si>
  <si>
    <t>DP 202354</t>
  </si>
  <si>
    <t>DP 202356</t>
  </si>
  <si>
    <t>DP 202357</t>
  </si>
  <si>
    <t>DP 202359</t>
  </si>
  <si>
    <t>PV03</t>
  </si>
  <si>
    <t>DP 202364</t>
  </si>
  <si>
    <t>DP 202367</t>
  </si>
  <si>
    <t>DP 202371</t>
  </si>
  <si>
    <t>DP 202376</t>
  </si>
  <si>
    <t>DP 202377</t>
  </si>
  <si>
    <t>DP 202378</t>
  </si>
  <si>
    <t>DP 202380</t>
  </si>
  <si>
    <t>DP 202381</t>
  </si>
  <si>
    <t>DP 202382</t>
  </si>
  <si>
    <t>DP 202383</t>
  </si>
  <si>
    <t>pv07</t>
  </si>
  <si>
    <t>DP 202384</t>
  </si>
  <si>
    <t>DP 202385</t>
  </si>
  <si>
    <t>DP 202387</t>
  </si>
  <si>
    <t>DP 202391</t>
  </si>
  <si>
    <t>DP 202392</t>
  </si>
  <si>
    <t>DP 202400</t>
  </si>
  <si>
    <t>DP 202401</t>
  </si>
  <si>
    <t>DP 202407</t>
  </si>
  <si>
    <t>DP 202425</t>
  </si>
  <si>
    <t>PP 1010068548</t>
  </si>
  <si>
    <t>DP 202822</t>
  </si>
  <si>
    <t>PV031</t>
  </si>
  <si>
    <t>DP 202841</t>
  </si>
  <si>
    <t>DP 202421</t>
  </si>
  <si>
    <t>DP 202427</t>
  </si>
  <si>
    <t>DP 202433</t>
  </si>
  <si>
    <t>DP 202437</t>
  </si>
  <si>
    <t>DP 202438</t>
  </si>
  <si>
    <t>DP 202444</t>
  </si>
  <si>
    <t>DP 202446</t>
  </si>
  <si>
    <t>DP 202448</t>
  </si>
  <si>
    <t>DP 202449</t>
  </si>
  <si>
    <t>DP 202450</t>
  </si>
  <si>
    <t>DP 202455</t>
  </si>
  <si>
    <t>DP 202456</t>
  </si>
  <si>
    <t>DP 202458</t>
  </si>
  <si>
    <t>DP 202462</t>
  </si>
  <si>
    <t>�PV051</t>
  </si>
  <si>
    <t>DP 202463</t>
  </si>
  <si>
    <t>DP 202468</t>
  </si>
  <si>
    <t>DP 202469</t>
  </si>
  <si>
    <t>DP 202470</t>
  </si>
  <si>
    <t>DP 202471</t>
  </si>
  <si>
    <t>DP 202472</t>
  </si>
  <si>
    <t>DP 202475</t>
  </si>
  <si>
    <t>DP 202476</t>
  </si>
  <si>
    <t>pv00801</t>
  </si>
  <si>
    <t>DP 202485</t>
  </si>
  <si>
    <t>DP 202486</t>
  </si>
  <si>
    <t>DP 202489</t>
  </si>
  <si>
    <t>DP 202491</t>
  </si>
  <si>
    <t>DP 202492</t>
  </si>
  <si>
    <t>DP 202493</t>
  </si>
  <si>
    <t>DP 202497</t>
  </si>
  <si>
    <t>DP 202500</t>
  </si>
  <si>
    <t>DP 202504</t>
  </si>
  <si>
    <t>ventas 26/27</t>
  </si>
  <si>
    <t>DP 202511</t>
  </si>
  <si>
    <t>DP 202521</t>
  </si>
  <si>
    <t>DP 202522</t>
  </si>
  <si>
    <t>DP 202526</t>
  </si>
  <si>
    <t>DP 202527</t>
  </si>
  <si>
    <t>DP 202711</t>
  </si>
  <si>
    <t>PV013 RECAUDO DIA 27 ERROR BANCO</t>
  </si>
  <si>
    <t>DP 202733</t>
  </si>
  <si>
    <t>PP 1010068564</t>
  </si>
  <si>
    <t>DP 202536</t>
  </si>
  <si>
    <t>DP 202543</t>
  </si>
  <si>
    <t>DP 202549</t>
  </si>
  <si>
    <t>DP 202551</t>
  </si>
  <si>
    <t>DP 202563</t>
  </si>
  <si>
    <t>DP 202579</t>
  </si>
  <si>
    <t>DP 202584</t>
  </si>
  <si>
    <t>DP 202588</t>
  </si>
  <si>
    <t>DP 202589</t>
  </si>
  <si>
    <t>DP 202592</t>
  </si>
  <si>
    <t>DP 202593</t>
  </si>
  <si>
    <t>DP 202594</t>
  </si>
  <si>
    <t>DP 202598</t>
  </si>
  <si>
    <t>DP 202600</t>
  </si>
  <si>
    <t>DP 202601</t>
  </si>
  <si>
    <t>DP 202603</t>
  </si>
  <si>
    <t>DP 202605</t>
  </si>
  <si>
    <t>PENDIENTE VENTA PV049</t>
  </si>
  <si>
    <t>DP 202606</t>
  </si>
  <si>
    <t>DP 202607</t>
  </si>
  <si>
    <t>DP 202611</t>
  </si>
  <si>
    <t>DP 202623</t>
  </si>
  <si>
    <t>DP 202624</t>
  </si>
  <si>
    <t>DP 202626</t>
  </si>
  <si>
    <t>DP 202629</t>
  </si>
  <si>
    <t>ventas 27/28 nov</t>
  </si>
  <si>
    <t>DP 202630</t>
  </si>
  <si>
    <t>DP 202636</t>
  </si>
  <si>
    <t>DP 202637</t>
  </si>
  <si>
    <t>DP 202638</t>
  </si>
  <si>
    <t>DP 202639</t>
  </si>
  <si>
    <t>DP 202642</t>
  </si>
  <si>
    <t>DP 202643</t>
  </si>
  <si>
    <t>DP 202649</t>
  </si>
  <si>
    <t>DP 202652</t>
  </si>
  <si>
    <t>DP 202655</t>
  </si>
  <si>
    <t>DP 202657</t>
  </si>
  <si>
    <t>DP 202658</t>
  </si>
  <si>
    <t>DP 202659</t>
  </si>
  <si>
    <t>DP 202661</t>
  </si>
  <si>
    <t>DP 202664</t>
  </si>
  <si>
    <t>DP 202667</t>
  </si>
  <si>
    <t>ANTICIPO 28 DE NOVIEMBRE</t>
  </si>
  <si>
    <t>DP 202737</t>
  </si>
  <si>
    <t>DP 202820</t>
  </si>
  <si>
    <t>DP 202675</t>
  </si>
  <si>
    <t>DP 202676</t>
  </si>
  <si>
    <t>DP 202677</t>
  </si>
  <si>
    <t>DP 202686</t>
  </si>
  <si>
    <t>DP 202688</t>
  </si>
  <si>
    <t>DP 202692</t>
  </si>
  <si>
    <t>DP 202693</t>
  </si>
  <si>
    <t>DP 202694</t>
  </si>
  <si>
    <t>DP 202696</t>
  </si>
  <si>
    <t>DP 202697</t>
  </si>
  <si>
    <t>DP 202699</t>
  </si>
  <si>
    <t>DP 202700</t>
  </si>
  <si>
    <t>PV03301</t>
  </si>
  <si>
    <t>CAJA GENERAL - PV033 CALYPSO MEDELLIN SAN ANTONIO</t>
  </si>
  <si>
    <t>DP 202704</t>
  </si>
  <si>
    <t>DP 202706</t>
  </si>
  <si>
    <t>DP 202707</t>
  </si>
  <si>
    <t>DP 202718</t>
  </si>
  <si>
    <t>DP 202719</t>
  </si>
  <si>
    <t>DP 202720</t>
  </si>
  <si>
    <t>DP 202723</t>
  </si>
  <si>
    <t>DP 202724</t>
  </si>
  <si>
    <t>DP 202725</t>
  </si>
  <si>
    <t>DP 202726</t>
  </si>
  <si>
    <t>DP 202728</t>
  </si>
  <si>
    <t>DP 202732</t>
  </si>
  <si>
    <t>pv042</t>
  </si>
  <si>
    <t>DP 202734</t>
  </si>
  <si>
    <t>DP 202736</t>
  </si>
  <si>
    <t>DP 202739</t>
  </si>
  <si>
    <t>PV017</t>
  </si>
  <si>
    <t>CAJA GENERAL - PV017 SALA DE LOS PLASTICOS VENECIA</t>
  </si>
  <si>
    <t>DP 202741</t>
  </si>
  <si>
    <t>DP 202742</t>
  </si>
  <si>
    <t>DP 202743</t>
  </si>
  <si>
    <t>DP 202745</t>
  </si>
  <si>
    <t>DP 202755</t>
  </si>
  <si>
    <t>DP 202756</t>
  </si>
  <si>
    <t>DP 202758</t>
  </si>
  <si>
    <t>PV04301 28 NOV $402.500 PV04302 28 NOV $2.410.200</t>
  </si>
  <si>
    <t>DP 202764</t>
  </si>
  <si>
    <t>DP 202766</t>
  </si>
  <si>
    <t>DP 202767</t>
  </si>
  <si>
    <t>DP 202771</t>
  </si>
  <si>
    <t>DP 202779</t>
  </si>
  <si>
    <t>DP 202781</t>
  </si>
  <si>
    <t>DP 202787</t>
  </si>
  <si>
    <t>DP 202788</t>
  </si>
  <si>
    <t>DP 202791</t>
  </si>
  <si>
    <t>DP 202792</t>
  </si>
  <si>
    <t>DP 202793</t>
  </si>
  <si>
    <t>DP 202794</t>
  </si>
  <si>
    <t>DP 202795</t>
  </si>
  <si>
    <t>DP 202797</t>
  </si>
  <si>
    <t>DP 202799</t>
  </si>
  <si>
    <t>DP 202808</t>
  </si>
  <si>
    <t>DP 202812</t>
  </si>
  <si>
    <t>PV040</t>
  </si>
  <si>
    <t>CAJA GENERAL - PV040 CALYPSO IBAGUE</t>
  </si>
  <si>
    <t>DP 202813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</si>
</sst>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_(* #,##0.00_);_(* \(#,##0.00\);_(* &quot;-&quot;??_);_(@_)"/>
  </numFmts>
  <fonts count="8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FF0000"/>
      <name val="Calibri"/>
      <charset val="134"/>
      <scheme val="minor"/>
    </font>
    <font>
      <sz val="11"/>
      <color theme="1"/>
      <name val="Calibri"/>
      <charset val="134"/>
      <scheme val="minor"/>
    </font>
    <font>
      <sz val="8"/>
      <color theme="1"/>
      <name val="Tahoma"/>
      <charset val="134"/>
    </font>
    <font>
      <sz val="11"/>
      <name val="Calibri"/>
      <charset val="134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right"/>
    </xf>
    <xf numFmtId="14" fontId="1" fillId="0" borderId="1" xfId="0" applyNumberFormat="1" applyFont="1" applyBorder="1"/>
    <xf numFmtId="14" fontId="0" fillId="0" borderId="1" xfId="0" applyNumberFormat="1" applyBorder="1"/>
    <xf numFmtId="0" fontId="0" fillId="0" borderId="1" xfId="0" applyBorder="1"/>
    <xf numFmtId="165" fontId="0" fillId="0" borderId="1" xfId="1" applyFont="1" applyFill="1" applyBorder="1"/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0" borderId="2" xfId="0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2" fillId="4" borderId="1" xfId="0" applyFont="1" applyFill="1" applyBorder="1"/>
    <xf numFmtId="165" fontId="0" fillId="5" borderId="1" xfId="1" applyFont="1" applyFill="1" applyBorder="1"/>
    <xf numFmtId="14" fontId="0" fillId="6" borderId="1" xfId="0" applyNumberFormat="1" applyFill="1" applyBorder="1"/>
    <xf numFmtId="0" fontId="0" fillId="6" borderId="1" xfId="0" applyFill="1" applyBorder="1"/>
    <xf numFmtId="165" fontId="0" fillId="0" borderId="1" xfId="2" applyFont="1" applyBorder="1"/>
    <xf numFmtId="165" fontId="0" fillId="0" borderId="1" xfId="1" applyFont="1" applyBorder="1"/>
    <xf numFmtId="0" fontId="0" fillId="0" borderId="1" xfId="0" applyBorder="1" applyAlignment="1">
      <alignment horizontal="center"/>
    </xf>
    <xf numFmtId="0" fontId="0" fillId="5" borderId="1" xfId="0" applyFill="1" applyBorder="1"/>
    <xf numFmtId="0" fontId="1" fillId="0" borderId="1" xfId="0" applyFont="1" applyBorder="1"/>
    <xf numFmtId="165" fontId="1" fillId="0" borderId="1" xfId="1" applyFont="1" applyBorder="1"/>
    <xf numFmtId="0" fontId="5" fillId="0" borderId="0" xfId="0" applyFont="1"/>
    <xf numFmtId="165" fontId="5" fillId="0" borderId="0" xfId="1" applyFont="1" applyFill="1"/>
    <xf numFmtId="165" fontId="0" fillId="0" borderId="0" xfId="1" applyFont="1"/>
    <xf numFmtId="14" fontId="0" fillId="0" borderId="0" xfId="0" applyNumberFormat="1"/>
    <xf numFmtId="165" fontId="0" fillId="8" borderId="0" xfId="1" applyFont="1" applyFill="1"/>
    <xf numFmtId="165" fontId="0" fillId="5" borderId="0" xfId="1" applyFont="1" applyFill="1"/>
    <xf numFmtId="14" fontId="5" fillId="0" borderId="0" xfId="0" applyNumberFormat="1" applyFont="1"/>
    <xf numFmtId="0" fontId="6" fillId="0" borderId="0" xfId="0" applyFont="1"/>
    <xf numFmtId="165" fontId="6" fillId="0" borderId="0" xfId="1" applyFont="1" applyFill="1"/>
    <xf numFmtId="0" fontId="7" fillId="0" borderId="0" xfId="0" applyFont="1"/>
    <xf numFmtId="0" fontId="7" fillId="7" borderId="1" xfId="0" applyFont="1" applyFill="1" applyBorder="1"/>
    <xf numFmtId="0" fontId="0" fillId="7" borderId="1" xfId="0" applyFill="1" applyBorder="1"/>
  </cellXfs>
  <cellStyles count="3">
    <cellStyle name="Millares" xfId="1" builtinId="3"/>
    <cellStyle name="Millares 2" xfId="2" xr:uid="{00000000-0005-0000-0000-00003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anny_lozano_spradling_group/Documents/CAJA%20Y%20BANCOS/CRUCE%20PROQUINAL/2025/NOVIEMBRE%20BANC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BRO MAYOR"/>
      <sheetName val="EXTRACTO BANCO"/>
      <sheetName val="EXTRACTO ORIGINAL"/>
      <sheetName val="INFORME"/>
      <sheetName val="Hoja4"/>
      <sheetName val="Hoja5"/>
    </sheetNames>
    <sheetDataSet>
      <sheetData sheetId="0">
        <row r="1">
          <cell r="K1" t="str">
            <v>Zona</v>
          </cell>
        </row>
      </sheetData>
      <sheetData sheetId="1">
        <row r="1">
          <cell r="I1" t="str">
            <v>F1</v>
          </cell>
        </row>
      </sheetData>
      <sheetData sheetId="2"/>
      <sheetData sheetId="3"/>
      <sheetData sheetId="4">
        <row r="1">
          <cell r="A1" t="str">
            <v>BODEGA</v>
          </cell>
          <cell r="B1" t="str">
            <v>REGIONAL</v>
          </cell>
          <cell r="C1" t="str">
            <v>PREFIJO</v>
          </cell>
          <cell r="D1" t="str">
            <v>CENTRO DE COSTOS</v>
          </cell>
          <cell r="E1" t="str">
            <v>COMPAÑÍA</v>
          </cell>
          <cell r="F1" t="str">
            <v>PUNTOS DE VENTA</v>
          </cell>
        </row>
        <row r="2">
          <cell r="A2">
            <v>2</v>
          </cell>
          <cell r="B2" t="str">
            <v>BOGOTA</v>
          </cell>
          <cell r="C2" t="str">
            <v>CS02</v>
          </cell>
          <cell r="D2">
            <v>17602</v>
          </cell>
          <cell r="E2" t="str">
            <v>Comercializadora  Calypso S.A.S.</v>
          </cell>
          <cell r="F2" t="str">
            <v>Calypso Restrepo</v>
          </cell>
          <cell r="G2" t="str">
            <v>PV020</v>
          </cell>
          <cell r="H2" t="str">
            <v>CALYPSO RESTREPO</v>
          </cell>
          <cell r="I2" t="str">
            <v>BOGOTA</v>
          </cell>
        </row>
        <row r="3">
          <cell r="A3">
            <v>3</v>
          </cell>
          <cell r="B3" t="str">
            <v>BOGOTA</v>
          </cell>
          <cell r="C3" t="str">
            <v>CS03</v>
          </cell>
          <cell r="D3">
            <v>17603</v>
          </cell>
          <cell r="E3" t="str">
            <v>Comercializadora  Calypso S.A.S.</v>
          </cell>
          <cell r="F3" t="str">
            <v>Calypso Boyaca Real</v>
          </cell>
          <cell r="G3" t="str">
            <v>PV004</v>
          </cell>
          <cell r="H3" t="str">
            <v>CALYPSO BREAL</v>
          </cell>
          <cell r="I3" t="str">
            <v>BOGOTA</v>
          </cell>
        </row>
        <row r="4">
          <cell r="A4">
            <v>4</v>
          </cell>
          <cell r="B4" t="str">
            <v>BOGOTA</v>
          </cell>
          <cell r="C4" t="str">
            <v>CS04</v>
          </cell>
          <cell r="D4">
            <v>17604</v>
          </cell>
          <cell r="E4" t="str">
            <v>Comercializadora  Calypso S.A.S.</v>
          </cell>
          <cell r="F4" t="str">
            <v>Calypso 7 de Agosto</v>
          </cell>
          <cell r="G4" t="str">
            <v>PV024</v>
          </cell>
          <cell r="H4" t="str">
            <v>CALYPSO CRA 25</v>
          </cell>
          <cell r="I4" t="str">
            <v>BOGOTA</v>
          </cell>
        </row>
        <row r="5">
          <cell r="A5">
            <v>5</v>
          </cell>
          <cell r="B5" t="str">
            <v>BOGOTA</v>
          </cell>
          <cell r="C5" t="str">
            <v>CS05</v>
          </cell>
          <cell r="D5">
            <v>17605</v>
          </cell>
          <cell r="E5" t="str">
            <v>Comercializadora  Calypso S.A.S.</v>
          </cell>
          <cell r="F5" t="str">
            <v>Calypso Rionegro</v>
          </cell>
          <cell r="G5" t="str">
            <v>PV022</v>
          </cell>
          <cell r="H5" t="str">
            <v>CALYPSO RIONEGRO</v>
          </cell>
          <cell r="I5" t="str">
            <v>BOGOTA</v>
          </cell>
        </row>
        <row r="6">
          <cell r="A6">
            <v>6</v>
          </cell>
          <cell r="B6" t="str">
            <v>BOGOTA</v>
          </cell>
          <cell r="C6" t="str">
            <v>CS06</v>
          </cell>
          <cell r="D6">
            <v>17606</v>
          </cell>
          <cell r="E6" t="str">
            <v>Comercializadora  Calypso S.A.S.</v>
          </cell>
          <cell r="F6" t="str">
            <v>Plastidoce 7 de Agosto</v>
          </cell>
          <cell r="G6" t="str">
            <v>PV023</v>
          </cell>
          <cell r="H6" t="str">
            <v>CALYPSO 7 AGOSTO</v>
          </cell>
          <cell r="I6" t="str">
            <v>BOGOTA</v>
          </cell>
        </row>
        <row r="7">
          <cell r="A7">
            <v>7</v>
          </cell>
          <cell r="B7" t="str">
            <v>BOGOTA</v>
          </cell>
          <cell r="C7" t="str">
            <v>CS07</v>
          </cell>
          <cell r="D7">
            <v>17607</v>
          </cell>
          <cell r="E7" t="str">
            <v>Comercializadora  Calypso S.A.S.</v>
          </cell>
          <cell r="F7" t="str">
            <v>Plastidoce Carvajal</v>
          </cell>
          <cell r="G7" t="str">
            <v>PV014</v>
          </cell>
          <cell r="H7" t="str">
            <v>CALYPSO CARVAJAL</v>
          </cell>
          <cell r="I7" t="str">
            <v>BOGOTA</v>
          </cell>
        </row>
        <row r="8">
          <cell r="A8">
            <v>8</v>
          </cell>
          <cell r="B8" t="str">
            <v>BOGOTA</v>
          </cell>
          <cell r="C8" t="str">
            <v>CS08</v>
          </cell>
          <cell r="D8">
            <v>17608</v>
          </cell>
          <cell r="E8" t="str">
            <v>Comercializadora  Calypso S.A.S.</v>
          </cell>
          <cell r="F8" t="str">
            <v>Calypso Ricaurte</v>
          </cell>
          <cell r="G8" t="str">
            <v>PV001</v>
          </cell>
          <cell r="H8" t="str">
            <v>CALYPSO RICAURTE</v>
          </cell>
          <cell r="I8" t="str">
            <v>BOGOTA</v>
          </cell>
        </row>
        <row r="9">
          <cell r="A9">
            <v>9</v>
          </cell>
          <cell r="B9" t="str">
            <v>BOGOTA</v>
          </cell>
          <cell r="C9" t="str">
            <v>CS09</v>
          </cell>
          <cell r="D9">
            <v>17609</v>
          </cell>
          <cell r="E9" t="str">
            <v>Comercializadora  Calypso S.A.S.</v>
          </cell>
          <cell r="F9" t="str">
            <v>Surtiplasticos Centro</v>
          </cell>
          <cell r="G9" t="str">
            <v>PV007</v>
          </cell>
          <cell r="H9" t="str">
            <v>CALYPSO CENTRO</v>
          </cell>
          <cell r="I9" t="str">
            <v>BOGOTA</v>
          </cell>
        </row>
        <row r="10">
          <cell r="A10">
            <v>10</v>
          </cell>
          <cell r="B10" t="str">
            <v>BOGOTA</v>
          </cell>
          <cell r="C10" t="str">
            <v>CS10</v>
          </cell>
          <cell r="D10">
            <v>17610</v>
          </cell>
          <cell r="E10" t="str">
            <v>Comercializadora  Calypso S.A.S.</v>
          </cell>
          <cell r="F10" t="str">
            <v>Calypso Boyaca Real II</v>
          </cell>
          <cell r="G10" t="str">
            <v>PV003</v>
          </cell>
          <cell r="H10" t="str">
            <v>CALYPSO BREAL 2</v>
          </cell>
          <cell r="I10" t="str">
            <v>BOGOTA</v>
          </cell>
        </row>
        <row r="11">
          <cell r="A11">
            <v>201</v>
          </cell>
          <cell r="B11" t="str">
            <v>BOGOTA</v>
          </cell>
          <cell r="C11" t="str">
            <v>CS0A</v>
          </cell>
          <cell r="D11" t="str">
            <v>1760A</v>
          </cell>
          <cell r="E11" t="str">
            <v>Comercializadora  Calypso S.A.S.</v>
          </cell>
          <cell r="F11" t="str">
            <v>Plasticos de la Sabana Principal</v>
          </cell>
          <cell r="G11" t="str">
            <v>PV011</v>
          </cell>
          <cell r="H11" t="str">
            <v>SABANA PRINCIPAL</v>
          </cell>
          <cell r="I11" t="str">
            <v>BOGOTA</v>
          </cell>
        </row>
        <row r="12">
          <cell r="A12">
            <v>101</v>
          </cell>
          <cell r="B12" t="str">
            <v>BOGOTA</v>
          </cell>
          <cell r="C12" t="str">
            <v>CS0B</v>
          </cell>
          <cell r="D12" t="str">
            <v>1760B</v>
          </cell>
          <cell r="E12" t="str">
            <v>Comercializadora  Calypso S.A.S.</v>
          </cell>
          <cell r="F12" t="str">
            <v>Plasticos de la Sabana tabora</v>
          </cell>
          <cell r="G12" t="str">
            <v>PV006</v>
          </cell>
          <cell r="H12" t="str">
            <v>SABANA TABORA</v>
          </cell>
          <cell r="I12" t="str">
            <v>BOGOTA</v>
          </cell>
        </row>
        <row r="13">
          <cell r="A13">
            <v>204</v>
          </cell>
          <cell r="B13" t="str">
            <v>BOGOTA</v>
          </cell>
          <cell r="C13" t="str">
            <v>CS0C</v>
          </cell>
          <cell r="D13" t="str">
            <v>1760C</v>
          </cell>
          <cell r="E13" t="str">
            <v>Comercializadora  Calypso S.A.S.</v>
          </cell>
          <cell r="F13" t="str">
            <v>Plasticos de la Sabana ricaurte</v>
          </cell>
          <cell r="G13" t="str">
            <v>PV002</v>
          </cell>
          <cell r="H13" t="str">
            <v>SABANA RICAURTE</v>
          </cell>
          <cell r="I13" t="str">
            <v>BOGOTA</v>
          </cell>
        </row>
        <row r="14">
          <cell r="A14">
            <v>103</v>
          </cell>
          <cell r="B14" t="str">
            <v>BOGOTA</v>
          </cell>
          <cell r="C14" t="str">
            <v>CS0D</v>
          </cell>
          <cell r="D14" t="str">
            <v>1760D</v>
          </cell>
          <cell r="E14" t="str">
            <v>Comercializadora  Calypso S.A.S.</v>
          </cell>
          <cell r="F14" t="str">
            <v>Plasticos de la Sabana s05</v>
          </cell>
          <cell r="G14" t="str">
            <v>PV026</v>
          </cell>
          <cell r="H14" t="str">
            <v>SABANA 7 AGOSTO</v>
          </cell>
          <cell r="I14" t="str">
            <v>BOGOTA</v>
          </cell>
        </row>
        <row r="15">
          <cell r="A15">
            <v>104</v>
          </cell>
          <cell r="B15" t="str">
            <v>BOGOTA</v>
          </cell>
          <cell r="C15" t="str">
            <v>CS0E</v>
          </cell>
          <cell r="D15" t="str">
            <v>1760E</v>
          </cell>
          <cell r="E15" t="str">
            <v>Comercializadora  Calypso S.A.S.</v>
          </cell>
          <cell r="F15" t="str">
            <v>Plasticos de la Sabana sabana 6</v>
          </cell>
          <cell r="G15" t="str">
            <v>PV025</v>
          </cell>
          <cell r="H15" t="str">
            <v>SABANA 6</v>
          </cell>
          <cell r="I15" t="str">
            <v>BOGOTA</v>
          </cell>
        </row>
        <row r="16">
          <cell r="A16">
            <v>207</v>
          </cell>
          <cell r="B16" t="str">
            <v>BOGOTA</v>
          </cell>
          <cell r="C16" t="str">
            <v>CS0F</v>
          </cell>
          <cell r="D16" t="str">
            <v>1760F</v>
          </cell>
          <cell r="E16" t="str">
            <v>Comercializadora  Calypso S.A.S.</v>
          </cell>
          <cell r="F16" t="str">
            <v>Plasticos Monserrate</v>
          </cell>
          <cell r="G16" t="str">
            <v>PV010</v>
          </cell>
          <cell r="H16" t="str">
            <v>SABANA MONSERRATE</v>
          </cell>
          <cell r="I16" t="str">
            <v>BOGOTA</v>
          </cell>
        </row>
        <row r="17">
          <cell r="A17">
            <v>106</v>
          </cell>
          <cell r="B17" t="str">
            <v>BOGOTA</v>
          </cell>
          <cell r="C17" t="str">
            <v>CS0G</v>
          </cell>
          <cell r="D17" t="str">
            <v>1760G</v>
          </cell>
          <cell r="E17" t="str">
            <v>Comercializadora  Calypso S.A.S.</v>
          </cell>
          <cell r="F17" t="str">
            <v>La esquina de los plasticos</v>
          </cell>
          <cell r="G17" t="str">
            <v>PV009</v>
          </cell>
          <cell r="H17" t="str">
            <v>SABANA ESQUINA</v>
          </cell>
          <cell r="I17" t="str">
            <v>BOGOTA</v>
          </cell>
        </row>
        <row r="18">
          <cell r="A18">
            <v>107</v>
          </cell>
          <cell r="B18" t="str">
            <v>BOGOTA</v>
          </cell>
          <cell r="C18" t="str">
            <v>CS0H</v>
          </cell>
          <cell r="D18" t="str">
            <v>1760H</v>
          </cell>
          <cell r="E18" t="str">
            <v>Comercializadora  Calypso S.A.S.</v>
          </cell>
          <cell r="F18" t="str">
            <v>Plasticos de la Sabana Restrepo</v>
          </cell>
          <cell r="G18" t="str">
            <v>PV021</v>
          </cell>
          <cell r="H18" t="str">
            <v>SABANA RESTREPO</v>
          </cell>
          <cell r="I18" t="str">
            <v>BOGOTA</v>
          </cell>
        </row>
        <row r="19">
          <cell r="A19">
            <v>108</v>
          </cell>
          <cell r="B19" t="str">
            <v>BOGOTA</v>
          </cell>
          <cell r="C19" t="str">
            <v>CS0I</v>
          </cell>
          <cell r="D19" t="str">
            <v>1760I</v>
          </cell>
          <cell r="E19" t="str">
            <v>Comercializadora  Calypso S.A.S.</v>
          </cell>
          <cell r="F19" t="str">
            <v>La sala de los plasticos</v>
          </cell>
          <cell r="G19" t="str">
            <v>PV017</v>
          </cell>
          <cell r="H19" t="str">
            <v>SABANA VENECIA</v>
          </cell>
          <cell r="I19" t="str">
            <v>BOGOTA</v>
          </cell>
        </row>
        <row r="20">
          <cell r="A20">
            <v>109</v>
          </cell>
          <cell r="B20" t="str">
            <v>BOGOTA</v>
          </cell>
          <cell r="C20" t="str">
            <v>CS0J</v>
          </cell>
          <cell r="D20" t="str">
            <v>1760J</v>
          </cell>
          <cell r="E20" t="str">
            <v>Comercializadora  Calypso S.A.S.</v>
          </cell>
          <cell r="F20" t="str">
            <v>Hules de la 14</v>
          </cell>
          <cell r="G20" t="str">
            <v>PV008</v>
          </cell>
          <cell r="H20" t="str">
            <v>SABANA HULES DE LA 14</v>
          </cell>
          <cell r="I20" t="str">
            <v>BOGOTA</v>
          </cell>
        </row>
        <row r="21">
          <cell r="A21">
            <v>11</v>
          </cell>
          <cell r="B21" t="str">
            <v>BOGOTA</v>
          </cell>
          <cell r="C21" t="str">
            <v>CS11</v>
          </cell>
          <cell r="D21">
            <v>17611</v>
          </cell>
          <cell r="E21" t="str">
            <v>Comercializadora  Calypso S.A.S.</v>
          </cell>
          <cell r="F21" t="str">
            <v>Surtiplasticos kennedy</v>
          </cell>
          <cell r="G21" t="str">
            <v>PV015</v>
          </cell>
          <cell r="H21" t="str">
            <v>CALYPSO KENNEDY</v>
          </cell>
          <cell r="I21" t="str">
            <v>BOGOTA</v>
          </cell>
        </row>
        <row r="22">
          <cell r="A22">
            <v>111</v>
          </cell>
          <cell r="B22" t="str">
            <v>BOGOTA</v>
          </cell>
          <cell r="C22" t="str">
            <v>CS0L</v>
          </cell>
          <cell r="D22" t="str">
            <v>1760L</v>
          </cell>
          <cell r="E22" t="str">
            <v>Comercializadora  Calypso S.A.S.</v>
          </cell>
          <cell r="F22" t="str">
            <v>Plasticos de la Sabana Fontibon</v>
          </cell>
          <cell r="G22" t="str">
            <v>PV013</v>
          </cell>
          <cell r="H22" t="str">
            <v>SABANA FONTIBON</v>
          </cell>
          <cell r="I22" t="str">
            <v>BOGOTA</v>
          </cell>
        </row>
        <row r="23">
          <cell r="A23">
            <v>112</v>
          </cell>
          <cell r="B23" t="str">
            <v>BOGOTA</v>
          </cell>
          <cell r="C23" t="str">
            <v>CS0M</v>
          </cell>
          <cell r="D23" t="str">
            <v>1760M</v>
          </cell>
          <cell r="E23" t="str">
            <v>Comercializadora  Calypso S.A.S.</v>
          </cell>
          <cell r="F23" t="str">
            <v>Hules la Sabana</v>
          </cell>
          <cell r="G23" t="str">
            <v>PV005</v>
          </cell>
          <cell r="H23" t="str">
            <v>HULES DE LA SABANA</v>
          </cell>
          <cell r="I23" t="str">
            <v>BOGOTA</v>
          </cell>
        </row>
        <row r="24">
          <cell r="A24">
            <v>218</v>
          </cell>
          <cell r="B24" t="str">
            <v>BOGOTA</v>
          </cell>
          <cell r="C24" t="str">
            <v>CS0N</v>
          </cell>
          <cell r="D24" t="str">
            <v>1760N</v>
          </cell>
          <cell r="E24" t="str">
            <v>Comercializadora  Calypso S.A.S.</v>
          </cell>
          <cell r="F24" t="str">
            <v>Plasticos de la Sabana toberin</v>
          </cell>
          <cell r="G24" t="str">
            <v>PV028</v>
          </cell>
          <cell r="H24" t="str">
            <v>SABANA TOBERIN</v>
          </cell>
          <cell r="I24" t="str">
            <v>BOGOTA</v>
          </cell>
        </row>
        <row r="25">
          <cell r="A25">
            <v>17</v>
          </cell>
          <cell r="B25" t="str">
            <v>BOGOTA</v>
          </cell>
          <cell r="C25" t="str">
            <v>CS18</v>
          </cell>
          <cell r="D25">
            <v>17617</v>
          </cell>
          <cell r="E25" t="str">
            <v>Comercializadora  Calypso S.A.S.</v>
          </cell>
          <cell r="F25" t="str">
            <v>Calypso Prado Veraniego</v>
          </cell>
          <cell r="G25" t="str">
            <v>PV018</v>
          </cell>
          <cell r="H25" t="str">
            <v>CALYPSO PRADO</v>
          </cell>
          <cell r="I25" t="str">
            <v>BOGOTA</v>
          </cell>
        </row>
        <row r="26">
          <cell r="A26">
            <v>24</v>
          </cell>
          <cell r="B26" t="str">
            <v>BOGOTA</v>
          </cell>
          <cell r="C26" t="str">
            <v>CS25</v>
          </cell>
          <cell r="D26">
            <v>17624</v>
          </cell>
          <cell r="E26" t="str">
            <v>Comercializadora  Calypso S.A.S.</v>
          </cell>
          <cell r="F26" t="str">
            <v>Calypso 12 de Octubre Calle 74</v>
          </cell>
          <cell r="G26" t="str">
            <v>PV012</v>
          </cell>
          <cell r="H26" t="str">
            <v>CALYPSO 12 DE OCTUBRE</v>
          </cell>
          <cell r="I26" t="str">
            <v>BOGOTA</v>
          </cell>
        </row>
        <row r="27">
          <cell r="A27">
            <v>31</v>
          </cell>
          <cell r="B27" t="str">
            <v>BOGOTA</v>
          </cell>
          <cell r="C27" t="str">
            <v>CS31</v>
          </cell>
          <cell r="D27">
            <v>17631</v>
          </cell>
          <cell r="E27" t="str">
            <v>Comercializadora  Calypso S.A.S.</v>
          </cell>
          <cell r="F27" t="str">
            <v>Calypso Suba</v>
          </cell>
          <cell r="G27" t="str">
            <v>LOG</v>
          </cell>
          <cell r="H27" t="str">
            <v>CAJA LOGISTICA</v>
          </cell>
          <cell r="I27" t="str">
            <v>BOGOTA</v>
          </cell>
        </row>
        <row r="28">
          <cell r="A28">
            <v>34</v>
          </cell>
          <cell r="B28" t="str">
            <v>BOGOTA</v>
          </cell>
          <cell r="C28" t="str">
            <v>CS34</v>
          </cell>
          <cell r="D28">
            <v>17634</v>
          </cell>
          <cell r="E28" t="str">
            <v>Comercializadora  Calypso S.A.S.</v>
          </cell>
          <cell r="F28" t="str">
            <v>todo pisos Calypso</v>
          </cell>
          <cell r="G28" t="str">
            <v>PV019</v>
          </cell>
          <cell r="H28" t="str">
            <v>CALYPSO TODO PISOS</v>
          </cell>
          <cell r="I28" t="str">
            <v>BOGOTA</v>
          </cell>
        </row>
        <row r="29">
          <cell r="A29">
            <v>36</v>
          </cell>
          <cell r="B29" t="str">
            <v>BOGOTA</v>
          </cell>
          <cell r="C29" t="str">
            <v>CS36</v>
          </cell>
          <cell r="D29">
            <v>17636</v>
          </cell>
          <cell r="E29" t="str">
            <v>Comercializadora  Calypso S.A.S.</v>
          </cell>
          <cell r="F29" t="str">
            <v>Calypso Patio Bonito Calle 86</v>
          </cell>
          <cell r="G29" t="str">
            <v>PV016</v>
          </cell>
          <cell r="H29" t="str">
            <v>CALYPSO PATIO BONITO</v>
          </cell>
          <cell r="I29" t="str">
            <v>BOGOTA</v>
          </cell>
        </row>
        <row r="30">
          <cell r="A30">
            <v>12</v>
          </cell>
          <cell r="B30" t="str">
            <v>BUCARAMANGA</v>
          </cell>
          <cell r="C30" t="str">
            <v>CS12</v>
          </cell>
          <cell r="D30">
            <v>17612</v>
          </cell>
          <cell r="E30" t="str">
            <v>Comercializadora  Calypso S.A.S.</v>
          </cell>
          <cell r="F30" t="str">
            <v>Plastiquince Calypso</v>
          </cell>
          <cell r="G30" t="str">
            <v>PV037</v>
          </cell>
          <cell r="H30" t="str">
            <v>CALYPSO PLASTIQUINCE BUCARAMANGA CR 15</v>
          </cell>
          <cell r="I30" t="str">
            <v>BUCARAMANGA</v>
          </cell>
        </row>
        <row r="31">
          <cell r="A31">
            <v>15</v>
          </cell>
          <cell r="B31" t="str">
            <v>BUCARAMANGA</v>
          </cell>
          <cell r="C31" t="str">
            <v>CS16</v>
          </cell>
          <cell r="D31">
            <v>17615</v>
          </cell>
          <cell r="E31" t="str">
            <v>Comercializadora  Calypso S.A.S.</v>
          </cell>
          <cell r="F31" t="str">
            <v>Calypso Puerta del sol</v>
          </cell>
          <cell r="G31" t="str">
            <v>PV038</v>
          </cell>
          <cell r="H31" t="str">
            <v>CALYPSO PUERTA DEL SOL</v>
          </cell>
          <cell r="I31" t="str">
            <v>BUCARAMANGA</v>
          </cell>
        </row>
        <row r="32">
          <cell r="A32">
            <v>18</v>
          </cell>
          <cell r="B32" t="str">
            <v>CALI</v>
          </cell>
          <cell r="C32" t="str">
            <v>CS19</v>
          </cell>
          <cell r="D32">
            <v>17624</v>
          </cell>
          <cell r="E32" t="str">
            <v>Comercializadora  Calypso S.A.S.</v>
          </cell>
          <cell r="F32" t="str">
            <v>Calypso Cali Ltda</v>
          </cell>
          <cell r="G32" t="str">
            <v>PV046</v>
          </cell>
          <cell r="H32" t="str">
            <v>CALYPSO CALI CRA 9</v>
          </cell>
          <cell r="I32" t="str">
            <v>CALI</v>
          </cell>
        </row>
        <row r="33">
          <cell r="A33">
            <v>19</v>
          </cell>
          <cell r="B33" t="str">
            <v>CALI</v>
          </cell>
          <cell r="C33" t="str">
            <v>CS20</v>
          </cell>
          <cell r="D33">
            <v>17619</v>
          </cell>
          <cell r="E33" t="str">
            <v>Comercializadora  Calypso S.A.S.</v>
          </cell>
          <cell r="F33" t="str">
            <v>Plastioccidente1</v>
          </cell>
          <cell r="G33" t="str">
            <v>PV047</v>
          </cell>
          <cell r="H33" t="str">
            <v>CALYPSO CALI CRA 8</v>
          </cell>
          <cell r="I33" t="str">
            <v>CALI</v>
          </cell>
        </row>
        <row r="34">
          <cell r="A34">
            <v>20</v>
          </cell>
          <cell r="B34" t="str">
            <v>CALI</v>
          </cell>
          <cell r="C34" t="str">
            <v>CS21</v>
          </cell>
          <cell r="D34">
            <v>17620</v>
          </cell>
          <cell r="E34" t="str">
            <v>Comercializadora  Calypso S.A.S.</v>
          </cell>
          <cell r="F34" t="str">
            <v>Calypso Cali Ltda</v>
          </cell>
          <cell r="G34" t="str">
            <v>PV049</v>
          </cell>
          <cell r="H34" t="str">
            <v>CALYPSO PALMIRA</v>
          </cell>
          <cell r="I34" t="str">
            <v>CALI</v>
          </cell>
        </row>
        <row r="35">
          <cell r="A35">
            <v>29</v>
          </cell>
          <cell r="B35" t="str">
            <v>CALI</v>
          </cell>
          <cell r="C35" t="str">
            <v>CS29</v>
          </cell>
          <cell r="D35">
            <v>17629</v>
          </cell>
          <cell r="E35" t="str">
            <v>Comercializadora  Calypso S.A.S.</v>
          </cell>
          <cell r="F35" t="str">
            <v>Calypso Alameda - Cali</v>
          </cell>
          <cell r="G35" t="str">
            <v>PV048</v>
          </cell>
          <cell r="H35" t="str">
            <v>CALYPSO ALAMEDA</v>
          </cell>
          <cell r="I35" t="str">
            <v>CALI</v>
          </cell>
        </row>
        <row r="36">
          <cell r="A36">
            <v>33</v>
          </cell>
          <cell r="B36" t="str">
            <v>CALI</v>
          </cell>
          <cell r="C36" t="str">
            <v>CS33</v>
          </cell>
          <cell r="D36">
            <v>17633</v>
          </cell>
          <cell r="E36" t="str">
            <v>Comercializadora  Calypso S.A.S.</v>
          </cell>
          <cell r="F36" t="str">
            <v>Calypso Tulua</v>
          </cell>
          <cell r="G36" t="str">
            <v>PV050</v>
          </cell>
          <cell r="H36" t="str">
            <v>CALYPSO TULUA</v>
          </cell>
          <cell r="I36" t="str">
            <v>CALI</v>
          </cell>
        </row>
        <row r="37">
          <cell r="A37">
            <v>28</v>
          </cell>
          <cell r="B37" t="str">
            <v>CUCUTA</v>
          </cell>
          <cell r="C37" t="str">
            <v>CS28</v>
          </cell>
          <cell r="D37">
            <v>17628</v>
          </cell>
          <cell r="E37" t="str">
            <v>Comercializadora  Calypso S.A.S.</v>
          </cell>
          <cell r="F37" t="str">
            <v>Calypso Cucuta</v>
          </cell>
          <cell r="G37" t="str">
            <v>PV039</v>
          </cell>
          <cell r="H37" t="str">
            <v>CALYPSO CUCUTA</v>
          </cell>
          <cell r="I37" t="str">
            <v>CUCUTA</v>
          </cell>
        </row>
        <row r="38">
          <cell r="A38">
            <v>13</v>
          </cell>
          <cell r="B38" t="str">
            <v>IBAGUE</v>
          </cell>
          <cell r="C38" t="str">
            <v>CS13</v>
          </cell>
          <cell r="D38">
            <v>17613</v>
          </cell>
          <cell r="E38" t="str">
            <v>Comercializadora  Calypso S.A.S.</v>
          </cell>
          <cell r="F38" t="str">
            <v>Calypso Ibague</v>
          </cell>
          <cell r="G38" t="str">
            <v>PV040</v>
          </cell>
          <cell r="H38" t="str">
            <v>CALYPSO IBAGUE</v>
          </cell>
          <cell r="I38" t="str">
            <v>IBAGUE</v>
          </cell>
        </row>
        <row r="39">
          <cell r="A39">
            <v>21</v>
          </cell>
          <cell r="B39" t="str">
            <v>MEDELLIN</v>
          </cell>
          <cell r="C39" t="str">
            <v>CS22</v>
          </cell>
          <cell r="D39">
            <v>17621</v>
          </cell>
          <cell r="E39" t="str">
            <v>Comercializadora  Calypso S.A.S.</v>
          </cell>
          <cell r="F39" t="str">
            <v>Calypso Medellin -Calypso San Antonio</v>
          </cell>
          <cell r="G39" t="str">
            <v>PV033</v>
          </cell>
          <cell r="H39" t="str">
            <v>CALYPSO MEDELLIN SAN ANTONIO</v>
          </cell>
          <cell r="I39" t="str">
            <v>MEDELLIN</v>
          </cell>
        </row>
        <row r="40">
          <cell r="A40">
            <v>23</v>
          </cell>
          <cell r="B40" t="str">
            <v>MEDELLIN</v>
          </cell>
          <cell r="C40" t="str">
            <v>CS24</v>
          </cell>
          <cell r="D40">
            <v>17623</v>
          </cell>
          <cell r="E40" t="str">
            <v>Comercializadora  Calypso S.A.S.</v>
          </cell>
          <cell r="F40" t="str">
            <v>Calypso Medellin/Calypso Guayabal</v>
          </cell>
          <cell r="G40" t="str">
            <v>PV034</v>
          </cell>
          <cell r="H40" t="str">
            <v>CALYPSO MEDELLIN GUAYABAL</v>
          </cell>
          <cell r="I40" t="str">
            <v>MEDELLIN</v>
          </cell>
        </row>
        <row r="41">
          <cell r="A41">
            <v>25</v>
          </cell>
          <cell r="B41" t="str">
            <v>MEDELLIN</v>
          </cell>
          <cell r="C41" t="str">
            <v>CS23</v>
          </cell>
          <cell r="D41">
            <v>17625</v>
          </cell>
          <cell r="E41" t="str">
            <v>Comercializadora  Calypso S.A.S.</v>
          </cell>
          <cell r="F41" t="str">
            <v>Calypso Medellin Rionegro</v>
          </cell>
          <cell r="G41" t="str">
            <v>PV035</v>
          </cell>
          <cell r="H41" t="str">
            <v>CALYPSO RIONEGRO ANTIOQUIA</v>
          </cell>
          <cell r="I41" t="str">
            <v>MEDELLIN</v>
          </cell>
        </row>
        <row r="42">
          <cell r="A42">
            <v>27</v>
          </cell>
          <cell r="B42" t="str">
            <v>MEDELLIN</v>
          </cell>
          <cell r="C42" t="str">
            <v>CS27</v>
          </cell>
          <cell r="D42">
            <v>17627</v>
          </cell>
          <cell r="E42" t="str">
            <v>Comercializadora  Calypso S.A.S.</v>
          </cell>
          <cell r="F42" t="str">
            <v>Calypso Bello</v>
          </cell>
          <cell r="G42" t="str">
            <v>PV036</v>
          </cell>
          <cell r="H42" t="str">
            <v>CALYPSO BELLO</v>
          </cell>
          <cell r="I42" t="str">
            <v>MEDELLIN</v>
          </cell>
        </row>
        <row r="43">
          <cell r="A43">
            <v>14</v>
          </cell>
          <cell r="B43" t="str">
            <v>NEIVA</v>
          </cell>
          <cell r="C43" t="str">
            <v>CS14</v>
          </cell>
          <cell r="D43">
            <v>17614</v>
          </cell>
          <cell r="E43" t="str">
            <v>Comercializadora  Calypso S.A.S.</v>
          </cell>
          <cell r="F43" t="str">
            <v>Calypso Neiva</v>
          </cell>
          <cell r="G43" t="str">
            <v>PV041</v>
          </cell>
          <cell r="H43" t="str">
            <v>CALYPSO NEIVA</v>
          </cell>
          <cell r="I43" t="str">
            <v>NEIVA</v>
          </cell>
        </row>
        <row r="44">
          <cell r="A44">
            <v>116</v>
          </cell>
          <cell r="B44" t="str">
            <v>PEREIRA</v>
          </cell>
          <cell r="C44" t="str">
            <v>CS0Q</v>
          </cell>
          <cell r="D44" t="str">
            <v>1760Q</v>
          </cell>
          <cell r="E44" t="str">
            <v>Comercializadora  Calypso S.A.S.</v>
          </cell>
          <cell r="F44" t="str">
            <v>Calle 15 Pereira (02)</v>
          </cell>
          <cell r="G44" t="str">
            <v>PV043</v>
          </cell>
          <cell r="H44" t="str">
            <v>CALYPSO PEREIRA CLL15</v>
          </cell>
          <cell r="I44" t="str">
            <v>PEREIRA</v>
          </cell>
        </row>
        <row r="45">
          <cell r="A45">
            <v>117</v>
          </cell>
          <cell r="B45" t="str">
            <v>PEREIRA</v>
          </cell>
          <cell r="C45" t="str">
            <v>CS0R</v>
          </cell>
          <cell r="D45" t="str">
            <v>1760R</v>
          </cell>
          <cell r="E45" t="str">
            <v>Comercializadora  Calypso S.A.S.</v>
          </cell>
          <cell r="F45" t="str">
            <v>Calypso Armenia (03)</v>
          </cell>
          <cell r="G45" t="str">
            <v>PV044</v>
          </cell>
          <cell r="H45" t="str">
            <v>CALYPSO ARMENIA CRA 19 12-35</v>
          </cell>
          <cell r="I45" t="str">
            <v>PEREIRA</v>
          </cell>
        </row>
        <row r="46">
          <cell r="A46">
            <v>118</v>
          </cell>
          <cell r="B46" t="str">
            <v>PEREIRA</v>
          </cell>
          <cell r="C46" t="str">
            <v>CS0S</v>
          </cell>
          <cell r="D46" t="str">
            <v>1760S</v>
          </cell>
          <cell r="E46" t="str">
            <v>Comercializadora  Calypso S.A.S.</v>
          </cell>
          <cell r="F46" t="str">
            <v>Calypso Armenia (04)</v>
          </cell>
          <cell r="G46" t="str">
            <v>PV045</v>
          </cell>
          <cell r="H46" t="str">
            <v>CALYPSO ARMENIA CRA 19  17-17 SUCURSAL</v>
          </cell>
          <cell r="I46" t="str">
            <v>PEREIRA</v>
          </cell>
        </row>
        <row r="47">
          <cell r="A47">
            <v>26</v>
          </cell>
          <cell r="B47" t="str">
            <v>TUNJA</v>
          </cell>
          <cell r="C47" t="str">
            <v>CS26</v>
          </cell>
          <cell r="D47">
            <v>17626</v>
          </cell>
          <cell r="E47" t="str">
            <v>Comercializadora  Calypso S.A.S.</v>
          </cell>
          <cell r="F47" t="str">
            <v>Calypso Tunja</v>
          </cell>
          <cell r="G47" t="str">
            <v>PV031</v>
          </cell>
          <cell r="H47" t="str">
            <v>CALYPSO TUNJA</v>
          </cell>
          <cell r="I47" t="str">
            <v>TUNJA</v>
          </cell>
        </row>
        <row r="48">
          <cell r="A48">
            <v>32</v>
          </cell>
          <cell r="B48" t="str">
            <v>TUNJA</v>
          </cell>
          <cell r="C48" t="str">
            <v>CS32</v>
          </cell>
          <cell r="D48">
            <v>17632</v>
          </cell>
          <cell r="E48" t="str">
            <v>Comercializadora  Calypso S.A.S.</v>
          </cell>
          <cell r="F48" t="str">
            <v>Calypso Duitama</v>
          </cell>
          <cell r="G48" t="str">
            <v>PV029</v>
          </cell>
          <cell r="H48" t="str">
            <v>CALYPSO DUITAMA</v>
          </cell>
          <cell r="I48" t="str">
            <v>TUNJA</v>
          </cell>
        </row>
        <row r="49">
          <cell r="A49">
            <v>110</v>
          </cell>
          <cell r="B49" t="str">
            <v>VILLAVICENCIO</v>
          </cell>
          <cell r="C49" t="str">
            <v>CS0K</v>
          </cell>
          <cell r="D49" t="str">
            <v>1760K</v>
          </cell>
          <cell r="E49" t="str">
            <v>Comercializadora  Calypso S.A.S.</v>
          </cell>
          <cell r="F49" t="str">
            <v>Plasticos de la Sabana Villavicencio</v>
          </cell>
          <cell r="G49" t="str">
            <v>PV051</v>
          </cell>
          <cell r="H49" t="str">
            <v>SABANA VILLAVICENCIO</v>
          </cell>
          <cell r="I49" t="str">
            <v>VILLAVICENCIO</v>
          </cell>
        </row>
        <row r="50">
          <cell r="A50">
            <v>35</v>
          </cell>
          <cell r="B50" t="str">
            <v>YOPAL</v>
          </cell>
          <cell r="C50" t="str">
            <v>CS35</v>
          </cell>
          <cell r="D50">
            <v>17635</v>
          </cell>
          <cell r="E50" t="str">
            <v>Comercializadora  Calypso S.A.S.</v>
          </cell>
          <cell r="F50" t="str">
            <v>Sabana Yopal</v>
          </cell>
          <cell r="G50" t="str">
            <v>PV052</v>
          </cell>
          <cell r="H50" t="str">
            <v>SABANA YOPAL</v>
          </cell>
          <cell r="I50" t="str">
            <v>YOPAL</v>
          </cell>
        </row>
        <row r="51">
          <cell r="A51">
            <v>114</v>
          </cell>
          <cell r="B51" t="str">
            <v>ZIPAQUIRA</v>
          </cell>
          <cell r="C51" t="str">
            <v>CS0O</v>
          </cell>
          <cell r="D51" t="str">
            <v>1760O</v>
          </cell>
          <cell r="E51" t="str">
            <v>Comercializadora  Calypso S.A.S.</v>
          </cell>
          <cell r="F51" t="str">
            <v>Plasticos Zipaquira</v>
          </cell>
          <cell r="G51" t="str">
            <v>PV032</v>
          </cell>
          <cell r="H51" t="str">
            <v>SABANA ZIPAQUIRA</v>
          </cell>
          <cell r="I51" t="str">
            <v>ZIPAQUIRA</v>
          </cell>
        </row>
        <row r="52">
          <cell r="A52">
            <v>37</v>
          </cell>
          <cell r="B52" t="str">
            <v>SOACHA</v>
          </cell>
          <cell r="C52" t="str">
            <v>CS37</v>
          </cell>
          <cell r="D52">
            <v>17637</v>
          </cell>
          <cell r="E52" t="str">
            <v>Comercializadora  Calypso S.A.S.</v>
          </cell>
          <cell r="F52" t="str">
            <v>Calypso Soacha</v>
          </cell>
          <cell r="G52" t="str">
            <v>PV030</v>
          </cell>
          <cell r="H52" t="str">
            <v>CALYPSO SOACHA</v>
          </cell>
          <cell r="I52" t="str">
            <v>BOGOTA</v>
          </cell>
        </row>
        <row r="53">
          <cell r="A53">
            <v>38</v>
          </cell>
          <cell r="G53" t="str">
            <v>PV042</v>
          </cell>
          <cell r="H53" t="str">
            <v>CALYPSO CENTRO BUCARAMANGA CR 18</v>
          </cell>
          <cell r="I53" t="str">
            <v>BUCARAMANGA</v>
          </cell>
        </row>
        <row r="54">
          <cell r="G54" t="str">
            <v>PV053</v>
          </cell>
          <cell r="H54" t="str">
            <v>CALYPSO GIRARDOT</v>
          </cell>
          <cell r="I54" t="str">
            <v>GIRARDOT</v>
          </cell>
        </row>
        <row r="55">
          <cell r="G55" t="str">
            <v>PV054</v>
          </cell>
          <cell r="H55" t="str">
            <v>CALYPSO FUNZA</v>
          </cell>
          <cell r="I55" t="str">
            <v>FUNZA</v>
          </cell>
        </row>
        <row r="56">
          <cell r="A56">
            <v>51</v>
          </cell>
          <cell r="G56" t="str">
            <v>VEBOG</v>
          </cell>
          <cell r="H56" t="str">
            <v>VENTAS EXTERNAS BOGOTA</v>
          </cell>
          <cell r="I56" t="str">
            <v>BOGOTA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6D8E907-F6AB-4A65-AA66-F4C2F612C2AB}">
  <we:reference id="wa200005502" version="1.0.0.12" store="es-ES" storeType="OMEX"/>
  <we:alternateReferences>
    <we:reference id="wa200005502" version="1.0.0.12" store="wa200005502" storeType="OMEX"/>
  </we:alternateReferences>
  <we:properties>
    <we:property name="docId" value="&quot;Hg9yu1kgfNEwWQRMPM-pf&quot;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8B598-56FD-4C97-90BC-E3E4ED6BD861}">
  <dimension ref="A1:N1500"/>
  <sheetViews>
    <sheetView tabSelected="1" workbookViewId="0">
      <selection activeCell="O4" sqref="O4"/>
    </sheetView>
  </sheetViews>
  <sheetFormatPr baseColWidth="10" defaultColWidth="11.42578125" defaultRowHeight="15"/>
  <cols>
    <col min="1" max="5" width="11.42578125" style="29"/>
    <col min="6" max="6" width="10.42578125" style="29" customWidth="1"/>
    <col min="7" max="7" width="11.42578125" style="29"/>
    <col min="8" max="8" width="36.7109375" style="29" customWidth="1"/>
    <col min="9" max="9" width="15.85546875" style="30" customWidth="1"/>
    <col min="10" max="10" width="16.42578125" style="30" customWidth="1"/>
    <col min="11" max="11" width="13.140625" hidden="1" customWidth="1"/>
    <col min="12" max="12" width="1.140625" hidden="1" customWidth="1"/>
    <col min="13" max="13" width="20.7109375" style="40" customWidth="1"/>
  </cols>
  <sheetData>
    <row r="1" spans="1:13" s="38" customFormat="1">
      <c r="A1" s="36" t="s">
        <v>23</v>
      </c>
      <c r="B1" s="36" t="s">
        <v>24</v>
      </c>
      <c r="C1" s="36" t="s">
        <v>25</v>
      </c>
      <c r="D1" s="36" t="s">
        <v>26</v>
      </c>
      <c r="E1" s="36" t="s">
        <v>27</v>
      </c>
      <c r="F1" s="36" t="s">
        <v>28</v>
      </c>
      <c r="G1" s="36" t="s">
        <v>29</v>
      </c>
      <c r="H1" s="36" t="s">
        <v>30</v>
      </c>
      <c r="I1" s="37" t="s">
        <v>31</v>
      </c>
      <c r="J1" s="37" t="s">
        <v>32</v>
      </c>
      <c r="K1" s="38" t="s">
        <v>33</v>
      </c>
      <c r="L1" s="38" t="s">
        <v>34</v>
      </c>
      <c r="M1" s="39"/>
    </row>
    <row r="2" spans="1:13">
      <c r="A2" t="s">
        <v>35</v>
      </c>
      <c r="B2">
        <v>11059001</v>
      </c>
      <c r="C2"/>
      <c r="D2"/>
      <c r="E2"/>
      <c r="F2" t="s">
        <v>36</v>
      </c>
      <c r="G2"/>
      <c r="H2" s="31"/>
      <c r="I2" s="31"/>
      <c r="J2" s="31">
        <v>0</v>
      </c>
    </row>
    <row r="3" spans="1:13">
      <c r="A3" s="32">
        <v>45962</v>
      </c>
      <c r="B3" s="32">
        <v>45962</v>
      </c>
      <c r="C3" t="s">
        <v>37</v>
      </c>
      <c r="D3" t="s">
        <v>38</v>
      </c>
      <c r="E3">
        <v>14032069</v>
      </c>
      <c r="F3" t="s">
        <v>39</v>
      </c>
      <c r="G3">
        <v>11050502</v>
      </c>
      <c r="H3" s="31" t="s">
        <v>40</v>
      </c>
      <c r="I3" s="31">
        <v>4200000</v>
      </c>
      <c r="J3" s="31">
        <v>4200000</v>
      </c>
      <c r="K3" t="str">
        <f>CONCATENATE(A3,I3)</f>
        <v>459624200000</v>
      </c>
      <c r="L3" t="s">
        <v>18</v>
      </c>
      <c r="M3" s="40" t="e">
        <f>IF(SUMPRODUCT(('EXTRACTO BANCO'!A:A=B2)*('EXTRACTO BANCO'!G:G=I2)*('EXTRACTO BANCO'!K:K=H2))&gt;0,"OK","NO")</f>
        <v>#N/A</v>
      </c>
    </row>
    <row r="4" spans="1:13">
      <c r="A4" s="32">
        <v>45962</v>
      </c>
      <c r="B4" s="32">
        <v>45962</v>
      </c>
      <c r="C4" t="s">
        <v>37</v>
      </c>
      <c r="D4" t="s">
        <v>41</v>
      </c>
      <c r="E4">
        <v>14032482</v>
      </c>
      <c r="F4" t="s">
        <v>42</v>
      </c>
      <c r="G4">
        <v>11050309</v>
      </c>
      <c r="H4" s="31" t="s">
        <v>43</v>
      </c>
      <c r="I4" s="31">
        <v>729800</v>
      </c>
      <c r="J4" s="31">
        <v>4929800</v>
      </c>
      <c r="K4" t="str">
        <f t="shared" ref="K4:K67" si="0">CONCATENATE(A4,I4)</f>
        <v>45962729800</v>
      </c>
      <c r="L4" t="s">
        <v>18</v>
      </c>
      <c r="M4" s="40" t="e">
        <f>IF(SUMPRODUCT(('EXTRACTO BANCO'!A:A=B3)*('EXTRACTO BANCO'!G:G=I3)*('EXTRACTO BANCO'!K:K=H3))&gt;0,"OK","NO")</f>
        <v>#N/A</v>
      </c>
    </row>
    <row r="5" spans="1:13">
      <c r="A5" s="32">
        <v>45962</v>
      </c>
      <c r="B5" s="32">
        <v>45962</v>
      </c>
      <c r="C5" t="s">
        <v>37</v>
      </c>
      <c r="D5" t="s">
        <v>44</v>
      </c>
      <c r="E5">
        <v>14032547</v>
      </c>
      <c r="F5" t="s">
        <v>45</v>
      </c>
      <c r="G5">
        <v>11050324</v>
      </c>
      <c r="H5" s="31" t="s">
        <v>46</v>
      </c>
      <c r="I5" s="31">
        <v>438250</v>
      </c>
      <c r="J5" s="31">
        <v>5368050</v>
      </c>
      <c r="K5" t="str">
        <f t="shared" si="0"/>
        <v>45962438250</v>
      </c>
      <c r="L5" t="s">
        <v>18</v>
      </c>
      <c r="M5" s="40" t="e">
        <f>IF(SUMPRODUCT(('EXTRACTO BANCO'!A:A=B4)*('EXTRACTO BANCO'!G:G=I4)*('EXTRACTO BANCO'!K:K=H4))&gt;0,"OK","NO")</f>
        <v>#N/A</v>
      </c>
    </row>
    <row r="6" spans="1:13">
      <c r="A6" s="32">
        <v>45962</v>
      </c>
      <c r="B6" s="32">
        <v>45962</v>
      </c>
      <c r="C6" t="s">
        <v>37</v>
      </c>
      <c r="D6" t="s">
        <v>47</v>
      </c>
      <c r="E6">
        <v>14032756</v>
      </c>
      <c r="F6" t="s">
        <v>48</v>
      </c>
      <c r="G6">
        <v>11050311</v>
      </c>
      <c r="H6" s="31" t="s">
        <v>49</v>
      </c>
      <c r="I6" s="31">
        <v>2400000</v>
      </c>
      <c r="J6" s="31">
        <v>7768050</v>
      </c>
      <c r="K6" t="str">
        <f t="shared" si="0"/>
        <v>459622400000</v>
      </c>
      <c r="L6" t="s">
        <v>18</v>
      </c>
      <c r="M6" s="40" t="e">
        <f>IF(SUMPRODUCT(('EXTRACTO BANCO'!A:A=B5)*('EXTRACTO BANCO'!G:G=I5)*('EXTRACTO BANCO'!K:K=H5))&gt;0,"OK","NO")</f>
        <v>#N/A</v>
      </c>
    </row>
    <row r="7" spans="1:13">
      <c r="A7" s="32">
        <v>45962</v>
      </c>
      <c r="B7" s="32">
        <v>45962</v>
      </c>
      <c r="C7" t="s">
        <v>37</v>
      </c>
      <c r="D7" t="s">
        <v>50</v>
      </c>
      <c r="E7">
        <v>14032765</v>
      </c>
      <c r="F7">
        <v>28</v>
      </c>
      <c r="G7">
        <v>11050328</v>
      </c>
      <c r="H7" s="31" t="s">
        <v>51</v>
      </c>
      <c r="I7" s="31">
        <v>2900000</v>
      </c>
      <c r="J7" s="31">
        <v>10668050</v>
      </c>
      <c r="K7" t="str">
        <f t="shared" si="0"/>
        <v>459622900000</v>
      </c>
      <c r="L7" t="s">
        <v>18</v>
      </c>
      <c r="M7" s="40" t="e">
        <f>IF(SUMPRODUCT(('EXTRACTO BANCO'!A:A=B6)*('EXTRACTO BANCO'!G:G=I6)*('EXTRACTO BANCO'!K:K=H6))&gt;0,"OK","NO")</f>
        <v>#N/A</v>
      </c>
    </row>
    <row r="8" spans="1:13">
      <c r="A8" s="32">
        <v>45962</v>
      </c>
      <c r="B8" s="32">
        <v>45962</v>
      </c>
      <c r="C8" t="s">
        <v>37</v>
      </c>
      <c r="D8" t="s">
        <v>52</v>
      </c>
      <c r="E8">
        <v>14032984</v>
      </c>
      <c r="F8">
        <v>23</v>
      </c>
      <c r="G8">
        <v>11050323</v>
      </c>
      <c r="H8" s="31" t="s">
        <v>53</v>
      </c>
      <c r="I8" s="31">
        <v>1542750</v>
      </c>
      <c r="J8" s="31">
        <v>12210800</v>
      </c>
      <c r="K8" t="str">
        <f t="shared" si="0"/>
        <v>459621542750</v>
      </c>
      <c r="L8" t="s">
        <v>18</v>
      </c>
      <c r="M8" s="40" t="e">
        <f>IF(SUMPRODUCT(('EXTRACTO BANCO'!A:A=B7)*('EXTRACTO BANCO'!G:G=I7)*('EXTRACTO BANCO'!K:K=H7))&gt;0,"OK","NO")</f>
        <v>#N/A</v>
      </c>
    </row>
    <row r="9" spans="1:13">
      <c r="A9" s="32">
        <v>45962</v>
      </c>
      <c r="B9" s="32">
        <v>45962</v>
      </c>
      <c r="C9" t="s">
        <v>37</v>
      </c>
      <c r="D9" t="s">
        <v>54</v>
      </c>
      <c r="E9">
        <v>14033143</v>
      </c>
      <c r="F9" t="s">
        <v>55</v>
      </c>
      <c r="G9">
        <v>11050306</v>
      </c>
      <c r="H9" s="31" t="s">
        <v>56</v>
      </c>
      <c r="I9" s="31">
        <v>650000</v>
      </c>
      <c r="J9" s="31">
        <v>12860800</v>
      </c>
      <c r="K9" t="str">
        <f t="shared" si="0"/>
        <v>45962650000</v>
      </c>
      <c r="L9" t="s">
        <v>18</v>
      </c>
      <c r="M9" s="40" t="e">
        <f>IF(SUMPRODUCT(('EXTRACTO BANCO'!A:A=B8)*('EXTRACTO BANCO'!G:G=I8)*('EXTRACTO BANCO'!K:K=H8))&gt;0,"OK","NO")</f>
        <v>#N/A</v>
      </c>
    </row>
    <row r="10" spans="1:13">
      <c r="A10" s="32">
        <v>45962</v>
      </c>
      <c r="B10" s="32">
        <v>45962</v>
      </c>
      <c r="C10" t="s">
        <v>37</v>
      </c>
      <c r="D10" t="s">
        <v>57</v>
      </c>
      <c r="E10">
        <v>14033348</v>
      </c>
      <c r="F10" t="s">
        <v>58</v>
      </c>
      <c r="G10">
        <v>11052501</v>
      </c>
      <c r="H10" s="31" t="s">
        <v>59</v>
      </c>
      <c r="I10" s="31">
        <v>303300</v>
      </c>
      <c r="J10" s="31">
        <v>13164100</v>
      </c>
      <c r="K10" t="str">
        <f t="shared" si="0"/>
        <v>45962303300</v>
      </c>
      <c r="L10" t="s">
        <v>18</v>
      </c>
      <c r="M10" s="40" t="e">
        <f>IF(SUMPRODUCT(('EXTRACTO BANCO'!A:A=B9)*('EXTRACTO BANCO'!G:G=I9)*('EXTRACTO BANCO'!K:K=H9))&gt;0,"OK","NO")</f>
        <v>#N/A</v>
      </c>
    </row>
    <row r="11" spans="1:13">
      <c r="A11" s="32">
        <v>45962</v>
      </c>
      <c r="B11" s="32">
        <v>45962</v>
      </c>
      <c r="C11" t="s">
        <v>37</v>
      </c>
      <c r="D11" t="s">
        <v>60</v>
      </c>
      <c r="E11">
        <v>14033369</v>
      </c>
      <c r="F11" t="s">
        <v>61</v>
      </c>
      <c r="G11">
        <v>11050321</v>
      </c>
      <c r="H11" s="31" t="s">
        <v>62</v>
      </c>
      <c r="I11" s="31">
        <v>1650000</v>
      </c>
      <c r="J11" s="31">
        <v>14814100</v>
      </c>
      <c r="K11" t="str">
        <f t="shared" si="0"/>
        <v>459621650000</v>
      </c>
      <c r="L11" t="s">
        <v>18</v>
      </c>
      <c r="M11" s="40" t="e">
        <f>IF(SUMPRODUCT(('EXTRACTO BANCO'!A:A=B10)*('EXTRACTO BANCO'!G:G=I10)*('EXTRACTO BANCO'!K:K=H10))&gt;0,"OK","NO")</f>
        <v>#N/A</v>
      </c>
    </row>
    <row r="12" spans="1:13">
      <c r="A12" s="32">
        <v>45962</v>
      </c>
      <c r="B12" s="32">
        <v>45962</v>
      </c>
      <c r="C12" t="s">
        <v>37</v>
      </c>
      <c r="D12" t="s">
        <v>63</v>
      </c>
      <c r="E12">
        <v>14033420</v>
      </c>
      <c r="F12" t="s">
        <v>64</v>
      </c>
      <c r="G12">
        <v>11050601</v>
      </c>
      <c r="H12" s="31" t="s">
        <v>65</v>
      </c>
      <c r="I12" s="31">
        <v>2326250</v>
      </c>
      <c r="J12" s="31">
        <v>17140350</v>
      </c>
      <c r="K12" t="str">
        <f t="shared" si="0"/>
        <v>459622326250</v>
      </c>
      <c r="L12" t="s">
        <v>18</v>
      </c>
      <c r="M12" s="40" t="e">
        <f>IF(SUMPRODUCT(('EXTRACTO BANCO'!A:A=B11)*('EXTRACTO BANCO'!G:G=I11)*('EXTRACTO BANCO'!K:K=H11))&gt;0,"OK","NO")</f>
        <v>#N/A</v>
      </c>
    </row>
    <row r="13" spans="1:13">
      <c r="A13" s="32">
        <v>45962</v>
      </c>
      <c r="B13" s="32">
        <v>45962</v>
      </c>
      <c r="C13" t="s">
        <v>37</v>
      </c>
      <c r="D13" t="s">
        <v>66</v>
      </c>
      <c r="E13">
        <v>14033427</v>
      </c>
      <c r="F13" t="s">
        <v>64</v>
      </c>
      <c r="G13">
        <v>11050601</v>
      </c>
      <c r="H13" s="31" t="s">
        <v>65</v>
      </c>
      <c r="I13" s="31">
        <v>1200000</v>
      </c>
      <c r="J13" s="31">
        <v>18340350</v>
      </c>
      <c r="K13" t="str">
        <f t="shared" si="0"/>
        <v>459621200000</v>
      </c>
      <c r="L13" t="s">
        <v>18</v>
      </c>
      <c r="M13" s="40" t="e">
        <f>IF(SUMPRODUCT(('EXTRACTO BANCO'!A:A=B12)*('EXTRACTO BANCO'!G:G=I12)*('EXTRACTO BANCO'!K:K=H12))&gt;0,"OK","NO")</f>
        <v>#N/A</v>
      </c>
    </row>
    <row r="14" spans="1:13">
      <c r="A14" s="32">
        <v>45962</v>
      </c>
      <c r="B14" s="32">
        <v>45962</v>
      </c>
      <c r="C14" t="s">
        <v>37</v>
      </c>
      <c r="D14" t="s">
        <v>67</v>
      </c>
      <c r="E14">
        <v>14033556</v>
      </c>
      <c r="F14" t="s">
        <v>68</v>
      </c>
      <c r="G14">
        <v>11050308</v>
      </c>
      <c r="H14" s="31" t="s">
        <v>69</v>
      </c>
      <c r="I14" s="31">
        <v>260000</v>
      </c>
      <c r="J14" s="31">
        <v>18600350</v>
      </c>
      <c r="K14" t="str">
        <f t="shared" si="0"/>
        <v>45962260000</v>
      </c>
      <c r="L14" t="s">
        <v>18</v>
      </c>
      <c r="M14" s="40" t="e">
        <f>IF(SUMPRODUCT(('EXTRACTO BANCO'!A:A=B13)*('EXTRACTO BANCO'!G:G=I13)*('EXTRACTO BANCO'!K:K=H13))&gt;0,"OK","NO")</f>
        <v>#N/A</v>
      </c>
    </row>
    <row r="15" spans="1:13">
      <c r="A15" s="32">
        <v>45962</v>
      </c>
      <c r="B15" s="32">
        <v>45962</v>
      </c>
      <c r="C15" t="s">
        <v>37</v>
      </c>
      <c r="D15" t="s">
        <v>70</v>
      </c>
      <c r="E15">
        <v>14033563</v>
      </c>
      <c r="F15" t="s">
        <v>71</v>
      </c>
      <c r="G15">
        <v>11050303</v>
      </c>
      <c r="H15" s="31" t="s">
        <v>72</v>
      </c>
      <c r="I15" s="31">
        <v>542650</v>
      </c>
      <c r="J15" s="31">
        <v>19143000</v>
      </c>
      <c r="K15" t="str">
        <f t="shared" si="0"/>
        <v>45962542650</v>
      </c>
      <c r="L15" t="s">
        <v>18</v>
      </c>
      <c r="M15" s="40" t="e">
        <f>IF(SUMPRODUCT(('EXTRACTO BANCO'!A:A=B14)*('EXTRACTO BANCO'!G:G=I14)*('EXTRACTO BANCO'!K:K=H14))&gt;0,"OK","NO")</f>
        <v>#N/A</v>
      </c>
    </row>
    <row r="16" spans="1:13">
      <c r="A16" s="32">
        <v>45962</v>
      </c>
      <c r="B16" s="32">
        <v>45962</v>
      </c>
      <c r="C16" t="s">
        <v>37</v>
      </c>
      <c r="D16" t="s">
        <v>73</v>
      </c>
      <c r="E16">
        <v>14033600</v>
      </c>
      <c r="F16" t="s">
        <v>74</v>
      </c>
      <c r="G16">
        <v>11052001</v>
      </c>
      <c r="H16" s="31" t="s">
        <v>75</v>
      </c>
      <c r="I16" s="31">
        <v>1200000</v>
      </c>
      <c r="J16" s="31">
        <v>20343000</v>
      </c>
      <c r="K16" t="str">
        <f t="shared" si="0"/>
        <v>459621200000</v>
      </c>
      <c r="L16" t="s">
        <v>18</v>
      </c>
      <c r="M16" s="40" t="e">
        <f>IF(SUMPRODUCT(('EXTRACTO BANCO'!A:A=B15)*('EXTRACTO BANCO'!G:G=I15)*('EXTRACTO BANCO'!K:K=H15))&gt;0,"OK","NO")</f>
        <v>#N/A</v>
      </c>
    </row>
    <row r="17" spans="1:13">
      <c r="A17" s="32">
        <v>45962</v>
      </c>
      <c r="B17" s="32">
        <v>45962</v>
      </c>
      <c r="C17" t="s">
        <v>37</v>
      </c>
      <c r="D17" t="s">
        <v>76</v>
      </c>
      <c r="E17">
        <v>14033603</v>
      </c>
      <c r="F17" t="s">
        <v>77</v>
      </c>
      <c r="G17" t="s">
        <v>78</v>
      </c>
      <c r="H17" s="31" t="s">
        <v>79</v>
      </c>
      <c r="I17" s="33">
        <v>31050</v>
      </c>
      <c r="J17" s="31">
        <v>20374050</v>
      </c>
      <c r="K17" t="str">
        <f t="shared" si="0"/>
        <v>4596231050</v>
      </c>
      <c r="L17" t="s">
        <v>18</v>
      </c>
      <c r="M17" s="40" t="e">
        <f>IF(SUMPRODUCT(('EXTRACTO BANCO'!A:A=B16)*('EXTRACTO BANCO'!G:G=I16)*('EXTRACTO BANCO'!K:K=H16))&gt;0,"OK","NO")</f>
        <v>#N/A</v>
      </c>
    </row>
    <row r="18" spans="1:13">
      <c r="A18" s="32">
        <v>45962</v>
      </c>
      <c r="B18" s="32">
        <v>45962</v>
      </c>
      <c r="C18" t="s">
        <v>37</v>
      </c>
      <c r="D18" t="s">
        <v>80</v>
      </c>
      <c r="E18">
        <v>14033642</v>
      </c>
      <c r="F18" t="s">
        <v>81</v>
      </c>
      <c r="G18">
        <v>11051301</v>
      </c>
      <c r="H18" s="31" t="s">
        <v>82</v>
      </c>
      <c r="I18" s="31">
        <v>2210150</v>
      </c>
      <c r="J18" s="31">
        <v>22584200</v>
      </c>
      <c r="K18" t="str">
        <f t="shared" si="0"/>
        <v>459622210150</v>
      </c>
      <c r="L18" t="s">
        <v>18</v>
      </c>
      <c r="M18" s="40" t="e">
        <f>IF(SUMPRODUCT(('EXTRACTO BANCO'!A:A=B17)*('EXTRACTO BANCO'!G:G=I17)*('EXTRACTO BANCO'!K:K=H17))&gt;0,"OK","NO")</f>
        <v>#N/A</v>
      </c>
    </row>
    <row r="19" spans="1:13">
      <c r="A19" s="32">
        <v>45962</v>
      </c>
      <c r="B19" s="32">
        <v>45962</v>
      </c>
      <c r="C19" t="s">
        <v>37</v>
      </c>
      <c r="D19" t="s">
        <v>83</v>
      </c>
      <c r="E19">
        <v>14033650</v>
      </c>
      <c r="F19" t="s">
        <v>84</v>
      </c>
      <c r="G19">
        <v>11050301</v>
      </c>
      <c r="H19" s="31" t="s">
        <v>85</v>
      </c>
      <c r="I19" s="31">
        <v>850000</v>
      </c>
      <c r="J19" s="31">
        <v>23434200</v>
      </c>
      <c r="K19" t="str">
        <f t="shared" si="0"/>
        <v>45962850000</v>
      </c>
      <c r="L19" t="s">
        <v>18</v>
      </c>
      <c r="M19" s="40" t="e">
        <f>IF(SUMPRODUCT(('EXTRACTO BANCO'!A:A=B18)*('EXTRACTO BANCO'!G:G=I18)*('EXTRACTO BANCO'!K:K=H18))&gt;0,"OK","NO")</f>
        <v>#N/A</v>
      </c>
    </row>
    <row r="20" spans="1:13">
      <c r="A20" s="32">
        <v>45962</v>
      </c>
      <c r="B20" s="32">
        <v>45962</v>
      </c>
      <c r="C20" t="s">
        <v>37</v>
      </c>
      <c r="D20" t="s">
        <v>86</v>
      </c>
      <c r="E20">
        <v>14033683</v>
      </c>
      <c r="F20" t="s">
        <v>87</v>
      </c>
      <c r="G20">
        <v>11050307</v>
      </c>
      <c r="H20" s="31" t="s">
        <v>88</v>
      </c>
      <c r="I20" s="31">
        <v>1300000</v>
      </c>
      <c r="J20" s="31">
        <v>24734200</v>
      </c>
      <c r="K20" t="str">
        <f t="shared" si="0"/>
        <v>459621300000</v>
      </c>
      <c r="L20" t="s">
        <v>18</v>
      </c>
      <c r="M20" s="40" t="e">
        <f>IF(SUMPRODUCT(('EXTRACTO BANCO'!A:A=B19)*('EXTRACTO BANCO'!G:G=I19)*('EXTRACTO BANCO'!K:K=H19))&gt;0,"OK","NO")</f>
        <v>#N/A</v>
      </c>
    </row>
    <row r="21" spans="1:13">
      <c r="A21" s="32">
        <v>45962</v>
      </c>
      <c r="B21" s="32">
        <v>45962</v>
      </c>
      <c r="C21" t="s">
        <v>37</v>
      </c>
      <c r="D21" t="s">
        <v>89</v>
      </c>
      <c r="E21">
        <v>14033711</v>
      </c>
      <c r="F21" t="s">
        <v>90</v>
      </c>
      <c r="G21">
        <v>11050326</v>
      </c>
      <c r="H21" s="31" t="s">
        <v>91</v>
      </c>
      <c r="I21" s="31">
        <v>750000</v>
      </c>
      <c r="J21" s="31">
        <v>25484200</v>
      </c>
      <c r="K21" t="str">
        <f t="shared" si="0"/>
        <v>45962750000</v>
      </c>
      <c r="L21" t="s">
        <v>18</v>
      </c>
      <c r="M21" s="40" t="e">
        <f>IF(SUMPRODUCT(('EXTRACTO BANCO'!A:A=B20)*('EXTRACTO BANCO'!G:G=I20)*('EXTRACTO BANCO'!K:K=H20))&gt;0,"OK","NO")</f>
        <v>#N/A</v>
      </c>
    </row>
    <row r="22" spans="1:13">
      <c r="A22" s="32">
        <v>45962</v>
      </c>
      <c r="B22" s="32">
        <v>45962</v>
      </c>
      <c r="C22" t="s">
        <v>37</v>
      </c>
      <c r="D22" t="s">
        <v>92</v>
      </c>
      <c r="E22">
        <v>14033736</v>
      </c>
      <c r="F22" t="s">
        <v>93</v>
      </c>
      <c r="G22">
        <v>11050101</v>
      </c>
      <c r="H22" s="31" t="s">
        <v>94</v>
      </c>
      <c r="I22" s="31">
        <v>1350000</v>
      </c>
      <c r="J22" s="31">
        <v>26834200</v>
      </c>
      <c r="K22" t="str">
        <f t="shared" si="0"/>
        <v>459621350000</v>
      </c>
      <c r="L22" t="s">
        <v>18</v>
      </c>
      <c r="M22" s="40" t="e">
        <f>IF(SUMPRODUCT(('EXTRACTO BANCO'!A:A=B21)*('EXTRACTO BANCO'!G:G=I21)*('EXTRACTO BANCO'!K:K=H21))&gt;0,"OK","NO")</f>
        <v>#N/A</v>
      </c>
    </row>
    <row r="23" spans="1:13">
      <c r="A23" s="32">
        <v>45962</v>
      </c>
      <c r="B23" s="32">
        <v>45962</v>
      </c>
      <c r="C23" t="s">
        <v>37</v>
      </c>
      <c r="D23" t="s">
        <v>95</v>
      </c>
      <c r="E23">
        <v>14033787</v>
      </c>
      <c r="F23" t="s">
        <v>96</v>
      </c>
      <c r="G23">
        <v>11051201</v>
      </c>
      <c r="H23" s="31" t="s">
        <v>97</v>
      </c>
      <c r="I23" s="31">
        <v>1668190</v>
      </c>
      <c r="J23" s="31">
        <v>28502390</v>
      </c>
      <c r="K23" t="str">
        <f t="shared" si="0"/>
        <v>459621668190</v>
      </c>
      <c r="L23" t="s">
        <v>18</v>
      </c>
      <c r="M23" s="40" t="e">
        <f>IF(SUMPRODUCT(('EXTRACTO BANCO'!A:A=B22)*('EXTRACTO BANCO'!G:G=I22)*('EXTRACTO BANCO'!K:K=H22))&gt;0,"OK","NO")</f>
        <v>#N/A</v>
      </c>
    </row>
    <row r="24" spans="1:13">
      <c r="A24" s="32">
        <v>45962</v>
      </c>
      <c r="B24" s="32">
        <v>45962</v>
      </c>
      <c r="C24" t="s">
        <v>37</v>
      </c>
      <c r="D24" t="s">
        <v>98</v>
      </c>
      <c r="E24">
        <v>14033811</v>
      </c>
      <c r="F24" t="s">
        <v>99</v>
      </c>
      <c r="G24">
        <v>11051601</v>
      </c>
      <c r="H24" s="31" t="s">
        <v>100</v>
      </c>
      <c r="I24" s="31">
        <v>1100000</v>
      </c>
      <c r="J24" s="31">
        <v>29602390</v>
      </c>
      <c r="K24" t="str">
        <f t="shared" si="0"/>
        <v>459621100000</v>
      </c>
      <c r="L24" t="s">
        <v>18</v>
      </c>
      <c r="M24" s="40" t="e">
        <f>IF(SUMPRODUCT(('EXTRACTO BANCO'!A:A=B23)*('EXTRACTO BANCO'!G:G=I23)*('EXTRACTO BANCO'!K:K=H23))&gt;0,"OK","NO")</f>
        <v>#N/A</v>
      </c>
    </row>
    <row r="25" spans="1:13">
      <c r="A25" s="32">
        <v>45962</v>
      </c>
      <c r="B25" s="32">
        <v>45962</v>
      </c>
      <c r="C25" t="s">
        <v>37</v>
      </c>
      <c r="D25" t="s">
        <v>101</v>
      </c>
      <c r="E25">
        <v>14033882</v>
      </c>
      <c r="F25" t="s">
        <v>102</v>
      </c>
      <c r="G25">
        <v>11050332</v>
      </c>
      <c r="H25" s="31" t="s">
        <v>103</v>
      </c>
      <c r="I25" s="31">
        <v>2000000</v>
      </c>
      <c r="J25" s="31">
        <v>31602390</v>
      </c>
      <c r="K25" t="str">
        <f t="shared" si="0"/>
        <v>459622000000</v>
      </c>
      <c r="L25" t="s">
        <v>18</v>
      </c>
      <c r="M25" s="40" t="e">
        <f>IF(SUMPRODUCT(('EXTRACTO BANCO'!A:A=B24)*('EXTRACTO BANCO'!G:G=I24)*('EXTRACTO BANCO'!K:K=H24))&gt;0,"OK","NO")</f>
        <v>#N/A</v>
      </c>
    </row>
    <row r="26" spans="1:13">
      <c r="A26" s="32">
        <v>45962</v>
      </c>
      <c r="B26" s="32">
        <v>45962</v>
      </c>
      <c r="C26" t="s">
        <v>37</v>
      </c>
      <c r="D26" t="s">
        <v>104</v>
      </c>
      <c r="E26">
        <v>14033901</v>
      </c>
      <c r="F26" t="s">
        <v>105</v>
      </c>
      <c r="G26">
        <v>11050327</v>
      </c>
      <c r="H26" s="31" t="s">
        <v>106</v>
      </c>
      <c r="I26" s="31">
        <v>1309800</v>
      </c>
      <c r="J26" s="31">
        <v>32912190</v>
      </c>
      <c r="K26" t="str">
        <f t="shared" si="0"/>
        <v>459621309800</v>
      </c>
      <c r="L26" t="s">
        <v>18</v>
      </c>
      <c r="M26" s="40" t="e">
        <f>IF(SUMPRODUCT(('EXTRACTO BANCO'!A:A=B25)*('EXTRACTO BANCO'!G:G=I25)*('EXTRACTO BANCO'!K:K=H25))&gt;0,"OK","NO")</f>
        <v>#N/A</v>
      </c>
    </row>
    <row r="27" spans="1:13">
      <c r="A27" s="32">
        <v>45962</v>
      </c>
      <c r="B27" s="32">
        <v>45962</v>
      </c>
      <c r="C27" t="s">
        <v>37</v>
      </c>
      <c r="D27" t="s">
        <v>107</v>
      </c>
      <c r="E27">
        <v>14033903</v>
      </c>
      <c r="F27">
        <v>1754</v>
      </c>
      <c r="G27">
        <v>11052201</v>
      </c>
      <c r="H27" s="31" t="s">
        <v>108</v>
      </c>
      <c r="I27" s="31">
        <v>700000</v>
      </c>
      <c r="J27" s="31">
        <v>33612190</v>
      </c>
      <c r="K27" t="str">
        <f t="shared" si="0"/>
        <v>45962700000</v>
      </c>
      <c r="L27" t="s">
        <v>18</v>
      </c>
      <c r="M27" s="40" t="e">
        <f>IF(SUMPRODUCT(('EXTRACTO BANCO'!A:A=B26)*('EXTRACTO BANCO'!G:G=I26)*('EXTRACTO BANCO'!K:K=H26))&gt;0,"OK","NO")</f>
        <v>#N/A</v>
      </c>
    </row>
    <row r="28" spans="1:13">
      <c r="A28" s="32">
        <v>45962</v>
      </c>
      <c r="B28" s="32">
        <v>45962</v>
      </c>
      <c r="C28" t="s">
        <v>37</v>
      </c>
      <c r="D28" t="s">
        <v>109</v>
      </c>
      <c r="E28">
        <v>14033909</v>
      </c>
      <c r="F28" t="s">
        <v>110</v>
      </c>
      <c r="G28">
        <v>11050325</v>
      </c>
      <c r="H28" s="31" t="s">
        <v>111</v>
      </c>
      <c r="I28" s="31">
        <v>1300000</v>
      </c>
      <c r="J28" s="31">
        <v>34912190</v>
      </c>
      <c r="K28" t="str">
        <f t="shared" si="0"/>
        <v>459621300000</v>
      </c>
      <c r="L28" t="s">
        <v>18</v>
      </c>
      <c r="M28" s="40" t="e">
        <f>IF(SUMPRODUCT(('EXTRACTO BANCO'!A:A=B27)*('EXTRACTO BANCO'!G:G=I27)*('EXTRACTO BANCO'!K:K=H27))&gt;0,"OK","NO")</f>
        <v>#N/A</v>
      </c>
    </row>
    <row r="29" spans="1:13">
      <c r="A29" s="32">
        <v>45962</v>
      </c>
      <c r="B29" s="32">
        <v>45962</v>
      </c>
      <c r="C29" t="s">
        <v>37</v>
      </c>
      <c r="D29" t="s">
        <v>112</v>
      </c>
      <c r="E29">
        <v>14033946</v>
      </c>
      <c r="F29" t="s">
        <v>113</v>
      </c>
      <c r="G29">
        <v>11050320</v>
      </c>
      <c r="H29" s="31" t="s">
        <v>114</v>
      </c>
      <c r="I29" s="31">
        <v>1200000</v>
      </c>
      <c r="J29" s="31">
        <v>36112190</v>
      </c>
      <c r="K29" t="str">
        <f t="shared" si="0"/>
        <v>459621200000</v>
      </c>
      <c r="L29" t="s">
        <v>18</v>
      </c>
      <c r="M29" s="40" t="e">
        <f>IF(SUMPRODUCT(('EXTRACTO BANCO'!A:A=B28)*('EXTRACTO BANCO'!G:G=I28)*('EXTRACTO BANCO'!K:K=H28))&gt;0,"OK","NO")</f>
        <v>#N/A</v>
      </c>
    </row>
    <row r="30" spans="1:13">
      <c r="A30" s="32">
        <v>45962</v>
      </c>
      <c r="B30" s="32">
        <v>45962</v>
      </c>
      <c r="C30" t="s">
        <v>37</v>
      </c>
      <c r="D30" t="s">
        <v>115</v>
      </c>
      <c r="E30">
        <v>14034074</v>
      </c>
      <c r="F30">
        <v>10</v>
      </c>
      <c r="G30">
        <v>11050310</v>
      </c>
      <c r="H30" s="31" t="s">
        <v>116</v>
      </c>
      <c r="I30" s="31">
        <v>800000</v>
      </c>
      <c r="J30" s="31">
        <v>36912190</v>
      </c>
      <c r="K30" t="str">
        <f t="shared" si="0"/>
        <v>45962800000</v>
      </c>
      <c r="L30" t="s">
        <v>18</v>
      </c>
      <c r="M30" s="40" t="e">
        <f>IF(SUMPRODUCT(('EXTRACTO BANCO'!A:A=B29)*('EXTRACTO BANCO'!G:G=I29)*('EXTRACTO BANCO'!K:K=H29))&gt;0,"OK","NO")</f>
        <v>#N/A</v>
      </c>
    </row>
    <row r="31" spans="1:13">
      <c r="A31" s="32">
        <v>45962</v>
      </c>
      <c r="B31" s="32">
        <v>45962</v>
      </c>
      <c r="C31" t="s">
        <v>37</v>
      </c>
      <c r="D31" t="s">
        <v>117</v>
      </c>
      <c r="E31">
        <v>14034161</v>
      </c>
      <c r="F31" t="s">
        <v>118</v>
      </c>
      <c r="G31">
        <v>11050304</v>
      </c>
      <c r="H31" s="31" t="s">
        <v>119</v>
      </c>
      <c r="I31" s="31">
        <v>1950000</v>
      </c>
      <c r="J31" s="31">
        <v>38862190</v>
      </c>
      <c r="K31" t="str">
        <f t="shared" si="0"/>
        <v>459621950000</v>
      </c>
      <c r="L31" t="s">
        <v>18</v>
      </c>
      <c r="M31" s="40" t="e">
        <f>IF(SUMPRODUCT(('EXTRACTO BANCO'!A:A=B30)*('EXTRACTO BANCO'!G:G=I30)*('EXTRACTO BANCO'!K:K=H30))&gt;0,"OK","NO")</f>
        <v>#N/A</v>
      </c>
    </row>
    <row r="32" spans="1:13">
      <c r="A32" s="32">
        <v>45962</v>
      </c>
      <c r="B32" s="32">
        <v>45962</v>
      </c>
      <c r="C32" t="s">
        <v>37</v>
      </c>
      <c r="D32" t="s">
        <v>120</v>
      </c>
      <c r="E32">
        <v>14034236</v>
      </c>
      <c r="F32" t="s">
        <v>121</v>
      </c>
      <c r="G32">
        <v>11050312</v>
      </c>
      <c r="H32" s="31" t="s">
        <v>122</v>
      </c>
      <c r="I32" s="31">
        <v>1636000</v>
      </c>
      <c r="J32" s="31">
        <v>40498190</v>
      </c>
      <c r="K32" t="str">
        <f t="shared" si="0"/>
        <v>459621636000</v>
      </c>
      <c r="L32" t="s">
        <v>18</v>
      </c>
      <c r="M32" s="40" t="e">
        <f>IF(SUMPRODUCT(('EXTRACTO BANCO'!A:A=B31)*('EXTRACTO BANCO'!G:G=I31)*('EXTRACTO BANCO'!K:K=H31))&gt;0,"OK","NO")</f>
        <v>#N/A</v>
      </c>
    </row>
    <row r="33" spans="1:13">
      <c r="A33" s="32">
        <v>45962</v>
      </c>
      <c r="B33" s="32">
        <v>45962</v>
      </c>
      <c r="C33" t="s">
        <v>37</v>
      </c>
      <c r="D33" t="s">
        <v>123</v>
      </c>
      <c r="E33">
        <v>14034245</v>
      </c>
      <c r="F33" t="s">
        <v>124</v>
      </c>
      <c r="G33">
        <v>11050305</v>
      </c>
      <c r="H33" s="31" t="s">
        <v>125</v>
      </c>
      <c r="I33" s="31">
        <v>1450000</v>
      </c>
      <c r="J33" s="31">
        <v>41948190</v>
      </c>
      <c r="K33" t="str">
        <f t="shared" si="0"/>
        <v>459621450000</v>
      </c>
      <c r="L33" t="s">
        <v>18</v>
      </c>
      <c r="M33" s="40" t="e">
        <f>IF(SUMPRODUCT(('EXTRACTO BANCO'!A:A=B32)*('EXTRACTO BANCO'!G:G=I32)*('EXTRACTO BANCO'!K:K=H32))&gt;0,"OK","NO")</f>
        <v>#N/A</v>
      </c>
    </row>
    <row r="34" spans="1:13">
      <c r="A34" s="32">
        <v>45962</v>
      </c>
      <c r="B34" s="32">
        <v>45962</v>
      </c>
      <c r="C34" t="s">
        <v>37</v>
      </c>
      <c r="D34" t="s">
        <v>126</v>
      </c>
      <c r="E34">
        <v>14034258</v>
      </c>
      <c r="F34" t="s">
        <v>127</v>
      </c>
      <c r="G34">
        <v>11050318</v>
      </c>
      <c r="H34" s="31" t="s">
        <v>128</v>
      </c>
      <c r="I34" s="31">
        <v>950000</v>
      </c>
      <c r="J34" s="31">
        <v>42898190</v>
      </c>
      <c r="K34" t="str">
        <f t="shared" si="0"/>
        <v>45962950000</v>
      </c>
      <c r="L34" t="s">
        <v>18</v>
      </c>
      <c r="M34" s="40" t="e">
        <f>IF(SUMPRODUCT(('EXTRACTO BANCO'!A:A=B33)*('EXTRACTO BANCO'!G:G=I33)*('EXTRACTO BANCO'!K:K=H33))&gt;0,"OK","NO")</f>
        <v>#N/A</v>
      </c>
    </row>
    <row r="35" spans="1:13">
      <c r="A35" s="32">
        <v>45962</v>
      </c>
      <c r="B35" s="32">
        <v>45962</v>
      </c>
      <c r="C35" t="s">
        <v>37</v>
      </c>
      <c r="D35" t="s">
        <v>129</v>
      </c>
      <c r="E35">
        <v>14034388</v>
      </c>
      <c r="F35" t="s">
        <v>130</v>
      </c>
      <c r="G35">
        <v>11051101</v>
      </c>
      <c r="H35" s="31" t="s">
        <v>131</v>
      </c>
      <c r="I35" s="31">
        <v>4150000</v>
      </c>
      <c r="J35" s="31">
        <v>47048190</v>
      </c>
      <c r="K35" t="str">
        <f t="shared" si="0"/>
        <v>459624150000</v>
      </c>
      <c r="L35" t="s">
        <v>18</v>
      </c>
      <c r="M35" s="40" t="e">
        <f>IF(SUMPRODUCT(('EXTRACTO BANCO'!A:A=B34)*('EXTRACTO BANCO'!G:G=I34)*('EXTRACTO BANCO'!K:K=H34))&gt;0,"OK","NO")</f>
        <v>#N/A</v>
      </c>
    </row>
    <row r="36" spans="1:13">
      <c r="A36" s="32">
        <v>45962</v>
      </c>
      <c r="B36" s="32">
        <v>45962</v>
      </c>
      <c r="C36" t="s">
        <v>37</v>
      </c>
      <c r="D36" t="s">
        <v>132</v>
      </c>
      <c r="E36">
        <v>14034599</v>
      </c>
      <c r="F36" t="s">
        <v>133</v>
      </c>
      <c r="G36">
        <v>11050501</v>
      </c>
      <c r="H36" s="31" t="s">
        <v>134</v>
      </c>
      <c r="I36" s="31">
        <v>500000</v>
      </c>
      <c r="J36" s="31">
        <v>47548190</v>
      </c>
      <c r="K36" t="str">
        <f t="shared" si="0"/>
        <v>45962500000</v>
      </c>
      <c r="L36" t="s">
        <v>18</v>
      </c>
      <c r="M36" s="40" t="e">
        <f>IF(SUMPRODUCT(('EXTRACTO BANCO'!A:A=B35)*('EXTRACTO BANCO'!G:G=I35)*('EXTRACTO BANCO'!K:K=H35))&gt;0,"OK","NO")</f>
        <v>#N/A</v>
      </c>
    </row>
    <row r="37" spans="1:13">
      <c r="A37" s="32">
        <v>45962</v>
      </c>
      <c r="B37" s="32">
        <v>45962</v>
      </c>
      <c r="C37" t="s">
        <v>37</v>
      </c>
      <c r="D37" t="s">
        <v>135</v>
      </c>
      <c r="E37">
        <v>14034613</v>
      </c>
      <c r="F37">
        <v>1754</v>
      </c>
      <c r="G37">
        <v>11052201</v>
      </c>
      <c r="H37" s="31" t="s">
        <v>108</v>
      </c>
      <c r="I37" s="31">
        <v>750000</v>
      </c>
      <c r="J37" s="31">
        <v>48298190</v>
      </c>
      <c r="K37" t="str">
        <f t="shared" si="0"/>
        <v>45962750000</v>
      </c>
      <c r="L37" t="s">
        <v>18</v>
      </c>
      <c r="M37" s="40" t="e">
        <f>IF(SUMPRODUCT(('EXTRACTO BANCO'!A:A=B36)*('EXTRACTO BANCO'!G:G=I36)*('EXTRACTO BANCO'!K:K=H36))&gt;0,"OK","NO")</f>
        <v>#N/A</v>
      </c>
    </row>
    <row r="38" spans="1:13">
      <c r="A38" s="32">
        <v>45962</v>
      </c>
      <c r="B38" s="32">
        <v>45962</v>
      </c>
      <c r="C38" t="s">
        <v>37</v>
      </c>
      <c r="D38" t="s">
        <v>136</v>
      </c>
      <c r="E38">
        <v>14034708</v>
      </c>
      <c r="F38" t="s">
        <v>137</v>
      </c>
      <c r="G38">
        <v>11050314</v>
      </c>
      <c r="H38" s="31" t="s">
        <v>138</v>
      </c>
      <c r="I38" s="31">
        <v>2000000</v>
      </c>
      <c r="J38" s="31">
        <v>50298190</v>
      </c>
      <c r="K38" t="str">
        <f t="shared" si="0"/>
        <v>459622000000</v>
      </c>
      <c r="L38" t="s">
        <v>18</v>
      </c>
      <c r="M38" s="40" t="e">
        <f>IF(SUMPRODUCT(('EXTRACTO BANCO'!A:A=B37)*('EXTRACTO BANCO'!G:G=I37)*('EXTRACTO BANCO'!K:K=H37))&gt;0,"OK","NO")</f>
        <v>#N/A</v>
      </c>
    </row>
    <row r="39" spans="1:13">
      <c r="A39" s="32">
        <v>45962</v>
      </c>
      <c r="B39" s="32">
        <v>45962</v>
      </c>
      <c r="C39" t="s">
        <v>37</v>
      </c>
      <c r="D39" t="s">
        <v>139</v>
      </c>
      <c r="E39">
        <v>14034710</v>
      </c>
      <c r="F39" t="s">
        <v>137</v>
      </c>
      <c r="G39">
        <v>11050314</v>
      </c>
      <c r="H39" s="31" t="s">
        <v>138</v>
      </c>
      <c r="I39" s="31">
        <v>3000000</v>
      </c>
      <c r="J39" s="31">
        <v>53298190</v>
      </c>
      <c r="K39" t="str">
        <f t="shared" si="0"/>
        <v>459623000000</v>
      </c>
      <c r="L39" t="s">
        <v>18</v>
      </c>
      <c r="M39" s="40" t="e">
        <f>IF(SUMPRODUCT(('EXTRACTO BANCO'!A:A=B38)*('EXTRACTO BANCO'!G:G=I38)*('EXTRACTO BANCO'!K:K=H38))&gt;0,"OK","NO")</f>
        <v>#N/A</v>
      </c>
    </row>
    <row r="40" spans="1:13">
      <c r="A40" s="32">
        <v>45962</v>
      </c>
      <c r="B40" s="32">
        <v>45962</v>
      </c>
      <c r="C40" t="s">
        <v>37</v>
      </c>
      <c r="D40" t="s">
        <v>140</v>
      </c>
      <c r="E40">
        <v>14044082</v>
      </c>
      <c r="F40" t="s">
        <v>141</v>
      </c>
      <c r="G40">
        <v>11050331</v>
      </c>
      <c r="H40" s="31" t="s">
        <v>142</v>
      </c>
      <c r="I40" s="31">
        <v>3000000</v>
      </c>
      <c r="J40" s="31">
        <v>56298190</v>
      </c>
      <c r="K40" t="str">
        <f t="shared" si="0"/>
        <v>459623000000</v>
      </c>
      <c r="L40" t="s">
        <v>18</v>
      </c>
      <c r="M40" s="40" t="e">
        <f>IF(SUMPRODUCT(('EXTRACTO BANCO'!A:A=B39)*('EXTRACTO BANCO'!G:G=I39)*('EXTRACTO BANCO'!K:K=H39))&gt;0,"OK","NO")</f>
        <v>#N/A</v>
      </c>
    </row>
    <row r="41" spans="1:13">
      <c r="A41" s="32">
        <v>45962</v>
      </c>
      <c r="B41" s="32">
        <v>45962</v>
      </c>
      <c r="C41" t="s">
        <v>37</v>
      </c>
      <c r="D41" t="s">
        <v>143</v>
      </c>
      <c r="E41">
        <v>14044090</v>
      </c>
      <c r="F41" t="s">
        <v>141</v>
      </c>
      <c r="G41">
        <v>11050331</v>
      </c>
      <c r="H41" s="31" t="s">
        <v>142</v>
      </c>
      <c r="I41" s="31">
        <v>95720</v>
      </c>
      <c r="J41" s="31">
        <v>56393910</v>
      </c>
      <c r="K41" t="str">
        <f t="shared" si="0"/>
        <v>4596295720</v>
      </c>
      <c r="L41" t="s">
        <v>18</v>
      </c>
      <c r="M41" s="40" t="e">
        <f>IF(SUMPRODUCT(('EXTRACTO BANCO'!A:A=B40)*('EXTRACTO BANCO'!G:G=I40)*('EXTRACTO BANCO'!K:K=H40))&gt;0,"OK","NO")</f>
        <v>#N/A</v>
      </c>
    </row>
    <row r="42" spans="1:13">
      <c r="A42" s="32">
        <v>45962</v>
      </c>
      <c r="B42" s="32">
        <v>45962</v>
      </c>
      <c r="C42" t="s">
        <v>37</v>
      </c>
      <c r="D42" t="s">
        <v>144</v>
      </c>
      <c r="E42">
        <v>14060897</v>
      </c>
      <c r="F42" t="s">
        <v>145</v>
      </c>
      <c r="G42">
        <v>11050503</v>
      </c>
      <c r="H42" s="31" t="s">
        <v>146</v>
      </c>
      <c r="I42" s="31">
        <v>1450000</v>
      </c>
      <c r="J42" s="31">
        <v>57843910</v>
      </c>
      <c r="K42" t="str">
        <f t="shared" si="0"/>
        <v>459621450000</v>
      </c>
      <c r="L42" t="s">
        <v>18</v>
      </c>
      <c r="M42" s="40" t="e">
        <f>IF(SUMPRODUCT(('EXTRACTO BANCO'!A:A=B41)*('EXTRACTO BANCO'!G:G=I41)*('EXTRACTO BANCO'!K:K=H41))&gt;0,"OK","NO")</f>
        <v>#N/A</v>
      </c>
    </row>
    <row r="43" spans="1:13">
      <c r="A43" s="32">
        <v>45962</v>
      </c>
      <c r="B43" s="32">
        <v>45962</v>
      </c>
      <c r="C43" t="s">
        <v>147</v>
      </c>
      <c r="D43" t="s">
        <v>148</v>
      </c>
      <c r="E43">
        <v>14171771</v>
      </c>
      <c r="F43" t="s">
        <v>149</v>
      </c>
      <c r="G43">
        <v>11100501</v>
      </c>
      <c r="H43" s="31" t="s">
        <v>150</v>
      </c>
      <c r="I43" s="33">
        <v>-31050</v>
      </c>
      <c r="J43" s="31">
        <v>57812860</v>
      </c>
      <c r="K43" t="str">
        <f t="shared" si="0"/>
        <v>45962-31050</v>
      </c>
      <c r="L43" t="s">
        <v>18</v>
      </c>
      <c r="M43" s="40" t="e">
        <f>IF(SUMPRODUCT(('EXTRACTO BANCO'!A:A=B42)*('EXTRACTO BANCO'!G:G=I42)*('EXTRACTO BANCO'!K:K=H42))&gt;0,"OK","NO")</f>
        <v>#N/A</v>
      </c>
    </row>
    <row r="44" spans="1:13">
      <c r="A44" s="32">
        <v>45965</v>
      </c>
      <c r="B44" s="32">
        <v>45965</v>
      </c>
      <c r="C44" t="s">
        <v>37</v>
      </c>
      <c r="D44" t="s">
        <v>151</v>
      </c>
      <c r="E44">
        <v>14036098</v>
      </c>
      <c r="F44" t="s">
        <v>45</v>
      </c>
      <c r="G44">
        <v>11050324</v>
      </c>
      <c r="H44" s="31" t="s">
        <v>46</v>
      </c>
      <c r="I44" s="31">
        <v>396150</v>
      </c>
      <c r="J44" s="31">
        <v>58209010</v>
      </c>
      <c r="K44" t="str">
        <f t="shared" si="0"/>
        <v>45965396150</v>
      </c>
      <c r="L44" t="s">
        <v>18</v>
      </c>
      <c r="M44" s="40" t="e">
        <f>IF(SUMPRODUCT(('EXTRACTO BANCO'!A:A=B43)*('EXTRACTO BANCO'!G:G=I43)*('EXTRACTO BANCO'!K:K=H43))&gt;0,"OK","NO")</f>
        <v>#N/A</v>
      </c>
    </row>
    <row r="45" spans="1:13">
      <c r="A45" s="32">
        <v>45965</v>
      </c>
      <c r="B45" s="32">
        <v>45965</v>
      </c>
      <c r="C45" t="s">
        <v>37</v>
      </c>
      <c r="D45" t="s">
        <v>152</v>
      </c>
      <c r="E45">
        <v>14036224</v>
      </c>
      <c r="F45" t="s">
        <v>153</v>
      </c>
      <c r="G45">
        <v>11050309</v>
      </c>
      <c r="H45" s="31" t="s">
        <v>43</v>
      </c>
      <c r="I45" s="31">
        <v>1300000</v>
      </c>
      <c r="J45" s="31">
        <v>59509010</v>
      </c>
      <c r="K45" t="str">
        <f t="shared" si="0"/>
        <v>459651300000</v>
      </c>
      <c r="L45" t="s">
        <v>18</v>
      </c>
      <c r="M45" s="40" t="e">
        <f>IF(SUMPRODUCT(('EXTRACTO BANCO'!A:A=B44)*('EXTRACTO BANCO'!G:G=I44)*('EXTRACTO BANCO'!K:K=H44))&gt;0,"OK","NO")</f>
        <v>#N/A</v>
      </c>
    </row>
    <row r="46" spans="1:13">
      <c r="A46" s="32">
        <v>45965</v>
      </c>
      <c r="B46" s="32">
        <v>45965</v>
      </c>
      <c r="C46" t="s">
        <v>37</v>
      </c>
      <c r="D46" t="s">
        <v>154</v>
      </c>
      <c r="E46">
        <v>14036968</v>
      </c>
      <c r="F46" t="s">
        <v>155</v>
      </c>
      <c r="G46">
        <v>11051801</v>
      </c>
      <c r="H46" s="31" t="s">
        <v>156</v>
      </c>
      <c r="I46" s="31">
        <v>1200000</v>
      </c>
      <c r="J46" s="31">
        <v>60709010</v>
      </c>
      <c r="K46" t="str">
        <f t="shared" si="0"/>
        <v>459651200000</v>
      </c>
      <c r="L46" t="s">
        <v>18</v>
      </c>
      <c r="M46" s="40" t="e">
        <f>IF(SUMPRODUCT(('EXTRACTO BANCO'!A:A=B45)*('EXTRACTO BANCO'!G:G=I45)*('EXTRACTO BANCO'!K:K=H45))&gt;0,"OK","NO")</f>
        <v>#N/A</v>
      </c>
    </row>
    <row r="47" spans="1:13">
      <c r="A47" s="32">
        <v>45965</v>
      </c>
      <c r="B47" s="32">
        <v>45965</v>
      </c>
      <c r="C47" t="s">
        <v>37</v>
      </c>
      <c r="D47" t="s">
        <v>157</v>
      </c>
      <c r="E47">
        <v>14036981</v>
      </c>
      <c r="F47" t="s">
        <v>155</v>
      </c>
      <c r="G47">
        <v>11051801</v>
      </c>
      <c r="H47" s="31" t="s">
        <v>156</v>
      </c>
      <c r="I47" s="31">
        <v>2000000</v>
      </c>
      <c r="J47" s="31">
        <v>62709010</v>
      </c>
      <c r="K47" t="str">
        <f t="shared" si="0"/>
        <v>459652000000</v>
      </c>
      <c r="L47" t="s">
        <v>18</v>
      </c>
      <c r="M47" s="40" t="e">
        <f>IF(SUMPRODUCT(('EXTRACTO BANCO'!A:A=B46)*('EXTRACTO BANCO'!G:G=I46)*('EXTRACTO BANCO'!K:K=H46))&gt;0,"OK","NO")</f>
        <v>#N/A</v>
      </c>
    </row>
    <row r="48" spans="1:13">
      <c r="A48" s="32">
        <v>45965</v>
      </c>
      <c r="B48" s="32">
        <v>45965</v>
      </c>
      <c r="C48" t="s">
        <v>37</v>
      </c>
      <c r="D48" t="s">
        <v>158</v>
      </c>
      <c r="E48">
        <v>14038036</v>
      </c>
      <c r="F48" t="s">
        <v>159</v>
      </c>
      <c r="G48">
        <v>11051401</v>
      </c>
      <c r="H48" s="31" t="s">
        <v>160</v>
      </c>
      <c r="I48" s="31">
        <v>900000</v>
      </c>
      <c r="J48" s="31">
        <v>63609010</v>
      </c>
      <c r="K48" t="str">
        <f t="shared" si="0"/>
        <v>45965900000</v>
      </c>
      <c r="L48" t="s">
        <v>18</v>
      </c>
      <c r="M48" s="40" t="e">
        <f>IF(SUMPRODUCT(('EXTRACTO BANCO'!A:A=B47)*('EXTRACTO BANCO'!G:G=I47)*('EXTRACTO BANCO'!K:K=H47))&gt;0,"OK","NO")</f>
        <v>#N/A</v>
      </c>
    </row>
    <row r="49" spans="1:13">
      <c r="A49" s="32">
        <v>45965</v>
      </c>
      <c r="B49" s="32">
        <v>45965</v>
      </c>
      <c r="C49" t="s">
        <v>37</v>
      </c>
      <c r="D49" t="s">
        <v>161</v>
      </c>
      <c r="E49">
        <v>14038557</v>
      </c>
      <c r="F49" t="s">
        <v>127</v>
      </c>
      <c r="G49">
        <v>11050318</v>
      </c>
      <c r="H49" s="31" t="s">
        <v>128</v>
      </c>
      <c r="I49" s="31">
        <v>1500257</v>
      </c>
      <c r="J49" s="31">
        <v>65109267</v>
      </c>
      <c r="K49" t="str">
        <f t="shared" si="0"/>
        <v>459651500257</v>
      </c>
      <c r="L49" t="s">
        <v>18</v>
      </c>
      <c r="M49" s="40" t="e">
        <f>IF(SUMPRODUCT(('EXTRACTO BANCO'!A:A=B48)*('EXTRACTO BANCO'!G:G=I48)*('EXTRACTO BANCO'!K:K=H48))&gt;0,"OK","NO")</f>
        <v>#N/A</v>
      </c>
    </row>
    <row r="50" spans="1:13">
      <c r="A50" s="32">
        <v>45965</v>
      </c>
      <c r="B50" s="32">
        <v>45965</v>
      </c>
      <c r="C50" t="s">
        <v>37</v>
      </c>
      <c r="D50" t="s">
        <v>162</v>
      </c>
      <c r="E50">
        <v>14038620</v>
      </c>
      <c r="F50" t="s">
        <v>163</v>
      </c>
      <c r="G50">
        <v>11052001</v>
      </c>
      <c r="H50" s="31" t="s">
        <v>75</v>
      </c>
      <c r="I50" s="31">
        <v>1900000</v>
      </c>
      <c r="J50" s="31">
        <v>67009267</v>
      </c>
      <c r="K50" t="str">
        <f t="shared" si="0"/>
        <v>459651900000</v>
      </c>
      <c r="L50" t="s">
        <v>18</v>
      </c>
      <c r="M50" s="40" t="e">
        <f>IF(SUMPRODUCT(('EXTRACTO BANCO'!A:A=B49)*('EXTRACTO BANCO'!G:G=I49)*('EXTRACTO BANCO'!K:K=H49))&gt;0,"OK","NO")</f>
        <v>#N/A</v>
      </c>
    </row>
    <row r="51" spans="1:13">
      <c r="A51" s="32">
        <v>45965</v>
      </c>
      <c r="B51" s="32">
        <v>45965</v>
      </c>
      <c r="C51" t="s">
        <v>37</v>
      </c>
      <c r="D51" t="s">
        <v>164</v>
      </c>
      <c r="E51">
        <v>14038724</v>
      </c>
      <c r="F51" t="s">
        <v>165</v>
      </c>
      <c r="G51">
        <v>11050323</v>
      </c>
      <c r="H51" s="31" t="s">
        <v>53</v>
      </c>
      <c r="I51" s="31">
        <v>642400</v>
      </c>
      <c r="J51" s="31">
        <v>67651667</v>
      </c>
      <c r="K51" t="str">
        <f t="shared" si="0"/>
        <v>45965642400</v>
      </c>
      <c r="L51" t="s">
        <v>18</v>
      </c>
      <c r="M51" s="40" t="e">
        <f>IF(SUMPRODUCT(('EXTRACTO BANCO'!A:A=B50)*('EXTRACTO BANCO'!G:G=I50)*('EXTRACTO BANCO'!K:K=H50))&gt;0,"OK","NO")</f>
        <v>#N/A</v>
      </c>
    </row>
    <row r="52" spans="1:13">
      <c r="A52" s="32">
        <v>45965</v>
      </c>
      <c r="B52" s="32">
        <v>45965</v>
      </c>
      <c r="C52" t="s">
        <v>37</v>
      </c>
      <c r="D52" t="s">
        <v>166</v>
      </c>
      <c r="E52">
        <v>14039305</v>
      </c>
      <c r="F52">
        <v>1754</v>
      </c>
      <c r="G52">
        <v>11052201</v>
      </c>
      <c r="H52" s="31" t="s">
        <v>108</v>
      </c>
      <c r="I52" s="31">
        <v>850000</v>
      </c>
      <c r="J52" s="31">
        <v>68501667</v>
      </c>
      <c r="K52" t="str">
        <f t="shared" si="0"/>
        <v>45965850000</v>
      </c>
      <c r="L52" t="s">
        <v>18</v>
      </c>
      <c r="M52" s="40" t="e">
        <f>IF(SUMPRODUCT(('EXTRACTO BANCO'!A:A=B51)*('EXTRACTO BANCO'!G:G=I51)*('EXTRACTO BANCO'!K:K=H51))&gt;0,"OK","NO")</f>
        <v>#N/A</v>
      </c>
    </row>
    <row r="53" spans="1:13">
      <c r="A53" s="32">
        <v>45965</v>
      </c>
      <c r="B53" s="32">
        <v>45965</v>
      </c>
      <c r="C53" t="s">
        <v>37</v>
      </c>
      <c r="D53" t="s">
        <v>167</v>
      </c>
      <c r="E53">
        <v>14039406</v>
      </c>
      <c r="F53" t="s">
        <v>102</v>
      </c>
      <c r="G53">
        <v>11050332</v>
      </c>
      <c r="H53" s="31" t="s">
        <v>103</v>
      </c>
      <c r="I53" s="31">
        <v>2400000</v>
      </c>
      <c r="J53" s="31">
        <v>70901667</v>
      </c>
      <c r="K53" t="str">
        <f t="shared" si="0"/>
        <v>459652400000</v>
      </c>
      <c r="L53" t="s">
        <v>18</v>
      </c>
      <c r="M53" s="40" t="e">
        <f>IF(SUMPRODUCT(('EXTRACTO BANCO'!A:A=B52)*('EXTRACTO BANCO'!G:G=I52)*('EXTRACTO BANCO'!K:K=H52))&gt;0,"OK","NO")</f>
        <v>#N/A</v>
      </c>
    </row>
    <row r="54" spans="1:13">
      <c r="A54" s="32">
        <v>45965</v>
      </c>
      <c r="B54" s="32">
        <v>45965</v>
      </c>
      <c r="C54" t="s">
        <v>37</v>
      </c>
      <c r="D54" t="s">
        <v>168</v>
      </c>
      <c r="E54">
        <v>14039615</v>
      </c>
      <c r="F54" t="s">
        <v>137</v>
      </c>
      <c r="G54">
        <v>11050314</v>
      </c>
      <c r="H54" s="31" t="s">
        <v>138</v>
      </c>
      <c r="I54" s="31">
        <v>900000</v>
      </c>
      <c r="J54" s="31">
        <v>71801667</v>
      </c>
      <c r="K54" t="str">
        <f t="shared" si="0"/>
        <v>45965900000</v>
      </c>
      <c r="L54" t="s">
        <v>18</v>
      </c>
      <c r="M54" s="40" t="e">
        <f>IF(SUMPRODUCT(('EXTRACTO BANCO'!A:A=B53)*('EXTRACTO BANCO'!G:G=I53)*('EXTRACTO BANCO'!K:K=H53))&gt;0,"OK","NO")</f>
        <v>#N/A</v>
      </c>
    </row>
    <row r="55" spans="1:13">
      <c r="A55" s="32">
        <v>45965</v>
      </c>
      <c r="B55" s="32">
        <v>45965</v>
      </c>
      <c r="C55" t="s">
        <v>37</v>
      </c>
      <c r="D55" t="s">
        <v>169</v>
      </c>
      <c r="E55">
        <v>14039659</v>
      </c>
      <c r="F55" t="s">
        <v>145</v>
      </c>
      <c r="G55">
        <v>11050503</v>
      </c>
      <c r="H55" s="31" t="s">
        <v>146</v>
      </c>
      <c r="I55" s="31">
        <v>1250000</v>
      </c>
      <c r="J55" s="31">
        <v>73051667</v>
      </c>
      <c r="K55" t="str">
        <f t="shared" si="0"/>
        <v>459651250000</v>
      </c>
      <c r="L55" t="s">
        <v>18</v>
      </c>
      <c r="M55" s="40" t="e">
        <f>IF(SUMPRODUCT(('EXTRACTO BANCO'!A:A=B54)*('EXTRACTO BANCO'!G:G=I54)*('EXTRACTO BANCO'!K:K=H54))&gt;0,"OK","NO")</f>
        <v>#N/A</v>
      </c>
    </row>
    <row r="56" spans="1:13">
      <c r="A56" s="32">
        <v>45965</v>
      </c>
      <c r="B56" s="32">
        <v>45965</v>
      </c>
      <c r="C56" t="s">
        <v>37</v>
      </c>
      <c r="D56" t="s">
        <v>170</v>
      </c>
      <c r="E56">
        <v>14039744</v>
      </c>
      <c r="F56" t="s">
        <v>39</v>
      </c>
      <c r="G56">
        <v>11050502</v>
      </c>
      <c r="H56" s="31" t="s">
        <v>40</v>
      </c>
      <c r="I56" s="31">
        <v>4400000</v>
      </c>
      <c r="J56" s="31">
        <v>77451667</v>
      </c>
      <c r="K56" t="str">
        <f t="shared" si="0"/>
        <v>459654400000</v>
      </c>
      <c r="L56" t="s">
        <v>18</v>
      </c>
      <c r="M56" s="40" t="e">
        <f>IF(SUMPRODUCT(('EXTRACTO BANCO'!A:A=B55)*('EXTRACTO BANCO'!G:G=I55)*('EXTRACTO BANCO'!K:K=H55))&gt;0,"OK","NO")</f>
        <v>#N/A</v>
      </c>
    </row>
    <row r="57" spans="1:13">
      <c r="A57" s="32">
        <v>45965</v>
      </c>
      <c r="B57" s="32">
        <v>45965</v>
      </c>
      <c r="C57" t="s">
        <v>37</v>
      </c>
      <c r="D57" t="s">
        <v>171</v>
      </c>
      <c r="E57">
        <v>14040411</v>
      </c>
      <c r="F57">
        <v>5</v>
      </c>
      <c r="G57">
        <v>11050305</v>
      </c>
      <c r="H57" s="31" t="s">
        <v>125</v>
      </c>
      <c r="I57" s="31">
        <v>2400000</v>
      </c>
      <c r="J57" s="31">
        <v>79851667</v>
      </c>
      <c r="K57" t="str">
        <f t="shared" si="0"/>
        <v>459652400000</v>
      </c>
      <c r="L57" t="s">
        <v>18</v>
      </c>
      <c r="M57" s="40" t="e">
        <f>IF(SUMPRODUCT(('EXTRACTO BANCO'!A:A=B56)*('EXTRACTO BANCO'!G:G=I56)*('EXTRACTO BANCO'!K:K=H56))&gt;0,"OK","NO")</f>
        <v>#N/A</v>
      </c>
    </row>
    <row r="58" spans="1:13">
      <c r="A58" s="32">
        <v>45965</v>
      </c>
      <c r="B58" s="32">
        <v>45965</v>
      </c>
      <c r="C58" t="s">
        <v>37</v>
      </c>
      <c r="D58" t="s">
        <v>172</v>
      </c>
      <c r="E58">
        <v>14040414</v>
      </c>
      <c r="F58" t="s">
        <v>173</v>
      </c>
      <c r="G58">
        <v>11050401</v>
      </c>
      <c r="H58" s="31" t="s">
        <v>174</v>
      </c>
      <c r="I58" s="31">
        <v>3000000</v>
      </c>
      <c r="J58" s="31">
        <v>82851667</v>
      </c>
      <c r="K58" t="str">
        <f t="shared" si="0"/>
        <v>459653000000</v>
      </c>
      <c r="L58" t="s">
        <v>18</v>
      </c>
      <c r="M58" s="40" t="e">
        <f>IF(SUMPRODUCT(('EXTRACTO BANCO'!A:A=B57)*('EXTRACTO BANCO'!G:G=I57)*('EXTRACTO BANCO'!K:K=H57))&gt;0,"OK","NO")</f>
        <v>#N/A</v>
      </c>
    </row>
    <row r="59" spans="1:13">
      <c r="A59" s="32">
        <v>45965</v>
      </c>
      <c r="B59" s="32">
        <v>45965</v>
      </c>
      <c r="C59" t="s">
        <v>37</v>
      </c>
      <c r="D59" t="s">
        <v>175</v>
      </c>
      <c r="E59">
        <v>14040455</v>
      </c>
      <c r="F59" t="s">
        <v>176</v>
      </c>
      <c r="G59">
        <v>11050401</v>
      </c>
      <c r="H59" s="31" t="s">
        <v>174</v>
      </c>
      <c r="I59" s="31">
        <v>2950000</v>
      </c>
      <c r="J59" s="31">
        <v>85801667</v>
      </c>
      <c r="K59" t="str">
        <f t="shared" si="0"/>
        <v>459652950000</v>
      </c>
      <c r="L59" t="s">
        <v>18</v>
      </c>
      <c r="M59" s="40" t="e">
        <f>IF(SUMPRODUCT(('EXTRACTO BANCO'!A:A=B58)*('EXTRACTO BANCO'!G:G=I58)*('EXTRACTO BANCO'!K:K=H58))&gt;0,"OK","NO")</f>
        <v>#N/A</v>
      </c>
    </row>
    <row r="60" spans="1:13">
      <c r="A60" s="32">
        <v>45965</v>
      </c>
      <c r="B60" s="32">
        <v>45965</v>
      </c>
      <c r="C60" t="s">
        <v>37</v>
      </c>
      <c r="D60" t="s">
        <v>177</v>
      </c>
      <c r="E60">
        <v>14040563</v>
      </c>
      <c r="F60" t="s">
        <v>133</v>
      </c>
      <c r="G60">
        <v>11050501</v>
      </c>
      <c r="H60" s="31" t="s">
        <v>134</v>
      </c>
      <c r="I60" s="31">
        <v>250000</v>
      </c>
      <c r="J60" s="31">
        <v>86051667</v>
      </c>
      <c r="K60" t="str">
        <f t="shared" si="0"/>
        <v>45965250000</v>
      </c>
      <c r="L60" t="s">
        <v>18</v>
      </c>
      <c r="M60" s="40" t="e">
        <f>IF(SUMPRODUCT(('EXTRACTO BANCO'!A:A=B59)*('EXTRACTO BANCO'!G:G=I59)*('EXTRACTO BANCO'!K:K=H59))&gt;0,"OK","NO")</f>
        <v>#N/A</v>
      </c>
    </row>
    <row r="61" spans="1:13">
      <c r="A61" s="32">
        <v>45965</v>
      </c>
      <c r="B61" s="32">
        <v>45965</v>
      </c>
      <c r="C61" t="s">
        <v>37</v>
      </c>
      <c r="D61" t="s">
        <v>178</v>
      </c>
      <c r="E61">
        <v>14040676</v>
      </c>
      <c r="F61" t="s">
        <v>179</v>
      </c>
      <c r="G61">
        <v>11050313</v>
      </c>
      <c r="H61" s="31" t="s">
        <v>180</v>
      </c>
      <c r="I61" s="31">
        <v>3200000</v>
      </c>
      <c r="J61" s="31">
        <v>89251667</v>
      </c>
      <c r="K61" t="str">
        <f t="shared" si="0"/>
        <v>459653200000</v>
      </c>
      <c r="L61" t="s">
        <v>18</v>
      </c>
      <c r="M61" s="40" t="e">
        <f>IF(SUMPRODUCT(('EXTRACTO BANCO'!A:A=B60)*('EXTRACTO BANCO'!G:G=I60)*('EXTRACTO BANCO'!K:K=H60))&gt;0,"OK","NO")</f>
        <v>#N/A</v>
      </c>
    </row>
    <row r="62" spans="1:13">
      <c r="A62" s="32">
        <v>45965</v>
      </c>
      <c r="B62" s="32">
        <v>45965</v>
      </c>
      <c r="C62" t="s">
        <v>37</v>
      </c>
      <c r="D62" t="s">
        <v>181</v>
      </c>
      <c r="E62">
        <v>14040698</v>
      </c>
      <c r="F62" t="s">
        <v>182</v>
      </c>
      <c r="G62">
        <v>11051901</v>
      </c>
      <c r="H62" s="31" t="s">
        <v>183</v>
      </c>
      <c r="I62" s="31">
        <v>2750000</v>
      </c>
      <c r="J62" s="31">
        <v>92001667</v>
      </c>
      <c r="K62" t="str">
        <f t="shared" si="0"/>
        <v>459652750000</v>
      </c>
      <c r="L62" t="s">
        <v>18</v>
      </c>
      <c r="M62" s="40" t="e">
        <f>IF(SUMPRODUCT(('EXTRACTO BANCO'!A:A=B61)*('EXTRACTO BANCO'!G:G=I61)*('EXTRACTO BANCO'!K:K=H61))&gt;0,"OK","NO")</f>
        <v>#N/A</v>
      </c>
    </row>
    <row r="63" spans="1:13">
      <c r="A63" s="32">
        <v>45965</v>
      </c>
      <c r="B63" s="32">
        <v>45965</v>
      </c>
      <c r="C63" t="s">
        <v>37</v>
      </c>
      <c r="D63" t="s">
        <v>184</v>
      </c>
      <c r="E63">
        <v>14040738</v>
      </c>
      <c r="F63" t="s">
        <v>185</v>
      </c>
      <c r="G63">
        <v>11051601</v>
      </c>
      <c r="H63" s="31" t="s">
        <v>100</v>
      </c>
      <c r="I63" s="31">
        <v>2200000</v>
      </c>
      <c r="J63" s="31">
        <v>94201667</v>
      </c>
      <c r="K63" t="str">
        <f t="shared" si="0"/>
        <v>459652200000</v>
      </c>
      <c r="L63" t="s">
        <v>18</v>
      </c>
      <c r="M63" s="40" t="e">
        <f>IF(SUMPRODUCT(('EXTRACTO BANCO'!A:A=B62)*('EXTRACTO BANCO'!G:G=I62)*('EXTRACTO BANCO'!K:K=H62))&gt;0,"OK","NO")</f>
        <v>#N/A</v>
      </c>
    </row>
    <row r="64" spans="1:13">
      <c r="A64" s="32">
        <v>45965</v>
      </c>
      <c r="B64" s="32">
        <v>45965</v>
      </c>
      <c r="C64" t="s">
        <v>37</v>
      </c>
      <c r="D64" t="s">
        <v>186</v>
      </c>
      <c r="E64">
        <v>14040787</v>
      </c>
      <c r="F64" t="s">
        <v>96</v>
      </c>
      <c r="G64">
        <v>11051201</v>
      </c>
      <c r="H64" s="31" t="s">
        <v>97</v>
      </c>
      <c r="I64" s="31">
        <v>2670950</v>
      </c>
      <c r="J64" s="31">
        <v>96872617</v>
      </c>
      <c r="K64" t="str">
        <f t="shared" si="0"/>
        <v>459652670950</v>
      </c>
      <c r="L64" t="s">
        <v>18</v>
      </c>
      <c r="M64" s="40" t="e">
        <f>IF(SUMPRODUCT(('EXTRACTO BANCO'!A:A=B63)*('EXTRACTO BANCO'!G:G=I63)*('EXTRACTO BANCO'!K:K=H63))&gt;0,"OK","NO")</f>
        <v>#N/A</v>
      </c>
    </row>
    <row r="65" spans="1:13">
      <c r="A65" s="32">
        <v>45965</v>
      </c>
      <c r="B65" s="32">
        <v>45965</v>
      </c>
      <c r="C65" t="s">
        <v>37</v>
      </c>
      <c r="D65" t="s">
        <v>187</v>
      </c>
      <c r="E65">
        <v>14040829</v>
      </c>
      <c r="F65" t="s">
        <v>90</v>
      </c>
      <c r="G65">
        <v>11050326</v>
      </c>
      <c r="H65" s="31" t="s">
        <v>91</v>
      </c>
      <c r="I65" s="33">
        <v>3000000</v>
      </c>
      <c r="J65" s="31">
        <v>99872617</v>
      </c>
      <c r="K65" t="str">
        <f t="shared" si="0"/>
        <v>459653000000</v>
      </c>
      <c r="L65" t="s">
        <v>18</v>
      </c>
      <c r="M65" s="40" t="e">
        <f>IF(SUMPRODUCT(('EXTRACTO BANCO'!A:A=B64)*('EXTRACTO BANCO'!G:G=I64)*('EXTRACTO BANCO'!K:K=H64))&gt;0,"OK","NO")</f>
        <v>#N/A</v>
      </c>
    </row>
    <row r="66" spans="1:13">
      <c r="A66" s="32">
        <v>45965</v>
      </c>
      <c r="B66" s="32">
        <v>45965</v>
      </c>
      <c r="C66" t="s">
        <v>37</v>
      </c>
      <c r="D66" t="s">
        <v>188</v>
      </c>
      <c r="E66">
        <v>14040830</v>
      </c>
      <c r="F66" t="s">
        <v>189</v>
      </c>
      <c r="G66">
        <v>11050326</v>
      </c>
      <c r="H66" s="31" t="s">
        <v>91</v>
      </c>
      <c r="I66" s="33">
        <v>-3000000</v>
      </c>
      <c r="J66" s="31">
        <v>96872617</v>
      </c>
      <c r="K66" t="str">
        <f t="shared" si="0"/>
        <v>45965-3000000</v>
      </c>
      <c r="L66" t="s">
        <v>18</v>
      </c>
      <c r="M66" s="40" t="e">
        <f>IF(SUMPRODUCT(('EXTRACTO BANCO'!A:A=B65)*('EXTRACTO BANCO'!G:G=I65)*('EXTRACTO BANCO'!K:K=H65))&gt;0,"OK","NO")</f>
        <v>#N/A</v>
      </c>
    </row>
    <row r="67" spans="1:13">
      <c r="A67" s="32">
        <v>45965</v>
      </c>
      <c r="B67" s="32">
        <v>45965</v>
      </c>
      <c r="C67" t="s">
        <v>37</v>
      </c>
      <c r="D67" t="s">
        <v>190</v>
      </c>
      <c r="E67">
        <v>14040840</v>
      </c>
      <c r="F67" t="s">
        <v>90</v>
      </c>
      <c r="G67">
        <v>11050326</v>
      </c>
      <c r="H67" s="31" t="s">
        <v>91</v>
      </c>
      <c r="I67" s="31">
        <v>3000000</v>
      </c>
      <c r="J67" s="31">
        <v>99872617</v>
      </c>
      <c r="K67" t="str">
        <f t="shared" si="0"/>
        <v>459653000000</v>
      </c>
      <c r="L67" t="s">
        <v>18</v>
      </c>
      <c r="M67" s="40" t="e">
        <f>IF(SUMPRODUCT(('EXTRACTO BANCO'!A:A=B66)*('EXTRACTO BANCO'!G:G=I66)*('EXTRACTO BANCO'!K:K=H66))&gt;0,"OK","NO")</f>
        <v>#N/A</v>
      </c>
    </row>
    <row r="68" spans="1:13">
      <c r="A68" s="32">
        <v>45965</v>
      </c>
      <c r="B68" s="32">
        <v>45965</v>
      </c>
      <c r="C68" t="s">
        <v>37</v>
      </c>
      <c r="D68" t="s">
        <v>191</v>
      </c>
      <c r="E68">
        <v>14040890</v>
      </c>
      <c r="F68" t="s">
        <v>192</v>
      </c>
      <c r="G68">
        <v>11051701</v>
      </c>
      <c r="H68" s="31" t="s">
        <v>193</v>
      </c>
      <c r="I68" s="31">
        <v>3000000</v>
      </c>
      <c r="J68" s="31">
        <v>102872617</v>
      </c>
      <c r="K68" t="str">
        <f t="shared" ref="K68:K131" si="1">CONCATENATE(A68,I68)</f>
        <v>459653000000</v>
      </c>
      <c r="L68" t="s">
        <v>18</v>
      </c>
      <c r="M68" s="40" t="e">
        <f>IF(SUMPRODUCT(('EXTRACTO BANCO'!A:A=B67)*('EXTRACTO BANCO'!G:G=I67)*('EXTRACTO BANCO'!K:K=H67))&gt;0,"OK","NO")</f>
        <v>#N/A</v>
      </c>
    </row>
    <row r="69" spans="1:13">
      <c r="A69" s="32">
        <v>45965</v>
      </c>
      <c r="B69" s="32">
        <v>45965</v>
      </c>
      <c r="C69" t="s">
        <v>37</v>
      </c>
      <c r="D69" t="s">
        <v>194</v>
      </c>
      <c r="E69">
        <v>14040899</v>
      </c>
      <c r="F69" t="s">
        <v>195</v>
      </c>
      <c r="G69">
        <v>11050310</v>
      </c>
      <c r="H69" s="31" t="s">
        <v>116</v>
      </c>
      <c r="I69" s="31">
        <v>3000000</v>
      </c>
      <c r="J69" s="31">
        <v>105872617</v>
      </c>
      <c r="K69" t="str">
        <f t="shared" si="1"/>
        <v>459653000000</v>
      </c>
      <c r="L69" t="s">
        <v>18</v>
      </c>
      <c r="M69" s="40" t="e">
        <f>IF(SUMPRODUCT(('EXTRACTO BANCO'!A:A=B68)*('EXTRACTO BANCO'!G:G=I68)*('EXTRACTO BANCO'!K:K=H68))&gt;0,"OK","NO")</f>
        <v>#N/A</v>
      </c>
    </row>
    <row r="70" spans="1:13">
      <c r="A70" s="32">
        <v>45965</v>
      </c>
      <c r="B70" s="32">
        <v>45965</v>
      </c>
      <c r="C70" t="s">
        <v>37</v>
      </c>
      <c r="D70" t="s">
        <v>196</v>
      </c>
      <c r="E70">
        <v>14040942</v>
      </c>
      <c r="F70" t="s">
        <v>197</v>
      </c>
      <c r="G70">
        <v>11050322</v>
      </c>
      <c r="H70" s="31" t="s">
        <v>198</v>
      </c>
      <c r="I70" s="31">
        <v>2150000</v>
      </c>
      <c r="J70" s="31">
        <v>108022617</v>
      </c>
      <c r="K70" t="str">
        <f t="shared" si="1"/>
        <v>459652150000</v>
      </c>
      <c r="L70" t="s">
        <v>18</v>
      </c>
      <c r="M70" s="40" t="e">
        <f>IF(SUMPRODUCT(('EXTRACTO BANCO'!A:A=B69)*('EXTRACTO BANCO'!G:G=I69)*('EXTRACTO BANCO'!K:K=H69))&gt;0,"OK","NO")</f>
        <v>#N/A</v>
      </c>
    </row>
    <row r="71" spans="1:13">
      <c r="A71" s="32">
        <v>45965</v>
      </c>
      <c r="B71" s="32">
        <v>45965</v>
      </c>
      <c r="C71" t="s">
        <v>37</v>
      </c>
      <c r="D71" t="s">
        <v>199</v>
      </c>
      <c r="E71">
        <v>14040947</v>
      </c>
      <c r="F71" t="s">
        <v>200</v>
      </c>
      <c r="G71">
        <v>11050401</v>
      </c>
      <c r="H71" s="31" t="s">
        <v>174</v>
      </c>
      <c r="I71" s="31">
        <v>2550000</v>
      </c>
      <c r="J71" s="31">
        <v>110572617</v>
      </c>
      <c r="K71" t="str">
        <f t="shared" si="1"/>
        <v>459652550000</v>
      </c>
      <c r="L71" t="s">
        <v>18</v>
      </c>
      <c r="M71" s="40" t="e">
        <f>IF(SUMPRODUCT(('EXTRACTO BANCO'!A:A=B70)*('EXTRACTO BANCO'!G:G=I70)*('EXTRACTO BANCO'!K:K=H70))&gt;0,"OK","NO")</f>
        <v>#N/A</v>
      </c>
    </row>
    <row r="72" spans="1:13">
      <c r="A72" s="32">
        <v>45965</v>
      </c>
      <c r="B72" s="32">
        <v>45965</v>
      </c>
      <c r="C72" t="s">
        <v>37</v>
      </c>
      <c r="D72" t="s">
        <v>201</v>
      </c>
      <c r="E72">
        <v>14040996</v>
      </c>
      <c r="F72" t="s">
        <v>58</v>
      </c>
      <c r="G72">
        <v>11052501</v>
      </c>
      <c r="H72" s="31" t="s">
        <v>59</v>
      </c>
      <c r="I72" s="31">
        <v>148550</v>
      </c>
      <c r="J72" s="31">
        <v>110721167</v>
      </c>
      <c r="K72" t="str">
        <f t="shared" si="1"/>
        <v>45965148550</v>
      </c>
      <c r="L72" t="s">
        <v>18</v>
      </c>
      <c r="M72" s="40" t="e">
        <f>IF(SUMPRODUCT(('EXTRACTO BANCO'!A:A=B71)*('EXTRACTO BANCO'!G:G=I71)*('EXTRACTO BANCO'!K:K=H71))&gt;0,"OK","NO")</f>
        <v>#N/A</v>
      </c>
    </row>
    <row r="73" spans="1:13">
      <c r="A73" s="32">
        <v>45965</v>
      </c>
      <c r="B73" s="32">
        <v>45965</v>
      </c>
      <c r="C73" t="s">
        <v>37</v>
      </c>
      <c r="D73" t="s">
        <v>202</v>
      </c>
      <c r="E73">
        <v>14041008</v>
      </c>
      <c r="F73">
        <v>28</v>
      </c>
      <c r="G73">
        <v>11050328</v>
      </c>
      <c r="H73" s="31" t="s">
        <v>51</v>
      </c>
      <c r="I73" s="31">
        <v>3000000</v>
      </c>
      <c r="J73" s="31">
        <v>113721167</v>
      </c>
      <c r="K73" t="str">
        <f t="shared" si="1"/>
        <v>459653000000</v>
      </c>
      <c r="L73" t="s">
        <v>18</v>
      </c>
      <c r="M73" s="40" t="e">
        <f>IF(SUMPRODUCT(('EXTRACTO BANCO'!A:A=B72)*('EXTRACTO BANCO'!G:G=I72)*('EXTRACTO BANCO'!K:K=H72))&gt;0,"OK","NO")</f>
        <v>#N/A</v>
      </c>
    </row>
    <row r="74" spans="1:13">
      <c r="A74" s="32">
        <v>45965</v>
      </c>
      <c r="B74" s="32">
        <v>45965</v>
      </c>
      <c r="C74" t="s">
        <v>37</v>
      </c>
      <c r="D74" t="s">
        <v>203</v>
      </c>
      <c r="E74">
        <v>14041018</v>
      </c>
      <c r="F74">
        <v>28</v>
      </c>
      <c r="G74">
        <v>11050328</v>
      </c>
      <c r="H74" s="31" t="s">
        <v>51</v>
      </c>
      <c r="I74" s="31">
        <v>800000</v>
      </c>
      <c r="J74" s="31">
        <v>114521167</v>
      </c>
      <c r="K74" t="str">
        <f t="shared" si="1"/>
        <v>45965800000</v>
      </c>
      <c r="L74" t="s">
        <v>18</v>
      </c>
      <c r="M74" s="40" t="e">
        <f>IF(SUMPRODUCT(('EXTRACTO BANCO'!A:A=B73)*('EXTRACTO BANCO'!G:G=I73)*('EXTRACTO BANCO'!K:K=H73))&gt;0,"OK","NO")</f>
        <v>#N/A</v>
      </c>
    </row>
    <row r="75" spans="1:13">
      <c r="A75" s="32">
        <v>45965</v>
      </c>
      <c r="B75" s="32">
        <v>45965</v>
      </c>
      <c r="C75" t="s">
        <v>37</v>
      </c>
      <c r="D75" t="s">
        <v>204</v>
      </c>
      <c r="E75">
        <v>14041024</v>
      </c>
      <c r="F75" t="s">
        <v>205</v>
      </c>
      <c r="G75">
        <v>11050301</v>
      </c>
      <c r="H75" s="31" t="s">
        <v>85</v>
      </c>
      <c r="I75" s="31">
        <v>1000000</v>
      </c>
      <c r="J75" s="31">
        <v>115521167</v>
      </c>
      <c r="K75" t="str">
        <f t="shared" si="1"/>
        <v>459651000000</v>
      </c>
      <c r="L75" t="s">
        <v>18</v>
      </c>
      <c r="M75" s="40" t="e">
        <f>IF(SUMPRODUCT(('EXTRACTO BANCO'!A:A=B74)*('EXTRACTO BANCO'!G:G=I74)*('EXTRACTO BANCO'!K:K=H74))&gt;0,"OK","NO")</f>
        <v>#N/A</v>
      </c>
    </row>
    <row r="76" spans="1:13">
      <c r="A76" s="32">
        <v>45965</v>
      </c>
      <c r="B76" s="32">
        <v>45965</v>
      </c>
      <c r="C76" t="s">
        <v>37</v>
      </c>
      <c r="D76" t="s">
        <v>206</v>
      </c>
      <c r="E76">
        <v>14041060</v>
      </c>
      <c r="F76" t="s">
        <v>207</v>
      </c>
      <c r="G76">
        <v>11051801</v>
      </c>
      <c r="H76" s="31" t="s">
        <v>156</v>
      </c>
      <c r="I76" s="31">
        <v>1000000</v>
      </c>
      <c r="J76" s="31">
        <v>116521167</v>
      </c>
      <c r="K76" t="str">
        <f t="shared" si="1"/>
        <v>459651000000</v>
      </c>
      <c r="L76" t="s">
        <v>18</v>
      </c>
      <c r="M76" s="40" t="e">
        <f>IF(SUMPRODUCT(('EXTRACTO BANCO'!A:A=B75)*('EXTRACTO BANCO'!G:G=I75)*('EXTRACTO BANCO'!K:K=H75))&gt;0,"OK","NO")</f>
        <v>#N/A</v>
      </c>
    </row>
    <row r="77" spans="1:13">
      <c r="A77" s="32">
        <v>45965</v>
      </c>
      <c r="B77" s="32">
        <v>45965</v>
      </c>
      <c r="C77" t="s">
        <v>37</v>
      </c>
      <c r="D77" t="s">
        <v>208</v>
      </c>
      <c r="E77">
        <v>14041061</v>
      </c>
      <c r="F77" t="s">
        <v>209</v>
      </c>
      <c r="G77">
        <v>11050307</v>
      </c>
      <c r="H77" s="31" t="s">
        <v>88</v>
      </c>
      <c r="I77" s="31">
        <v>1800000</v>
      </c>
      <c r="J77" s="31">
        <v>118321167</v>
      </c>
      <c r="K77" t="str">
        <f t="shared" si="1"/>
        <v>459651800000</v>
      </c>
      <c r="L77" t="s">
        <v>18</v>
      </c>
      <c r="M77" s="40" t="e">
        <f>IF(SUMPRODUCT(('EXTRACTO BANCO'!A:A=B76)*('EXTRACTO BANCO'!G:G=I76)*('EXTRACTO BANCO'!K:K=H76))&gt;0,"OK","NO")</f>
        <v>#N/A</v>
      </c>
    </row>
    <row r="78" spans="1:13">
      <c r="A78" s="32">
        <v>45965</v>
      </c>
      <c r="B78" s="32">
        <v>45965</v>
      </c>
      <c r="C78" t="s">
        <v>37</v>
      </c>
      <c r="D78" t="s">
        <v>210</v>
      </c>
      <c r="E78">
        <v>14041064</v>
      </c>
      <c r="F78" t="s">
        <v>207</v>
      </c>
      <c r="G78">
        <v>11051801</v>
      </c>
      <c r="H78" s="31" t="s">
        <v>156</v>
      </c>
      <c r="I78" s="31">
        <v>1500000</v>
      </c>
      <c r="J78" s="31">
        <v>119821167</v>
      </c>
      <c r="K78" t="str">
        <f t="shared" si="1"/>
        <v>459651500000</v>
      </c>
      <c r="L78" t="s">
        <v>18</v>
      </c>
      <c r="M78" s="40" t="e">
        <f>IF(SUMPRODUCT(('EXTRACTO BANCO'!A:A=B77)*('EXTRACTO BANCO'!G:G=I77)*('EXTRACTO BANCO'!K:K=H77))&gt;0,"OK","NO")</f>
        <v>#N/A</v>
      </c>
    </row>
    <row r="79" spans="1:13">
      <c r="A79" s="32">
        <v>45965</v>
      </c>
      <c r="B79" s="32">
        <v>45965</v>
      </c>
      <c r="C79" t="s">
        <v>37</v>
      </c>
      <c r="D79" t="s">
        <v>211</v>
      </c>
      <c r="E79">
        <v>14041066</v>
      </c>
      <c r="F79" t="s">
        <v>93</v>
      </c>
      <c r="G79">
        <v>11050101</v>
      </c>
      <c r="H79" s="31" t="s">
        <v>94</v>
      </c>
      <c r="I79" s="31">
        <v>3000000</v>
      </c>
      <c r="J79" s="31">
        <v>122821167</v>
      </c>
      <c r="K79" t="str">
        <f t="shared" si="1"/>
        <v>459653000000</v>
      </c>
      <c r="L79" t="s">
        <v>18</v>
      </c>
      <c r="M79" s="40" t="e">
        <f>IF(SUMPRODUCT(('EXTRACTO BANCO'!A:A=B78)*('EXTRACTO BANCO'!G:G=I78)*('EXTRACTO BANCO'!K:K=H78))&gt;0,"OK","NO")</f>
        <v>#N/A</v>
      </c>
    </row>
    <row r="80" spans="1:13">
      <c r="A80" s="32">
        <v>45965</v>
      </c>
      <c r="B80" s="32">
        <v>45965</v>
      </c>
      <c r="C80" t="s">
        <v>37</v>
      </c>
      <c r="D80" t="s">
        <v>212</v>
      </c>
      <c r="E80">
        <v>14041068</v>
      </c>
      <c r="F80" t="s">
        <v>93</v>
      </c>
      <c r="G80">
        <v>11050101</v>
      </c>
      <c r="H80" s="31" t="s">
        <v>94</v>
      </c>
      <c r="I80" s="31">
        <v>200000</v>
      </c>
      <c r="J80" s="31">
        <v>123021167</v>
      </c>
      <c r="K80" t="str">
        <f t="shared" si="1"/>
        <v>45965200000</v>
      </c>
      <c r="L80" t="s">
        <v>18</v>
      </c>
      <c r="M80" s="40" t="e">
        <f>IF(SUMPRODUCT(('EXTRACTO BANCO'!A:A=B79)*('EXTRACTO BANCO'!G:G=I79)*('EXTRACTO BANCO'!K:K=H79))&gt;0,"OK","NO")</f>
        <v>#N/A</v>
      </c>
    </row>
    <row r="81" spans="1:13">
      <c r="A81" s="32">
        <v>45965</v>
      </c>
      <c r="B81" s="32">
        <v>45965</v>
      </c>
      <c r="C81" t="s">
        <v>37</v>
      </c>
      <c r="D81" t="s">
        <v>213</v>
      </c>
      <c r="E81">
        <v>14041325</v>
      </c>
      <c r="F81" t="s">
        <v>214</v>
      </c>
      <c r="G81">
        <v>11050402</v>
      </c>
      <c r="H81" s="31" t="s">
        <v>215</v>
      </c>
      <c r="I81" s="31">
        <v>2000000</v>
      </c>
      <c r="J81" s="31">
        <v>125021167</v>
      </c>
      <c r="K81" t="str">
        <f t="shared" si="1"/>
        <v>459652000000</v>
      </c>
      <c r="L81" t="s">
        <v>18</v>
      </c>
      <c r="M81" s="40" t="e">
        <f>IF(SUMPRODUCT(('EXTRACTO BANCO'!A:A=B80)*('EXTRACTO BANCO'!G:G=I80)*('EXTRACTO BANCO'!K:K=H80))&gt;0,"OK","NO")</f>
        <v>#N/A</v>
      </c>
    </row>
    <row r="82" spans="1:13">
      <c r="A82" s="32">
        <v>45965</v>
      </c>
      <c r="B82" s="32">
        <v>45965</v>
      </c>
      <c r="C82" t="s">
        <v>37</v>
      </c>
      <c r="D82" t="s">
        <v>216</v>
      </c>
      <c r="E82">
        <v>14041342</v>
      </c>
      <c r="F82" t="s">
        <v>214</v>
      </c>
      <c r="G82">
        <v>11050402</v>
      </c>
      <c r="H82" s="31" t="s">
        <v>215</v>
      </c>
      <c r="I82" s="31">
        <v>1357050</v>
      </c>
      <c r="J82" s="31">
        <v>126378217</v>
      </c>
      <c r="K82" t="str">
        <f t="shared" si="1"/>
        <v>459651357050</v>
      </c>
      <c r="L82" t="s">
        <v>18</v>
      </c>
      <c r="M82" s="40" t="e">
        <f>IF(SUMPRODUCT(('EXTRACTO BANCO'!A:A=B81)*('EXTRACTO BANCO'!G:G=I81)*('EXTRACTO BANCO'!K:K=H81))&gt;0,"OK","NO")</f>
        <v>#N/A</v>
      </c>
    </row>
    <row r="83" spans="1:13">
      <c r="A83" s="32">
        <v>45965</v>
      </c>
      <c r="B83" s="32">
        <v>45965</v>
      </c>
      <c r="C83" t="s">
        <v>37</v>
      </c>
      <c r="D83" t="s">
        <v>217</v>
      </c>
      <c r="E83">
        <v>14041557</v>
      </c>
      <c r="F83" t="s">
        <v>130</v>
      </c>
      <c r="G83">
        <v>11051101</v>
      </c>
      <c r="H83" s="31" t="s">
        <v>131</v>
      </c>
      <c r="I83" s="31">
        <v>5200000</v>
      </c>
      <c r="J83" s="31">
        <v>131578217</v>
      </c>
      <c r="K83" t="str">
        <f t="shared" si="1"/>
        <v>459655200000</v>
      </c>
      <c r="L83" t="s">
        <v>18</v>
      </c>
      <c r="M83" s="40" t="e">
        <f>IF(SUMPRODUCT(('EXTRACTO BANCO'!A:A=B82)*('EXTRACTO BANCO'!G:G=I82)*('EXTRACTO BANCO'!K:K=H82))&gt;0,"OK","NO")</f>
        <v>#N/A</v>
      </c>
    </row>
    <row r="84" spans="1:13">
      <c r="A84" s="32">
        <v>45965</v>
      </c>
      <c r="B84" s="32">
        <v>45965</v>
      </c>
      <c r="C84" t="s">
        <v>37</v>
      </c>
      <c r="D84" t="s">
        <v>218</v>
      </c>
      <c r="E84">
        <v>14041579</v>
      </c>
      <c r="F84" t="s">
        <v>68</v>
      </c>
      <c r="G84">
        <v>11050308</v>
      </c>
      <c r="H84" s="31" t="s">
        <v>69</v>
      </c>
      <c r="I84" s="31">
        <v>1100000</v>
      </c>
      <c r="J84" s="31">
        <v>132678217</v>
      </c>
      <c r="K84" t="str">
        <f t="shared" si="1"/>
        <v>459651100000</v>
      </c>
      <c r="L84" t="s">
        <v>18</v>
      </c>
      <c r="M84" s="40" t="e">
        <f>IF(SUMPRODUCT(('EXTRACTO BANCO'!A:A=B83)*('EXTRACTO BANCO'!G:G=I83)*('EXTRACTO BANCO'!K:K=H83))&gt;0,"OK","NO")</f>
        <v>#N/A</v>
      </c>
    </row>
    <row r="85" spans="1:13">
      <c r="A85" s="32">
        <v>45965</v>
      </c>
      <c r="B85" s="32">
        <v>45965</v>
      </c>
      <c r="C85" t="s">
        <v>37</v>
      </c>
      <c r="D85" t="s">
        <v>219</v>
      </c>
      <c r="E85">
        <v>14041613</v>
      </c>
      <c r="F85" t="s">
        <v>220</v>
      </c>
      <c r="G85">
        <v>11050302</v>
      </c>
      <c r="H85" s="31" t="s">
        <v>221</v>
      </c>
      <c r="I85" s="31">
        <v>1750000</v>
      </c>
      <c r="J85" s="31">
        <v>134428217</v>
      </c>
      <c r="K85" t="str">
        <f t="shared" si="1"/>
        <v>459651750000</v>
      </c>
      <c r="L85" t="s">
        <v>18</v>
      </c>
      <c r="M85" s="40" t="e">
        <f>IF(SUMPRODUCT(('EXTRACTO BANCO'!A:A=B84)*('EXTRACTO BANCO'!G:G=I84)*('EXTRACTO BANCO'!K:K=H84))&gt;0,"OK","NO")</f>
        <v>#N/A</v>
      </c>
    </row>
    <row r="86" spans="1:13">
      <c r="A86" s="32">
        <v>45965</v>
      </c>
      <c r="B86" s="32">
        <v>45965</v>
      </c>
      <c r="C86" t="s">
        <v>37</v>
      </c>
      <c r="D86" t="s">
        <v>222</v>
      </c>
      <c r="E86">
        <v>14044069</v>
      </c>
      <c r="F86" t="s">
        <v>141</v>
      </c>
      <c r="G86">
        <v>11050331</v>
      </c>
      <c r="H86" s="31" t="s">
        <v>142</v>
      </c>
      <c r="I86" s="31">
        <v>3365525</v>
      </c>
      <c r="J86" s="31">
        <v>137793742</v>
      </c>
      <c r="K86" t="str">
        <f t="shared" si="1"/>
        <v>459653365525</v>
      </c>
      <c r="L86" t="s">
        <v>18</v>
      </c>
      <c r="M86" s="40" t="e">
        <f>IF(SUMPRODUCT(('EXTRACTO BANCO'!A:A=B85)*('EXTRACTO BANCO'!G:G=I85)*('EXTRACTO BANCO'!K:K=H85))&gt;0,"OK","NO")</f>
        <v>#N/A</v>
      </c>
    </row>
    <row r="87" spans="1:13">
      <c r="A87" s="32">
        <v>45965</v>
      </c>
      <c r="B87" s="32">
        <v>45965</v>
      </c>
      <c r="C87" t="s">
        <v>223</v>
      </c>
      <c r="D87" t="s">
        <v>224</v>
      </c>
      <c r="E87">
        <v>14167972</v>
      </c>
      <c r="F87" t="s">
        <v>225</v>
      </c>
      <c r="G87" t="s">
        <v>226</v>
      </c>
      <c r="H87" s="31" t="s">
        <v>227</v>
      </c>
      <c r="I87" s="31">
        <v>-138993742</v>
      </c>
      <c r="J87" s="31">
        <v>-1200000</v>
      </c>
      <c r="K87" t="str">
        <f t="shared" si="1"/>
        <v>45965-138993742</v>
      </c>
      <c r="L87" t="s">
        <v>18</v>
      </c>
      <c r="M87" s="40" t="e">
        <f>IF(SUMPRODUCT(('EXTRACTO BANCO'!A:A=B86)*('EXTRACTO BANCO'!G:G=I86)*('EXTRACTO BANCO'!K:K=H86))&gt;0,"OK","NO")</f>
        <v>#N/A</v>
      </c>
    </row>
    <row r="88" spans="1:13">
      <c r="A88" s="32">
        <v>45966</v>
      </c>
      <c r="B88" s="32">
        <v>45966</v>
      </c>
      <c r="C88" t="s">
        <v>37</v>
      </c>
      <c r="D88" t="s">
        <v>228</v>
      </c>
      <c r="E88">
        <v>14042994</v>
      </c>
      <c r="F88" t="s">
        <v>229</v>
      </c>
      <c r="G88">
        <v>11050324</v>
      </c>
      <c r="H88" s="31" t="s">
        <v>46</v>
      </c>
      <c r="I88" s="31">
        <v>876550</v>
      </c>
      <c r="J88" s="31">
        <v>-323450</v>
      </c>
      <c r="K88" t="str">
        <f t="shared" si="1"/>
        <v>45966876550</v>
      </c>
      <c r="L88" t="s">
        <v>18</v>
      </c>
      <c r="M88" s="40" t="e">
        <f>IF(SUMPRODUCT(('EXTRACTO BANCO'!A:A=B87)*('EXTRACTO BANCO'!G:G=I87)*('EXTRACTO BANCO'!K:K=H87))&gt;0,"OK","NO")</f>
        <v>#N/A</v>
      </c>
    </row>
    <row r="89" spans="1:13">
      <c r="A89" s="32">
        <v>45966</v>
      </c>
      <c r="B89" s="32">
        <v>45966</v>
      </c>
      <c r="C89" t="s">
        <v>37</v>
      </c>
      <c r="D89" t="s">
        <v>230</v>
      </c>
      <c r="E89">
        <v>14043770</v>
      </c>
      <c r="F89" t="s">
        <v>231</v>
      </c>
      <c r="G89">
        <v>11050323</v>
      </c>
      <c r="H89" s="31" t="s">
        <v>53</v>
      </c>
      <c r="I89" s="31">
        <v>912900</v>
      </c>
      <c r="J89" s="31">
        <v>589450</v>
      </c>
      <c r="K89" t="str">
        <f t="shared" si="1"/>
        <v>45966912900</v>
      </c>
      <c r="L89" t="s">
        <v>18</v>
      </c>
      <c r="M89" s="40" t="e">
        <f>IF(SUMPRODUCT(('EXTRACTO BANCO'!A:A=B88)*('EXTRACTO BANCO'!G:G=I88)*('EXTRACTO BANCO'!K:K=H88))&gt;0,"OK","NO")</f>
        <v>#N/A</v>
      </c>
    </row>
    <row r="90" spans="1:13">
      <c r="A90" s="32">
        <v>45966</v>
      </c>
      <c r="B90" s="32">
        <v>45966</v>
      </c>
      <c r="C90" t="s">
        <v>37</v>
      </c>
      <c r="D90" t="s">
        <v>232</v>
      </c>
      <c r="E90">
        <v>14044392</v>
      </c>
      <c r="F90" t="s">
        <v>155</v>
      </c>
      <c r="G90">
        <v>11051801</v>
      </c>
      <c r="H90" s="31" t="s">
        <v>156</v>
      </c>
      <c r="I90" s="31">
        <v>1100000</v>
      </c>
      <c r="J90" s="31">
        <v>1689450</v>
      </c>
      <c r="K90" t="str">
        <f t="shared" si="1"/>
        <v>459661100000</v>
      </c>
      <c r="L90" t="s">
        <v>18</v>
      </c>
      <c r="M90" s="40" t="e">
        <f>IF(SUMPRODUCT(('EXTRACTO BANCO'!A:A=B89)*('EXTRACTO BANCO'!G:G=I89)*('EXTRACTO BANCO'!K:K=H89))&gt;0,"OK","NO")</f>
        <v>#N/A</v>
      </c>
    </row>
    <row r="91" spans="1:13">
      <c r="A91" s="32">
        <v>45966</v>
      </c>
      <c r="B91" s="32">
        <v>45966</v>
      </c>
      <c r="C91" t="s">
        <v>37</v>
      </c>
      <c r="D91" t="s">
        <v>233</v>
      </c>
      <c r="E91">
        <v>14044652</v>
      </c>
      <c r="F91" t="s">
        <v>42</v>
      </c>
      <c r="G91">
        <v>11050309</v>
      </c>
      <c r="H91" s="31" t="s">
        <v>43</v>
      </c>
      <c r="I91" s="31">
        <v>450000</v>
      </c>
      <c r="J91" s="31">
        <v>2139450</v>
      </c>
      <c r="K91" t="str">
        <f t="shared" si="1"/>
        <v>45966450000</v>
      </c>
      <c r="L91" t="s">
        <v>18</v>
      </c>
      <c r="M91" s="40" t="e">
        <f>IF(SUMPRODUCT(('EXTRACTO BANCO'!A:A=B90)*('EXTRACTO BANCO'!G:G=I90)*('EXTRACTO BANCO'!K:K=H90))&gt;0,"OK","NO")</f>
        <v>#N/A</v>
      </c>
    </row>
    <row r="92" spans="1:13">
      <c r="A92" s="32">
        <v>45966</v>
      </c>
      <c r="B92" s="32">
        <v>45966</v>
      </c>
      <c r="C92" t="s">
        <v>37</v>
      </c>
      <c r="D92" t="s">
        <v>234</v>
      </c>
      <c r="E92">
        <v>14044802</v>
      </c>
      <c r="F92">
        <v>1754</v>
      </c>
      <c r="G92">
        <v>11052201</v>
      </c>
      <c r="H92" s="31" t="s">
        <v>108</v>
      </c>
      <c r="I92" s="31">
        <v>1050000</v>
      </c>
      <c r="J92" s="31">
        <v>3189450</v>
      </c>
      <c r="K92" t="str">
        <f t="shared" si="1"/>
        <v>459661050000</v>
      </c>
      <c r="L92" t="s">
        <v>18</v>
      </c>
      <c r="M92" s="40" t="e">
        <f>IF(SUMPRODUCT(('EXTRACTO BANCO'!A:A=B91)*('EXTRACTO BANCO'!G:G=I91)*('EXTRACTO BANCO'!K:K=H91))&gt;0,"OK","NO")</f>
        <v>#N/A</v>
      </c>
    </row>
    <row r="93" spans="1:13">
      <c r="A93" s="32">
        <v>45966</v>
      </c>
      <c r="B93" s="32">
        <v>45966</v>
      </c>
      <c r="C93" t="s">
        <v>37</v>
      </c>
      <c r="D93" t="s">
        <v>235</v>
      </c>
      <c r="E93">
        <v>14046379</v>
      </c>
      <c r="F93" t="s">
        <v>137</v>
      </c>
      <c r="G93">
        <v>11050314</v>
      </c>
      <c r="H93" s="31" t="s">
        <v>138</v>
      </c>
      <c r="I93" s="31">
        <v>1500000</v>
      </c>
      <c r="J93" s="31">
        <v>4689450</v>
      </c>
      <c r="K93" t="str">
        <f t="shared" si="1"/>
        <v>459661500000</v>
      </c>
      <c r="L93" t="s">
        <v>18</v>
      </c>
      <c r="M93" s="40" t="e">
        <f>IF(SUMPRODUCT(('EXTRACTO BANCO'!A:A=B92)*('EXTRACTO BANCO'!G:G=I92)*('EXTRACTO BANCO'!K:K=H92))&gt;0,"OK","NO")</f>
        <v>#N/A</v>
      </c>
    </row>
    <row r="94" spans="1:13">
      <c r="A94" s="32">
        <v>45966</v>
      </c>
      <c r="B94" s="32">
        <v>45966</v>
      </c>
      <c r="C94" t="s">
        <v>37</v>
      </c>
      <c r="D94" t="s">
        <v>236</v>
      </c>
      <c r="E94">
        <v>14046566</v>
      </c>
      <c r="F94" t="s">
        <v>102</v>
      </c>
      <c r="G94">
        <v>11050332</v>
      </c>
      <c r="H94" s="31" t="s">
        <v>103</v>
      </c>
      <c r="I94" s="31">
        <v>1000000</v>
      </c>
      <c r="J94" s="31">
        <v>5689450</v>
      </c>
      <c r="K94" t="str">
        <f t="shared" si="1"/>
        <v>459661000000</v>
      </c>
      <c r="L94" t="s">
        <v>18</v>
      </c>
      <c r="M94" s="40" t="e">
        <f>IF(SUMPRODUCT(('EXTRACTO BANCO'!A:A=B93)*('EXTRACTO BANCO'!G:G=I93)*('EXTRACTO BANCO'!K:K=H93))&gt;0,"OK","NO")</f>
        <v>#N/A</v>
      </c>
    </row>
    <row r="95" spans="1:13">
      <c r="A95" s="32">
        <v>45966</v>
      </c>
      <c r="B95" s="32">
        <v>45966</v>
      </c>
      <c r="C95" t="s">
        <v>37</v>
      </c>
      <c r="D95" t="s">
        <v>237</v>
      </c>
      <c r="E95">
        <v>14046598</v>
      </c>
      <c r="F95" t="s">
        <v>127</v>
      </c>
      <c r="G95">
        <v>11050318</v>
      </c>
      <c r="H95" s="31" t="s">
        <v>128</v>
      </c>
      <c r="I95" s="31">
        <v>1850000</v>
      </c>
      <c r="J95" s="31">
        <v>7539450</v>
      </c>
      <c r="K95" t="str">
        <f t="shared" si="1"/>
        <v>459661850000</v>
      </c>
      <c r="L95" t="s">
        <v>18</v>
      </c>
      <c r="M95" s="40" t="e">
        <f>IF(SUMPRODUCT(('EXTRACTO BANCO'!A:A=B94)*('EXTRACTO BANCO'!G:G=I94)*('EXTRACTO BANCO'!K:K=H94))&gt;0,"OK","NO")</f>
        <v>#N/A</v>
      </c>
    </row>
    <row r="96" spans="1:13">
      <c r="A96" s="32">
        <v>45966</v>
      </c>
      <c r="B96" s="32">
        <v>45966</v>
      </c>
      <c r="C96" t="s">
        <v>37</v>
      </c>
      <c r="D96" t="s">
        <v>238</v>
      </c>
      <c r="E96">
        <v>14046617</v>
      </c>
      <c r="F96" t="s">
        <v>239</v>
      </c>
      <c r="G96">
        <v>11050310</v>
      </c>
      <c r="H96" s="31" t="s">
        <v>116</v>
      </c>
      <c r="I96" s="31">
        <v>1300000</v>
      </c>
      <c r="J96" s="31">
        <v>8839450</v>
      </c>
      <c r="K96" t="str">
        <f t="shared" si="1"/>
        <v>459661300000</v>
      </c>
      <c r="L96" t="s">
        <v>18</v>
      </c>
      <c r="M96" s="40" t="e">
        <f>IF(SUMPRODUCT(('EXTRACTO BANCO'!A:A=B95)*('EXTRACTO BANCO'!G:G=I95)*('EXTRACTO BANCO'!K:K=H95))&gt;0,"OK","NO")</f>
        <v>#N/A</v>
      </c>
    </row>
    <row r="97" spans="1:13">
      <c r="A97" s="32">
        <v>45966</v>
      </c>
      <c r="B97" s="32">
        <v>45966</v>
      </c>
      <c r="C97" t="s">
        <v>37</v>
      </c>
      <c r="D97" t="s">
        <v>240</v>
      </c>
      <c r="E97">
        <v>14046647</v>
      </c>
      <c r="F97" t="s">
        <v>68</v>
      </c>
      <c r="G97">
        <v>11050308</v>
      </c>
      <c r="H97" s="31" t="s">
        <v>69</v>
      </c>
      <c r="I97" s="31">
        <v>1250000</v>
      </c>
      <c r="J97" s="31">
        <v>10089450</v>
      </c>
      <c r="K97" t="str">
        <f t="shared" si="1"/>
        <v>459661250000</v>
      </c>
      <c r="L97" t="s">
        <v>18</v>
      </c>
      <c r="M97" s="40" t="e">
        <f>IF(SUMPRODUCT(('EXTRACTO BANCO'!A:A=B96)*('EXTRACTO BANCO'!G:G=I96)*('EXTRACTO BANCO'!K:K=H96))&gt;0,"OK","NO")</f>
        <v>#N/A</v>
      </c>
    </row>
    <row r="98" spans="1:13">
      <c r="A98" s="32">
        <v>45966</v>
      </c>
      <c r="B98" s="32">
        <v>45966</v>
      </c>
      <c r="C98" t="s">
        <v>37</v>
      </c>
      <c r="D98" t="s">
        <v>241</v>
      </c>
      <c r="E98">
        <v>14046782</v>
      </c>
      <c r="F98" t="s">
        <v>205</v>
      </c>
      <c r="G98">
        <v>11050301</v>
      </c>
      <c r="H98" s="31" t="s">
        <v>85</v>
      </c>
      <c r="I98" s="31">
        <v>1100000</v>
      </c>
      <c r="J98" s="31">
        <v>11189450</v>
      </c>
      <c r="K98" t="str">
        <f t="shared" si="1"/>
        <v>459661100000</v>
      </c>
      <c r="L98" t="s">
        <v>18</v>
      </c>
      <c r="M98" s="40" t="e">
        <f>IF(SUMPRODUCT(('EXTRACTO BANCO'!A:A=B97)*('EXTRACTO BANCO'!G:G=I97)*('EXTRACTO BANCO'!K:K=H97))&gt;0,"OK","NO")</f>
        <v>#N/A</v>
      </c>
    </row>
    <row r="99" spans="1:13">
      <c r="A99" s="32">
        <v>45966</v>
      </c>
      <c r="B99" s="32">
        <v>45966</v>
      </c>
      <c r="C99" t="s">
        <v>37</v>
      </c>
      <c r="D99" t="s">
        <v>242</v>
      </c>
      <c r="E99">
        <v>14046875</v>
      </c>
      <c r="F99" t="s">
        <v>243</v>
      </c>
      <c r="G99">
        <v>11051701</v>
      </c>
      <c r="H99" s="31" t="s">
        <v>193</v>
      </c>
      <c r="I99" s="31">
        <v>950000</v>
      </c>
      <c r="J99" s="31">
        <v>12139450</v>
      </c>
      <c r="K99" t="str">
        <f t="shared" si="1"/>
        <v>45966950000</v>
      </c>
      <c r="L99" t="s">
        <v>18</v>
      </c>
      <c r="M99" s="40" t="e">
        <f>IF(SUMPRODUCT(('EXTRACTO BANCO'!A:A=B98)*('EXTRACTO BANCO'!G:G=I98)*('EXTRACTO BANCO'!K:K=H98))&gt;0,"OK","NO")</f>
        <v>#N/A</v>
      </c>
    </row>
    <row r="100" spans="1:13">
      <c r="A100" s="32">
        <v>45966</v>
      </c>
      <c r="B100" s="32">
        <v>45966</v>
      </c>
      <c r="C100" t="s">
        <v>37</v>
      </c>
      <c r="D100" t="s">
        <v>244</v>
      </c>
      <c r="E100">
        <v>14046892</v>
      </c>
      <c r="F100" t="s">
        <v>243</v>
      </c>
      <c r="G100">
        <v>11051701</v>
      </c>
      <c r="H100" s="31" t="s">
        <v>193</v>
      </c>
      <c r="I100" s="31">
        <v>1050000</v>
      </c>
      <c r="J100" s="31">
        <v>13189450</v>
      </c>
      <c r="K100" t="str">
        <f t="shared" si="1"/>
        <v>459661050000</v>
      </c>
      <c r="L100" t="s">
        <v>18</v>
      </c>
      <c r="M100" s="40" t="e">
        <f>IF(SUMPRODUCT(('EXTRACTO BANCO'!A:A=B99)*('EXTRACTO BANCO'!G:G=I99)*('EXTRACTO BANCO'!K:K=H99))&gt;0,"OK","NO")</f>
        <v>#N/A</v>
      </c>
    </row>
    <row r="101" spans="1:13">
      <c r="A101" s="32">
        <v>45966</v>
      </c>
      <c r="B101" s="32">
        <v>45966</v>
      </c>
      <c r="C101" t="s">
        <v>37</v>
      </c>
      <c r="D101" t="s">
        <v>245</v>
      </c>
      <c r="E101">
        <v>14046928</v>
      </c>
      <c r="F101" t="s">
        <v>246</v>
      </c>
      <c r="G101">
        <v>11050306</v>
      </c>
      <c r="H101" s="31" t="s">
        <v>56</v>
      </c>
      <c r="I101" s="31">
        <v>996850</v>
      </c>
      <c r="J101" s="31">
        <v>14186300</v>
      </c>
      <c r="K101" t="str">
        <f t="shared" si="1"/>
        <v>45966996850</v>
      </c>
      <c r="L101" t="s">
        <v>18</v>
      </c>
      <c r="M101" s="40" t="e">
        <f>IF(SUMPRODUCT(('EXTRACTO BANCO'!A:A=B100)*('EXTRACTO BANCO'!G:G=I100)*('EXTRACTO BANCO'!K:K=H100))&gt;0,"OK","NO")</f>
        <v>#N/A</v>
      </c>
    </row>
    <row r="102" spans="1:13">
      <c r="A102" s="32">
        <v>45966</v>
      </c>
      <c r="B102" s="32">
        <v>45966</v>
      </c>
      <c r="C102" t="s">
        <v>37</v>
      </c>
      <c r="D102" t="s">
        <v>247</v>
      </c>
      <c r="E102">
        <v>14046939</v>
      </c>
      <c r="F102" t="s">
        <v>39</v>
      </c>
      <c r="G102">
        <v>11050502</v>
      </c>
      <c r="H102" s="31" t="s">
        <v>40</v>
      </c>
      <c r="I102" s="31">
        <v>5500000</v>
      </c>
      <c r="J102" s="31">
        <v>19686300</v>
      </c>
      <c r="K102" t="str">
        <f t="shared" si="1"/>
        <v>459665500000</v>
      </c>
      <c r="L102" t="s">
        <v>18</v>
      </c>
      <c r="M102" s="40" t="e">
        <f>IF(SUMPRODUCT(('EXTRACTO BANCO'!A:A=B101)*('EXTRACTO BANCO'!G:G=I101)*('EXTRACTO BANCO'!K:K=H101))&gt;0,"OK","NO")</f>
        <v>#N/A</v>
      </c>
    </row>
    <row r="103" spans="1:13">
      <c r="A103" s="32">
        <v>45966</v>
      </c>
      <c r="B103" s="32">
        <v>45966</v>
      </c>
      <c r="C103" t="s">
        <v>37</v>
      </c>
      <c r="D103" t="s">
        <v>248</v>
      </c>
      <c r="E103">
        <v>14046946</v>
      </c>
      <c r="F103" t="s">
        <v>87</v>
      </c>
      <c r="G103">
        <v>11050307</v>
      </c>
      <c r="H103" s="31" t="s">
        <v>88</v>
      </c>
      <c r="I103" s="31">
        <v>1000000</v>
      </c>
      <c r="J103" s="31">
        <v>20686300</v>
      </c>
      <c r="K103" t="str">
        <f t="shared" si="1"/>
        <v>459661000000</v>
      </c>
      <c r="L103" t="s">
        <v>18</v>
      </c>
      <c r="M103" s="40" t="e">
        <f>IF(SUMPRODUCT(('EXTRACTO BANCO'!A:A=B102)*('EXTRACTO BANCO'!G:G=I102)*('EXTRACTO BANCO'!K:K=H102))&gt;0,"OK","NO")</f>
        <v>#N/A</v>
      </c>
    </row>
    <row r="104" spans="1:13">
      <c r="A104" s="32">
        <v>45966</v>
      </c>
      <c r="B104" s="32">
        <v>45966</v>
      </c>
      <c r="C104" t="s">
        <v>37</v>
      </c>
      <c r="D104" t="s">
        <v>249</v>
      </c>
      <c r="E104">
        <v>14046965</v>
      </c>
      <c r="F104" t="s">
        <v>250</v>
      </c>
      <c r="G104">
        <v>11050325</v>
      </c>
      <c r="H104" s="31" t="s">
        <v>111</v>
      </c>
      <c r="I104" s="31">
        <v>850000</v>
      </c>
      <c r="J104" s="31">
        <v>21536300</v>
      </c>
      <c r="K104" t="str">
        <f t="shared" si="1"/>
        <v>45966850000</v>
      </c>
      <c r="L104" t="s">
        <v>18</v>
      </c>
      <c r="M104" s="40" t="e">
        <f>IF(SUMPRODUCT(('EXTRACTO BANCO'!A:A=B103)*('EXTRACTO BANCO'!G:G=I103)*('EXTRACTO BANCO'!K:K=H103))&gt;0,"OK","NO")</f>
        <v>#N/A</v>
      </c>
    </row>
    <row r="105" spans="1:13">
      <c r="A105" s="32">
        <v>45966</v>
      </c>
      <c r="B105" s="32">
        <v>45966</v>
      </c>
      <c r="C105" t="s">
        <v>37</v>
      </c>
      <c r="D105" t="s">
        <v>251</v>
      </c>
      <c r="E105">
        <v>14047144</v>
      </c>
      <c r="F105" t="s">
        <v>252</v>
      </c>
      <c r="G105">
        <v>11050501</v>
      </c>
      <c r="H105" s="31" t="s">
        <v>134</v>
      </c>
      <c r="I105" s="31">
        <v>130000</v>
      </c>
      <c r="J105" s="31">
        <v>21666300</v>
      </c>
      <c r="K105" t="str">
        <f t="shared" si="1"/>
        <v>45966130000</v>
      </c>
      <c r="L105" t="s">
        <v>18</v>
      </c>
      <c r="M105" s="40" t="e">
        <f>IF(SUMPRODUCT(('EXTRACTO BANCO'!A:A=B104)*('EXTRACTO BANCO'!G:G=I104)*('EXTRACTO BANCO'!K:K=H104))&gt;0,"OK","NO")</f>
        <v>#N/A</v>
      </c>
    </row>
    <row r="106" spans="1:13">
      <c r="A106" s="32">
        <v>45966</v>
      </c>
      <c r="B106" s="32">
        <v>45966</v>
      </c>
      <c r="C106" t="s">
        <v>37</v>
      </c>
      <c r="D106" t="s">
        <v>253</v>
      </c>
      <c r="E106">
        <v>14047161</v>
      </c>
      <c r="F106" t="s">
        <v>254</v>
      </c>
      <c r="G106">
        <v>11050403</v>
      </c>
      <c r="H106" s="31" t="s">
        <v>255</v>
      </c>
      <c r="I106" s="31">
        <v>1500000</v>
      </c>
      <c r="J106" s="31">
        <v>23166300</v>
      </c>
      <c r="K106" t="str">
        <f t="shared" si="1"/>
        <v>459661500000</v>
      </c>
      <c r="L106" t="s">
        <v>18</v>
      </c>
      <c r="M106" s="40" t="e">
        <f>IF(SUMPRODUCT(('EXTRACTO BANCO'!A:A=B105)*('EXTRACTO BANCO'!G:G=I105)*('EXTRACTO BANCO'!K:K=H105))&gt;0,"OK","NO")</f>
        <v>#N/A</v>
      </c>
    </row>
    <row r="107" spans="1:13">
      <c r="A107" s="32">
        <v>45966</v>
      </c>
      <c r="B107" s="32">
        <v>45966</v>
      </c>
      <c r="C107" t="s">
        <v>37</v>
      </c>
      <c r="D107" t="s">
        <v>256</v>
      </c>
      <c r="E107">
        <v>14047166</v>
      </c>
      <c r="F107" t="s">
        <v>254</v>
      </c>
      <c r="G107">
        <v>11050403</v>
      </c>
      <c r="H107" s="31" t="s">
        <v>255</v>
      </c>
      <c r="I107" s="31">
        <v>1750850</v>
      </c>
      <c r="J107" s="31">
        <v>24917150</v>
      </c>
      <c r="K107" t="str">
        <f t="shared" si="1"/>
        <v>459661750850</v>
      </c>
      <c r="L107" t="s">
        <v>18</v>
      </c>
      <c r="M107" s="40" t="e">
        <f>IF(SUMPRODUCT(('EXTRACTO BANCO'!A:A=B106)*('EXTRACTO BANCO'!G:G=I106)*('EXTRACTO BANCO'!K:K=H106))&gt;0,"OK","NO")</f>
        <v>#N/A</v>
      </c>
    </row>
    <row r="108" spans="1:13">
      <c r="A108" s="32">
        <v>45966</v>
      </c>
      <c r="B108" s="32">
        <v>45966</v>
      </c>
      <c r="C108" t="s">
        <v>37</v>
      </c>
      <c r="D108" t="s">
        <v>257</v>
      </c>
      <c r="E108">
        <v>14047181</v>
      </c>
      <c r="F108" t="s">
        <v>258</v>
      </c>
      <c r="G108">
        <v>11050322</v>
      </c>
      <c r="H108" s="31" t="s">
        <v>198</v>
      </c>
      <c r="I108" s="31">
        <v>1300000</v>
      </c>
      <c r="J108" s="31">
        <v>26217150</v>
      </c>
      <c r="K108" t="str">
        <f t="shared" si="1"/>
        <v>459661300000</v>
      </c>
      <c r="L108" t="s">
        <v>18</v>
      </c>
      <c r="M108" s="40" t="e">
        <f>IF(SUMPRODUCT(('EXTRACTO BANCO'!A:A=B107)*('EXTRACTO BANCO'!G:G=I107)*('EXTRACTO BANCO'!K:K=H107))&gt;0,"OK","NO")</f>
        <v>#N/A</v>
      </c>
    </row>
    <row r="109" spans="1:13">
      <c r="A109" s="32">
        <v>45966</v>
      </c>
      <c r="B109" s="32">
        <v>45966</v>
      </c>
      <c r="C109" t="s">
        <v>37</v>
      </c>
      <c r="D109" t="s">
        <v>259</v>
      </c>
      <c r="E109">
        <v>14047219</v>
      </c>
      <c r="F109">
        <v>5</v>
      </c>
      <c r="G109">
        <v>11050305</v>
      </c>
      <c r="H109" s="31" t="s">
        <v>125</v>
      </c>
      <c r="I109" s="31">
        <v>900000</v>
      </c>
      <c r="J109" s="31">
        <v>27117150</v>
      </c>
      <c r="K109" t="str">
        <f t="shared" si="1"/>
        <v>45966900000</v>
      </c>
      <c r="L109" t="s">
        <v>18</v>
      </c>
      <c r="M109" s="40" t="e">
        <f>IF(SUMPRODUCT(('EXTRACTO BANCO'!A:A=B108)*('EXTRACTO BANCO'!G:G=I108)*('EXTRACTO BANCO'!K:K=H108))&gt;0,"OK","NO")</f>
        <v>#N/A</v>
      </c>
    </row>
    <row r="110" spans="1:13">
      <c r="A110" s="32">
        <v>45966</v>
      </c>
      <c r="B110" s="32">
        <v>45966</v>
      </c>
      <c r="C110" t="s">
        <v>37</v>
      </c>
      <c r="D110" t="s">
        <v>260</v>
      </c>
      <c r="E110">
        <v>14047364</v>
      </c>
      <c r="F110" t="s">
        <v>96</v>
      </c>
      <c r="G110">
        <v>11051201</v>
      </c>
      <c r="H110" s="31" t="s">
        <v>97</v>
      </c>
      <c r="I110" s="31">
        <v>1219300</v>
      </c>
      <c r="J110" s="31">
        <v>28336450</v>
      </c>
      <c r="K110" t="str">
        <f t="shared" si="1"/>
        <v>459661219300</v>
      </c>
      <c r="L110" t="s">
        <v>18</v>
      </c>
      <c r="M110" s="40" t="e">
        <f>IF(SUMPRODUCT(('EXTRACTO BANCO'!A:A=B109)*('EXTRACTO BANCO'!G:G=I109)*('EXTRACTO BANCO'!K:K=H109))&gt;0,"OK","NO")</f>
        <v>#N/A</v>
      </c>
    </row>
    <row r="111" spans="1:13">
      <c r="A111" s="32">
        <v>45966</v>
      </c>
      <c r="B111" s="32">
        <v>45966</v>
      </c>
      <c r="C111" t="s">
        <v>37</v>
      </c>
      <c r="D111" t="s">
        <v>261</v>
      </c>
      <c r="E111">
        <v>14047456</v>
      </c>
      <c r="F111" t="s">
        <v>207</v>
      </c>
      <c r="G111">
        <v>11051801</v>
      </c>
      <c r="H111" s="31" t="s">
        <v>156</v>
      </c>
      <c r="I111" s="31">
        <v>1300000</v>
      </c>
      <c r="J111" s="31">
        <v>29636450</v>
      </c>
      <c r="K111" t="str">
        <f t="shared" si="1"/>
        <v>459661300000</v>
      </c>
      <c r="L111" t="s">
        <v>18</v>
      </c>
      <c r="M111" s="40" t="e">
        <f>IF(SUMPRODUCT(('EXTRACTO BANCO'!A:A=B110)*('EXTRACTO BANCO'!G:G=I110)*('EXTRACTO BANCO'!K:K=H110))&gt;0,"OK","NO")</f>
        <v>#N/A</v>
      </c>
    </row>
    <row r="112" spans="1:13">
      <c r="A112" s="32">
        <v>45966</v>
      </c>
      <c r="B112" s="32">
        <v>45966</v>
      </c>
      <c r="C112" t="s">
        <v>37</v>
      </c>
      <c r="D112" t="s">
        <v>262</v>
      </c>
      <c r="E112">
        <v>14047506</v>
      </c>
      <c r="F112" t="s">
        <v>145</v>
      </c>
      <c r="G112">
        <v>11050503</v>
      </c>
      <c r="H112" s="31" t="s">
        <v>146</v>
      </c>
      <c r="I112" s="31">
        <v>1900000</v>
      </c>
      <c r="J112" s="31">
        <v>31536450</v>
      </c>
      <c r="K112" t="str">
        <f t="shared" si="1"/>
        <v>459661900000</v>
      </c>
      <c r="L112" t="s">
        <v>18</v>
      </c>
      <c r="M112" s="40" t="e">
        <f>IF(SUMPRODUCT(('EXTRACTO BANCO'!A:A=B111)*('EXTRACTO BANCO'!G:G=I111)*('EXTRACTO BANCO'!K:K=H111))&gt;0,"OK","NO")</f>
        <v>#N/A</v>
      </c>
    </row>
    <row r="113" spans="1:13">
      <c r="A113" s="32">
        <v>45966</v>
      </c>
      <c r="B113" s="32">
        <v>45966</v>
      </c>
      <c r="C113" t="s">
        <v>37</v>
      </c>
      <c r="D113" t="s">
        <v>263</v>
      </c>
      <c r="E113">
        <v>14047646</v>
      </c>
      <c r="F113" t="s">
        <v>58</v>
      </c>
      <c r="G113">
        <v>11052501</v>
      </c>
      <c r="H113" s="31" t="s">
        <v>59</v>
      </c>
      <c r="I113" s="31">
        <v>1057150</v>
      </c>
      <c r="J113" s="31">
        <v>32593600</v>
      </c>
      <c r="K113" t="str">
        <f t="shared" si="1"/>
        <v>459661057150</v>
      </c>
      <c r="L113" t="s">
        <v>18</v>
      </c>
      <c r="M113" s="40" t="e">
        <f>IF(SUMPRODUCT(('EXTRACTO BANCO'!A:A=B112)*('EXTRACTO BANCO'!G:G=I112)*('EXTRACTO BANCO'!K:K=H112))&gt;0,"OK","NO")</f>
        <v>#N/A</v>
      </c>
    </row>
    <row r="114" spans="1:13">
      <c r="A114" s="32">
        <v>45966</v>
      </c>
      <c r="B114" s="32">
        <v>45966</v>
      </c>
      <c r="C114" t="s">
        <v>37</v>
      </c>
      <c r="D114" t="s">
        <v>264</v>
      </c>
      <c r="E114">
        <v>14047662</v>
      </c>
      <c r="F114" t="s">
        <v>74</v>
      </c>
      <c r="G114">
        <v>11052001</v>
      </c>
      <c r="H114" s="31" t="s">
        <v>75</v>
      </c>
      <c r="I114" s="31">
        <v>2000000</v>
      </c>
      <c r="J114" s="31">
        <v>34593600</v>
      </c>
      <c r="K114" t="str">
        <f t="shared" si="1"/>
        <v>459662000000</v>
      </c>
      <c r="L114" t="s">
        <v>18</v>
      </c>
      <c r="M114" s="40" t="e">
        <f>IF(SUMPRODUCT(('EXTRACTO BANCO'!A:A=B113)*('EXTRACTO BANCO'!G:G=I113)*('EXTRACTO BANCO'!K:K=H113))&gt;0,"OK","NO")</f>
        <v>#N/A</v>
      </c>
    </row>
    <row r="115" spans="1:13">
      <c r="A115" s="32">
        <v>45966</v>
      </c>
      <c r="B115" s="32">
        <v>45966</v>
      </c>
      <c r="C115" t="s">
        <v>37</v>
      </c>
      <c r="D115" t="s">
        <v>265</v>
      </c>
      <c r="E115">
        <v>14047803</v>
      </c>
      <c r="F115" t="s">
        <v>159</v>
      </c>
      <c r="G115">
        <v>11051401</v>
      </c>
      <c r="H115" s="31" t="s">
        <v>160</v>
      </c>
      <c r="I115" s="31">
        <v>1159700</v>
      </c>
      <c r="J115" s="31">
        <v>35753300</v>
      </c>
      <c r="K115" t="str">
        <f t="shared" si="1"/>
        <v>459661159700</v>
      </c>
      <c r="L115" t="s">
        <v>18</v>
      </c>
      <c r="M115" s="40" t="e">
        <f>IF(SUMPRODUCT(('EXTRACTO BANCO'!A:A=B114)*('EXTRACTO BANCO'!G:G=I114)*('EXTRACTO BANCO'!K:K=H114))&gt;0,"OK","NO")</f>
        <v>#N/A</v>
      </c>
    </row>
    <row r="116" spans="1:13">
      <c r="A116" s="32">
        <v>45966</v>
      </c>
      <c r="B116" s="32">
        <v>45966</v>
      </c>
      <c r="C116" t="s">
        <v>37</v>
      </c>
      <c r="D116" t="s">
        <v>266</v>
      </c>
      <c r="E116">
        <v>14047807</v>
      </c>
      <c r="F116" t="s">
        <v>267</v>
      </c>
      <c r="G116">
        <v>11050328</v>
      </c>
      <c r="H116" s="31" t="s">
        <v>51</v>
      </c>
      <c r="I116" s="31">
        <v>2800000</v>
      </c>
      <c r="J116" s="31">
        <v>38553300</v>
      </c>
      <c r="K116" t="str">
        <f t="shared" si="1"/>
        <v>459662800000</v>
      </c>
      <c r="L116" t="s">
        <v>18</v>
      </c>
      <c r="M116" s="40" t="e">
        <f>IF(SUMPRODUCT(('EXTRACTO BANCO'!A:A=B115)*('EXTRACTO BANCO'!G:G=I115)*('EXTRACTO BANCO'!K:K=H115))&gt;0,"OK","NO")</f>
        <v>#N/A</v>
      </c>
    </row>
    <row r="117" spans="1:13">
      <c r="A117" s="32">
        <v>45966</v>
      </c>
      <c r="B117" s="32">
        <v>45966</v>
      </c>
      <c r="C117" t="s">
        <v>37</v>
      </c>
      <c r="D117" t="s">
        <v>268</v>
      </c>
      <c r="E117">
        <v>14048009</v>
      </c>
      <c r="F117" t="s">
        <v>179</v>
      </c>
      <c r="G117">
        <v>11050313</v>
      </c>
      <c r="H117" s="31" t="s">
        <v>180</v>
      </c>
      <c r="I117" s="33">
        <v>3350000</v>
      </c>
      <c r="J117" s="31">
        <v>41903300</v>
      </c>
      <c r="K117" t="str">
        <f t="shared" si="1"/>
        <v>459663350000</v>
      </c>
      <c r="L117" t="s">
        <v>18</v>
      </c>
      <c r="M117" s="40" t="e">
        <f>IF(SUMPRODUCT(('EXTRACTO BANCO'!A:A=B116)*('EXTRACTO BANCO'!G:G=I116)*('EXTRACTO BANCO'!K:K=H116))&gt;0,"OK","NO")</f>
        <v>#N/A</v>
      </c>
    </row>
    <row r="118" spans="1:13">
      <c r="A118" s="32">
        <v>45966</v>
      </c>
      <c r="B118" s="32">
        <v>45966</v>
      </c>
      <c r="C118" t="s">
        <v>37</v>
      </c>
      <c r="D118" t="s">
        <v>269</v>
      </c>
      <c r="E118">
        <v>14048192</v>
      </c>
      <c r="F118" t="s">
        <v>214</v>
      </c>
      <c r="G118">
        <v>11050402</v>
      </c>
      <c r="H118" s="31" t="s">
        <v>215</v>
      </c>
      <c r="I118" s="31">
        <v>2000000</v>
      </c>
      <c r="J118" s="31">
        <v>43903300</v>
      </c>
      <c r="K118" t="str">
        <f t="shared" si="1"/>
        <v>459662000000</v>
      </c>
      <c r="L118" t="s">
        <v>18</v>
      </c>
      <c r="M118" s="40" t="e">
        <f>IF(SUMPRODUCT(('EXTRACTO BANCO'!A:A=B117)*('EXTRACTO BANCO'!G:G=I117)*('EXTRACTO BANCO'!K:K=H117))&gt;0,"OK","NO")</f>
        <v>#N/A</v>
      </c>
    </row>
    <row r="119" spans="1:13">
      <c r="A119" s="32">
        <v>45966</v>
      </c>
      <c r="B119" s="32">
        <v>45966</v>
      </c>
      <c r="C119" t="s">
        <v>37</v>
      </c>
      <c r="D119" t="s">
        <v>270</v>
      </c>
      <c r="E119">
        <v>14048196</v>
      </c>
      <c r="F119" t="s">
        <v>214</v>
      </c>
      <c r="G119">
        <v>11050402</v>
      </c>
      <c r="H119" s="31" t="s">
        <v>215</v>
      </c>
      <c r="I119" s="31">
        <v>1398250</v>
      </c>
      <c r="J119" s="31">
        <v>45301550</v>
      </c>
      <c r="K119" t="str">
        <f t="shared" si="1"/>
        <v>459661398250</v>
      </c>
      <c r="L119" t="s">
        <v>18</v>
      </c>
      <c r="M119" s="40" t="e">
        <f>IF(SUMPRODUCT(('EXTRACTO BANCO'!A:A=B118)*('EXTRACTO BANCO'!G:G=I118)*('EXTRACTO BANCO'!K:K=H118))&gt;0,"OK","NO")</f>
        <v>#N/A</v>
      </c>
    </row>
    <row r="120" spans="1:13">
      <c r="A120" s="32">
        <v>45966</v>
      </c>
      <c r="B120" s="32">
        <v>45966</v>
      </c>
      <c r="C120" t="s">
        <v>37</v>
      </c>
      <c r="D120" t="s">
        <v>271</v>
      </c>
      <c r="E120">
        <v>14048296</v>
      </c>
      <c r="F120" t="s">
        <v>272</v>
      </c>
      <c r="G120">
        <v>11051101</v>
      </c>
      <c r="H120" s="31" t="s">
        <v>131</v>
      </c>
      <c r="I120" s="31">
        <v>6900000</v>
      </c>
      <c r="J120" s="31">
        <v>52201550</v>
      </c>
      <c r="K120" t="str">
        <f t="shared" si="1"/>
        <v>459666900000</v>
      </c>
      <c r="L120" t="s">
        <v>18</v>
      </c>
      <c r="M120" s="40" t="e">
        <f>IF(SUMPRODUCT(('EXTRACTO BANCO'!A:A=B119)*('EXTRACTO BANCO'!G:G=I119)*('EXTRACTO BANCO'!K:K=H119))&gt;0,"OK","NO")</f>
        <v>#N/A</v>
      </c>
    </row>
    <row r="121" spans="1:13">
      <c r="A121" s="32">
        <v>45966</v>
      </c>
      <c r="B121" s="32">
        <v>45966</v>
      </c>
      <c r="C121" t="s">
        <v>37</v>
      </c>
      <c r="D121" t="s">
        <v>273</v>
      </c>
      <c r="E121">
        <v>14048315</v>
      </c>
      <c r="F121" t="s">
        <v>274</v>
      </c>
      <c r="G121">
        <v>11050326</v>
      </c>
      <c r="H121" s="31" t="s">
        <v>91</v>
      </c>
      <c r="I121" s="31">
        <v>2000980</v>
      </c>
      <c r="J121" s="31">
        <v>54202530</v>
      </c>
      <c r="K121" t="str">
        <f t="shared" si="1"/>
        <v>459662000980</v>
      </c>
      <c r="L121" t="s">
        <v>18</v>
      </c>
      <c r="M121" s="40" t="e">
        <f>IF(SUMPRODUCT(('EXTRACTO BANCO'!A:A=B120)*('EXTRACTO BANCO'!G:G=I120)*('EXTRACTO BANCO'!K:K=H120))&gt;0,"OK","NO")</f>
        <v>#N/A</v>
      </c>
    </row>
    <row r="122" spans="1:13">
      <c r="A122" s="32">
        <v>45966</v>
      </c>
      <c r="B122" s="32">
        <v>45966</v>
      </c>
      <c r="C122" t="s">
        <v>37</v>
      </c>
      <c r="D122" t="s">
        <v>275</v>
      </c>
      <c r="E122">
        <v>14051195</v>
      </c>
      <c r="F122" t="s">
        <v>141</v>
      </c>
      <c r="G122">
        <v>11050331</v>
      </c>
      <c r="H122" s="31" t="s">
        <v>142</v>
      </c>
      <c r="I122" s="31">
        <v>191249</v>
      </c>
      <c r="J122" s="31">
        <v>54393779</v>
      </c>
      <c r="K122" t="str">
        <f t="shared" si="1"/>
        <v>45966191249</v>
      </c>
      <c r="L122" t="s">
        <v>18</v>
      </c>
      <c r="M122" s="40" t="e">
        <f>IF(SUMPRODUCT(('EXTRACTO BANCO'!A:A=B121)*('EXTRACTO BANCO'!G:G=I121)*('EXTRACTO BANCO'!K:K=H121))&gt;0,"OK","NO")</f>
        <v>#N/A</v>
      </c>
    </row>
    <row r="123" spans="1:13">
      <c r="A123" s="32">
        <v>45966</v>
      </c>
      <c r="B123" s="32">
        <v>45966</v>
      </c>
      <c r="C123" t="s">
        <v>37</v>
      </c>
      <c r="D123" t="s">
        <v>276</v>
      </c>
      <c r="E123">
        <v>14056720</v>
      </c>
      <c r="F123" t="s">
        <v>277</v>
      </c>
      <c r="G123">
        <v>11050313</v>
      </c>
      <c r="H123" s="31" t="s">
        <v>180</v>
      </c>
      <c r="I123" s="33">
        <v>-3350000</v>
      </c>
      <c r="J123" s="31">
        <v>51043779</v>
      </c>
      <c r="K123" t="str">
        <f t="shared" si="1"/>
        <v>45966-3350000</v>
      </c>
      <c r="L123" t="s">
        <v>18</v>
      </c>
      <c r="M123" s="40" t="e">
        <f>IF(SUMPRODUCT(('EXTRACTO BANCO'!A:A=B122)*('EXTRACTO BANCO'!G:G=I122)*('EXTRACTO BANCO'!K:K=H122))&gt;0,"OK","NO")</f>
        <v>#N/A</v>
      </c>
    </row>
    <row r="124" spans="1:13">
      <c r="A124" s="32">
        <v>45966</v>
      </c>
      <c r="B124" s="32">
        <v>45966</v>
      </c>
      <c r="C124" t="s">
        <v>37</v>
      </c>
      <c r="D124" t="s">
        <v>278</v>
      </c>
      <c r="E124">
        <v>14056780</v>
      </c>
      <c r="F124" t="s">
        <v>279</v>
      </c>
      <c r="G124">
        <v>11050313</v>
      </c>
      <c r="H124" s="31" t="s">
        <v>180</v>
      </c>
      <c r="I124" s="31">
        <v>3000000</v>
      </c>
      <c r="J124" s="31">
        <v>54043779</v>
      </c>
      <c r="K124" t="str">
        <f t="shared" si="1"/>
        <v>459663000000</v>
      </c>
      <c r="L124" t="s">
        <v>18</v>
      </c>
      <c r="M124" s="40" t="e">
        <f>IF(SUMPRODUCT(('EXTRACTO BANCO'!A:A=B123)*('EXTRACTO BANCO'!G:G=I123)*('EXTRACTO BANCO'!K:K=H123))&gt;0,"OK","NO")</f>
        <v>#N/A</v>
      </c>
    </row>
    <row r="125" spans="1:13">
      <c r="A125" s="32">
        <v>45966</v>
      </c>
      <c r="B125" s="32">
        <v>45966</v>
      </c>
      <c r="C125" t="s">
        <v>37</v>
      </c>
      <c r="D125" t="s">
        <v>280</v>
      </c>
      <c r="E125">
        <v>14056793</v>
      </c>
      <c r="F125" t="s">
        <v>279</v>
      </c>
      <c r="G125">
        <v>11050313</v>
      </c>
      <c r="H125" s="31" t="s">
        <v>180</v>
      </c>
      <c r="I125" s="31">
        <v>350000</v>
      </c>
      <c r="J125" s="31">
        <v>54393779</v>
      </c>
      <c r="K125" t="str">
        <f t="shared" si="1"/>
        <v>45966350000</v>
      </c>
      <c r="L125" t="s">
        <v>18</v>
      </c>
      <c r="M125" s="40" t="e">
        <f>IF(SUMPRODUCT(('EXTRACTO BANCO'!A:A=B124)*('EXTRACTO BANCO'!G:G=I124)*('EXTRACTO BANCO'!K:K=H124))&gt;0,"OK","NO")</f>
        <v>#N/A</v>
      </c>
    </row>
    <row r="126" spans="1:13">
      <c r="A126" s="32">
        <v>45966</v>
      </c>
      <c r="B126" s="32">
        <v>45966</v>
      </c>
      <c r="C126" t="s">
        <v>37</v>
      </c>
      <c r="D126" t="s">
        <v>281</v>
      </c>
      <c r="E126">
        <v>14060732</v>
      </c>
      <c r="F126" t="s">
        <v>282</v>
      </c>
      <c r="G126">
        <v>11050302</v>
      </c>
      <c r="H126" s="31" t="s">
        <v>221</v>
      </c>
      <c r="I126" s="31">
        <v>1900000</v>
      </c>
      <c r="J126" s="31">
        <v>56293779</v>
      </c>
      <c r="K126" t="str">
        <f t="shared" si="1"/>
        <v>459661900000</v>
      </c>
      <c r="L126" t="s">
        <v>18</v>
      </c>
      <c r="M126" s="40" t="e">
        <f>IF(SUMPRODUCT(('EXTRACTO BANCO'!A:A=B125)*('EXTRACTO BANCO'!G:G=I125)*('EXTRACTO BANCO'!K:K=H125))&gt;0,"OK","NO")</f>
        <v>#N/A</v>
      </c>
    </row>
    <row r="127" spans="1:13">
      <c r="A127" s="32">
        <v>45966</v>
      </c>
      <c r="B127" s="32">
        <v>45966</v>
      </c>
      <c r="C127" t="s">
        <v>37</v>
      </c>
      <c r="D127" t="s">
        <v>283</v>
      </c>
      <c r="E127">
        <v>14123340</v>
      </c>
      <c r="F127" t="s">
        <v>284</v>
      </c>
      <c r="G127">
        <v>11051601</v>
      </c>
      <c r="H127" s="31" t="s">
        <v>100</v>
      </c>
      <c r="I127" s="31">
        <v>3000000</v>
      </c>
      <c r="J127" s="31">
        <v>59293779</v>
      </c>
      <c r="K127" t="str">
        <f t="shared" si="1"/>
        <v>459663000000</v>
      </c>
      <c r="L127" t="s">
        <v>18</v>
      </c>
      <c r="M127" s="40" t="e">
        <f>IF(SUMPRODUCT(('EXTRACTO BANCO'!A:A=B126)*('EXTRACTO BANCO'!G:G=I126)*('EXTRACTO BANCO'!K:K=H126))&gt;0,"OK","NO")</f>
        <v>#N/A</v>
      </c>
    </row>
    <row r="128" spans="1:13">
      <c r="A128" s="32">
        <v>45966</v>
      </c>
      <c r="B128" s="32">
        <v>45966</v>
      </c>
      <c r="C128" t="s">
        <v>37</v>
      </c>
      <c r="D128" t="s">
        <v>285</v>
      </c>
      <c r="E128">
        <v>14123354</v>
      </c>
      <c r="F128" t="s">
        <v>286</v>
      </c>
      <c r="G128">
        <v>11051601</v>
      </c>
      <c r="H128" s="31" t="s">
        <v>100</v>
      </c>
      <c r="I128" s="31">
        <v>200000</v>
      </c>
      <c r="J128" s="31">
        <v>59493779</v>
      </c>
      <c r="K128" t="str">
        <f t="shared" si="1"/>
        <v>45966200000</v>
      </c>
      <c r="L128" t="s">
        <v>18</v>
      </c>
      <c r="M128" s="40" t="e">
        <f>IF(SUMPRODUCT(('EXTRACTO BANCO'!A:A=B127)*('EXTRACTO BANCO'!G:G=I127)*('EXTRACTO BANCO'!K:K=H127))&gt;0,"OK","NO")</f>
        <v>#N/A</v>
      </c>
    </row>
    <row r="129" spans="1:13">
      <c r="A129" s="32">
        <v>45966</v>
      </c>
      <c r="B129" s="32">
        <v>45966</v>
      </c>
      <c r="C129" t="s">
        <v>223</v>
      </c>
      <c r="D129" t="s">
        <v>287</v>
      </c>
      <c r="E129">
        <v>14168101</v>
      </c>
      <c r="F129" t="s">
        <v>225</v>
      </c>
      <c r="G129" t="s">
        <v>226</v>
      </c>
      <c r="H129" s="31" t="s">
        <v>227</v>
      </c>
      <c r="I129" s="31">
        <v>-68058115</v>
      </c>
      <c r="J129" s="31">
        <v>-8564336</v>
      </c>
      <c r="K129" t="str">
        <f t="shared" si="1"/>
        <v>45966-68058115</v>
      </c>
      <c r="L129" t="s">
        <v>18</v>
      </c>
      <c r="M129" s="40" t="e">
        <f>IF(SUMPRODUCT(('EXTRACTO BANCO'!A:A=B128)*('EXTRACTO BANCO'!G:G=I128)*('EXTRACTO BANCO'!K:K=H128))&gt;0,"OK","NO")</f>
        <v>#N/A</v>
      </c>
    </row>
    <row r="130" spans="1:13">
      <c r="A130" s="32">
        <v>45966</v>
      </c>
      <c r="B130" s="32">
        <v>45966</v>
      </c>
      <c r="C130" t="s">
        <v>37</v>
      </c>
      <c r="D130" t="s">
        <v>288</v>
      </c>
      <c r="E130">
        <v>14174587</v>
      </c>
      <c r="F130" t="s">
        <v>289</v>
      </c>
      <c r="G130">
        <v>11050401</v>
      </c>
      <c r="H130" s="31" t="s">
        <v>174</v>
      </c>
      <c r="I130" s="31">
        <v>1559336</v>
      </c>
      <c r="J130" s="31">
        <v>-7005000</v>
      </c>
      <c r="K130" t="str">
        <f t="shared" si="1"/>
        <v>459661559336</v>
      </c>
      <c r="L130" t="s">
        <v>18</v>
      </c>
      <c r="M130" s="40" t="e">
        <f>IF(SUMPRODUCT(('EXTRACTO BANCO'!A:A=B129)*('EXTRACTO BANCO'!G:G=I129)*('EXTRACTO BANCO'!K:K=H129))&gt;0,"OK","NO")</f>
        <v>#N/A</v>
      </c>
    </row>
    <row r="131" spans="1:13">
      <c r="A131" s="32">
        <v>45967</v>
      </c>
      <c r="B131" s="32">
        <v>45967</v>
      </c>
      <c r="C131" t="s">
        <v>37</v>
      </c>
      <c r="D131" t="s">
        <v>290</v>
      </c>
      <c r="E131">
        <v>14049001</v>
      </c>
      <c r="F131" t="s">
        <v>45</v>
      </c>
      <c r="G131">
        <v>11050324</v>
      </c>
      <c r="H131" s="31" t="s">
        <v>46</v>
      </c>
      <c r="I131" s="31">
        <v>461050</v>
      </c>
      <c r="J131" s="31">
        <v>-6543950</v>
      </c>
      <c r="K131" t="str">
        <f t="shared" si="1"/>
        <v>45967461050</v>
      </c>
      <c r="L131" t="s">
        <v>18</v>
      </c>
      <c r="M131" s="40" t="e">
        <f>IF(SUMPRODUCT(('EXTRACTO BANCO'!A:A=B130)*('EXTRACTO BANCO'!G:G=I130)*('EXTRACTO BANCO'!K:K=H130))&gt;0,"OK","NO")</f>
        <v>#N/A</v>
      </c>
    </row>
    <row r="132" spans="1:13">
      <c r="A132" s="32">
        <v>45967</v>
      </c>
      <c r="B132" s="32">
        <v>45967</v>
      </c>
      <c r="C132" t="s">
        <v>37</v>
      </c>
      <c r="D132" t="s">
        <v>291</v>
      </c>
      <c r="E132">
        <v>14050113</v>
      </c>
      <c r="F132" t="s">
        <v>231</v>
      </c>
      <c r="G132">
        <v>11050323</v>
      </c>
      <c r="H132" s="31" t="s">
        <v>53</v>
      </c>
      <c r="I132" s="31">
        <v>1365400</v>
      </c>
      <c r="J132" s="31">
        <v>-5178550</v>
      </c>
      <c r="K132" t="str">
        <f t="shared" ref="K132:K195" si="2">CONCATENATE(A132,I132)</f>
        <v>459671365400</v>
      </c>
      <c r="L132" t="s">
        <v>18</v>
      </c>
      <c r="M132" s="40" t="e">
        <f>IF(SUMPRODUCT(('EXTRACTO BANCO'!A:A=B131)*('EXTRACTO BANCO'!G:G=I131)*('EXTRACTO BANCO'!K:K=H131))&gt;0,"OK","NO")</f>
        <v>#N/A</v>
      </c>
    </row>
    <row r="133" spans="1:13">
      <c r="A133" s="32">
        <v>45967</v>
      </c>
      <c r="B133" s="32">
        <v>45967</v>
      </c>
      <c r="C133" t="s">
        <v>37</v>
      </c>
      <c r="D133" t="s">
        <v>292</v>
      </c>
      <c r="E133">
        <v>14051172</v>
      </c>
      <c r="F133" t="s">
        <v>121</v>
      </c>
      <c r="G133">
        <v>11050312</v>
      </c>
      <c r="H133" s="31" t="s">
        <v>122</v>
      </c>
      <c r="I133" s="31">
        <v>1600000</v>
      </c>
      <c r="J133" s="31">
        <v>-3578550</v>
      </c>
      <c r="K133" t="str">
        <f t="shared" si="2"/>
        <v>459671600000</v>
      </c>
      <c r="L133" t="s">
        <v>18</v>
      </c>
      <c r="M133" s="40" t="e">
        <f>IF(SUMPRODUCT(('EXTRACTO BANCO'!A:A=B132)*('EXTRACTO BANCO'!G:G=I132)*('EXTRACTO BANCO'!K:K=H132))&gt;0,"OK","NO")</f>
        <v>#N/A</v>
      </c>
    </row>
    <row r="134" spans="1:13">
      <c r="A134" s="32">
        <v>45967</v>
      </c>
      <c r="B134" s="32">
        <v>45967</v>
      </c>
      <c r="C134" t="s">
        <v>37</v>
      </c>
      <c r="D134" t="s">
        <v>293</v>
      </c>
      <c r="E134">
        <v>14051664</v>
      </c>
      <c r="F134" t="s">
        <v>42</v>
      </c>
      <c r="G134">
        <v>11050309</v>
      </c>
      <c r="H134" s="31" t="s">
        <v>43</v>
      </c>
      <c r="I134" s="31">
        <v>350000</v>
      </c>
      <c r="J134" s="31">
        <v>-3228550</v>
      </c>
      <c r="K134" t="str">
        <f t="shared" si="2"/>
        <v>45967350000</v>
      </c>
      <c r="L134" t="s">
        <v>18</v>
      </c>
      <c r="M134" s="40" t="e">
        <f>IF(SUMPRODUCT(('EXTRACTO BANCO'!A:A=B133)*('EXTRACTO BANCO'!G:G=I133)*('EXTRACTO BANCO'!K:K=H133))&gt;0,"OK","NO")</f>
        <v>#N/A</v>
      </c>
    </row>
    <row r="135" spans="1:13">
      <c r="A135" s="32">
        <v>45967</v>
      </c>
      <c r="B135" s="32">
        <v>45967</v>
      </c>
      <c r="C135" t="s">
        <v>37</v>
      </c>
      <c r="D135" t="s">
        <v>294</v>
      </c>
      <c r="E135">
        <v>14052116</v>
      </c>
      <c r="F135" t="s">
        <v>74</v>
      </c>
      <c r="G135">
        <v>11052001</v>
      </c>
      <c r="H135" s="31" t="s">
        <v>75</v>
      </c>
      <c r="I135" s="31">
        <v>2750000</v>
      </c>
      <c r="J135" s="31">
        <v>-478550</v>
      </c>
      <c r="K135" t="str">
        <f t="shared" si="2"/>
        <v>459672750000</v>
      </c>
      <c r="L135" t="s">
        <v>18</v>
      </c>
      <c r="M135" s="40" t="e">
        <f>IF(SUMPRODUCT(('EXTRACTO BANCO'!A:A=B134)*('EXTRACTO BANCO'!G:G=I134)*('EXTRACTO BANCO'!K:K=H134))&gt;0,"OK","NO")</f>
        <v>#N/A</v>
      </c>
    </row>
    <row r="136" spans="1:13">
      <c r="A136" s="32">
        <v>45967</v>
      </c>
      <c r="B136" s="32">
        <v>45967</v>
      </c>
      <c r="C136" t="s">
        <v>37</v>
      </c>
      <c r="D136" t="s">
        <v>295</v>
      </c>
      <c r="E136">
        <v>14052210</v>
      </c>
      <c r="F136">
        <v>28</v>
      </c>
      <c r="G136">
        <v>11050328</v>
      </c>
      <c r="H136" s="31" t="s">
        <v>51</v>
      </c>
      <c r="I136" s="31">
        <v>1000000</v>
      </c>
      <c r="J136" s="31">
        <v>521450</v>
      </c>
      <c r="K136" t="str">
        <f t="shared" si="2"/>
        <v>459671000000</v>
      </c>
      <c r="L136" t="s">
        <v>18</v>
      </c>
      <c r="M136" s="40" t="e">
        <f>IF(SUMPRODUCT(('EXTRACTO BANCO'!A:A=B135)*('EXTRACTO BANCO'!G:G=I135)*('EXTRACTO BANCO'!K:K=H135))&gt;0,"OK","NO")</f>
        <v>#N/A</v>
      </c>
    </row>
    <row r="137" spans="1:13">
      <c r="A137" s="32">
        <v>45967</v>
      </c>
      <c r="B137" s="32">
        <v>45967</v>
      </c>
      <c r="C137" t="s">
        <v>37</v>
      </c>
      <c r="D137" t="s">
        <v>296</v>
      </c>
      <c r="E137">
        <v>14052236</v>
      </c>
      <c r="F137" t="s">
        <v>127</v>
      </c>
      <c r="G137">
        <v>11050318</v>
      </c>
      <c r="H137" s="31" t="s">
        <v>128</v>
      </c>
      <c r="I137" s="31">
        <v>1650000</v>
      </c>
      <c r="J137" s="31">
        <v>2171450</v>
      </c>
      <c r="K137" t="str">
        <f t="shared" si="2"/>
        <v>459671650000</v>
      </c>
      <c r="L137" t="s">
        <v>18</v>
      </c>
      <c r="M137" s="40" t="e">
        <f>IF(SUMPRODUCT(('EXTRACTO BANCO'!A:A=B136)*('EXTRACTO BANCO'!G:G=I136)*('EXTRACTO BANCO'!K:K=H136))&gt;0,"OK","NO")</f>
        <v>#N/A</v>
      </c>
    </row>
    <row r="138" spans="1:13">
      <c r="A138" s="32">
        <v>45967</v>
      </c>
      <c r="B138" s="32">
        <v>45967</v>
      </c>
      <c r="C138" t="s">
        <v>37</v>
      </c>
      <c r="D138" t="s">
        <v>297</v>
      </c>
      <c r="E138">
        <v>14052550</v>
      </c>
      <c r="F138" t="s">
        <v>179</v>
      </c>
      <c r="G138">
        <v>11050313</v>
      </c>
      <c r="H138" s="31" t="s">
        <v>180</v>
      </c>
      <c r="I138" s="31">
        <v>2800000</v>
      </c>
      <c r="J138" s="31">
        <v>4971450</v>
      </c>
      <c r="K138" t="str">
        <f t="shared" si="2"/>
        <v>459672800000</v>
      </c>
      <c r="L138" t="s">
        <v>18</v>
      </c>
      <c r="M138" s="40" t="e">
        <f>IF(SUMPRODUCT(('EXTRACTO BANCO'!A:A=B137)*('EXTRACTO BANCO'!G:G=I137)*('EXTRACTO BANCO'!K:K=H137))&gt;0,"OK","NO")</f>
        <v>#N/A</v>
      </c>
    </row>
    <row r="139" spans="1:13">
      <c r="A139" s="32">
        <v>45967</v>
      </c>
      <c r="B139" s="32">
        <v>45967</v>
      </c>
      <c r="C139" t="s">
        <v>37</v>
      </c>
      <c r="D139" t="s">
        <v>298</v>
      </c>
      <c r="E139">
        <v>14052607</v>
      </c>
      <c r="F139" t="s">
        <v>39</v>
      </c>
      <c r="G139">
        <v>11050502</v>
      </c>
      <c r="H139" s="31" t="s">
        <v>40</v>
      </c>
      <c r="I139" s="31">
        <v>2000000</v>
      </c>
      <c r="J139" s="31">
        <v>6971450</v>
      </c>
      <c r="K139" t="str">
        <f t="shared" si="2"/>
        <v>459672000000</v>
      </c>
      <c r="L139" t="s">
        <v>18</v>
      </c>
      <c r="M139" s="40" t="e">
        <f>IF(SUMPRODUCT(('EXTRACTO BANCO'!A:A=B138)*('EXTRACTO BANCO'!G:G=I138)*('EXTRACTO BANCO'!K:K=H138))&gt;0,"OK","NO")</f>
        <v>#N/A</v>
      </c>
    </row>
    <row r="140" spans="1:13">
      <c r="A140" s="32">
        <v>45967</v>
      </c>
      <c r="B140" s="32">
        <v>45967</v>
      </c>
      <c r="C140" t="s">
        <v>37</v>
      </c>
      <c r="D140" t="s">
        <v>299</v>
      </c>
      <c r="E140">
        <v>14052614</v>
      </c>
      <c r="F140" t="s">
        <v>39</v>
      </c>
      <c r="G140">
        <v>11050502</v>
      </c>
      <c r="H140" s="31" t="s">
        <v>40</v>
      </c>
      <c r="I140" s="31">
        <v>2000000</v>
      </c>
      <c r="J140" s="31">
        <v>8971450</v>
      </c>
      <c r="K140" t="str">
        <f t="shared" si="2"/>
        <v>459672000000</v>
      </c>
      <c r="L140" t="s">
        <v>18</v>
      </c>
      <c r="M140" s="40" t="e">
        <f>IF(SUMPRODUCT(('EXTRACTO BANCO'!A:A=B139)*('EXTRACTO BANCO'!G:G=I139)*('EXTRACTO BANCO'!K:K=H139))&gt;0,"OK","NO")</f>
        <v>#N/A</v>
      </c>
    </row>
    <row r="141" spans="1:13">
      <c r="A141" s="32">
        <v>45967</v>
      </c>
      <c r="B141" s="32">
        <v>45967</v>
      </c>
      <c r="C141" t="s">
        <v>37</v>
      </c>
      <c r="D141" t="s">
        <v>300</v>
      </c>
      <c r="E141">
        <v>14052626</v>
      </c>
      <c r="F141" t="s">
        <v>301</v>
      </c>
      <c r="G141">
        <v>11050319</v>
      </c>
      <c r="H141" s="31" t="s">
        <v>302</v>
      </c>
      <c r="I141" s="31">
        <v>1839870</v>
      </c>
      <c r="J141" s="31">
        <v>10811320</v>
      </c>
      <c r="K141" t="str">
        <f t="shared" si="2"/>
        <v>459671839870</v>
      </c>
      <c r="L141" t="s">
        <v>18</v>
      </c>
      <c r="M141" s="40" t="e">
        <f>IF(SUMPRODUCT(('EXTRACTO BANCO'!A:A=B140)*('EXTRACTO BANCO'!G:G=I140)*('EXTRACTO BANCO'!K:K=H140))&gt;0,"OK","NO")</f>
        <v>#N/A</v>
      </c>
    </row>
    <row r="142" spans="1:13">
      <c r="A142" s="32">
        <v>45967</v>
      </c>
      <c r="B142" s="32">
        <v>45967</v>
      </c>
      <c r="C142" t="s">
        <v>37</v>
      </c>
      <c r="D142" t="s">
        <v>303</v>
      </c>
      <c r="E142">
        <v>14052797</v>
      </c>
      <c r="F142" t="s">
        <v>304</v>
      </c>
      <c r="G142">
        <v>11050308</v>
      </c>
      <c r="H142" s="31" t="s">
        <v>69</v>
      </c>
      <c r="I142" s="31">
        <v>575500</v>
      </c>
      <c r="J142" s="31">
        <v>11386820</v>
      </c>
      <c r="K142" t="str">
        <f t="shared" si="2"/>
        <v>45967575500</v>
      </c>
      <c r="L142" t="s">
        <v>18</v>
      </c>
      <c r="M142" s="40" t="e">
        <f>IF(SUMPRODUCT(('EXTRACTO BANCO'!A:A=B141)*('EXTRACTO BANCO'!G:G=I141)*('EXTRACTO BANCO'!K:K=H141))&gt;0,"OK","NO")</f>
        <v>#N/A</v>
      </c>
    </row>
    <row r="143" spans="1:13">
      <c r="A143" s="32">
        <v>45967</v>
      </c>
      <c r="B143" s="32">
        <v>45967</v>
      </c>
      <c r="C143" t="s">
        <v>37</v>
      </c>
      <c r="D143" t="s">
        <v>305</v>
      </c>
      <c r="E143">
        <v>14052905</v>
      </c>
      <c r="F143" t="s">
        <v>254</v>
      </c>
      <c r="G143">
        <v>11050403</v>
      </c>
      <c r="H143" s="31" t="s">
        <v>255</v>
      </c>
      <c r="I143" s="31">
        <v>1627982</v>
      </c>
      <c r="J143" s="31">
        <v>13014802</v>
      </c>
      <c r="K143" t="str">
        <f t="shared" si="2"/>
        <v>459671627982</v>
      </c>
      <c r="L143" t="s">
        <v>18</v>
      </c>
      <c r="M143" s="40" t="e">
        <f>IF(SUMPRODUCT(('EXTRACTO BANCO'!A:A=B142)*('EXTRACTO BANCO'!G:G=I142)*('EXTRACTO BANCO'!K:K=H142))&gt;0,"OK","NO")</f>
        <v>#N/A</v>
      </c>
    </row>
    <row r="144" spans="1:13">
      <c r="A144" s="32">
        <v>45967</v>
      </c>
      <c r="B144" s="32">
        <v>45967</v>
      </c>
      <c r="C144" t="s">
        <v>37</v>
      </c>
      <c r="D144" t="s">
        <v>306</v>
      </c>
      <c r="E144">
        <v>14052909</v>
      </c>
      <c r="F144" t="s">
        <v>254</v>
      </c>
      <c r="G144">
        <v>11050403</v>
      </c>
      <c r="H144" s="31" t="s">
        <v>255</v>
      </c>
      <c r="I144" s="31">
        <v>2000000</v>
      </c>
      <c r="J144" s="31">
        <v>15014802</v>
      </c>
      <c r="K144" t="str">
        <f t="shared" si="2"/>
        <v>459672000000</v>
      </c>
      <c r="L144" t="s">
        <v>18</v>
      </c>
      <c r="M144" s="40" t="e">
        <f>IF(SUMPRODUCT(('EXTRACTO BANCO'!A:A=B143)*('EXTRACTO BANCO'!G:G=I143)*('EXTRACTO BANCO'!K:K=H143))&gt;0,"OK","NO")</f>
        <v>#N/A</v>
      </c>
    </row>
    <row r="145" spans="1:13">
      <c r="A145" s="32">
        <v>45967</v>
      </c>
      <c r="B145" s="32">
        <v>45967</v>
      </c>
      <c r="C145" t="s">
        <v>37</v>
      </c>
      <c r="D145" t="s">
        <v>307</v>
      </c>
      <c r="E145">
        <v>14052912</v>
      </c>
      <c r="F145" t="s">
        <v>254</v>
      </c>
      <c r="G145">
        <v>11050403</v>
      </c>
      <c r="H145" s="31" t="s">
        <v>255</v>
      </c>
      <c r="I145" s="31">
        <v>1400000</v>
      </c>
      <c r="J145" s="31">
        <v>16414802</v>
      </c>
      <c r="K145" t="str">
        <f t="shared" si="2"/>
        <v>459671400000</v>
      </c>
      <c r="L145" t="s">
        <v>18</v>
      </c>
      <c r="M145" s="40" t="e">
        <f>IF(SUMPRODUCT(('EXTRACTO BANCO'!A:A=B144)*('EXTRACTO BANCO'!G:G=I144)*('EXTRACTO BANCO'!K:K=H144))&gt;0,"OK","NO")</f>
        <v>#N/A</v>
      </c>
    </row>
    <row r="146" spans="1:13">
      <c r="A146" s="32">
        <v>45967</v>
      </c>
      <c r="B146" s="32">
        <v>45967</v>
      </c>
      <c r="C146" t="s">
        <v>37</v>
      </c>
      <c r="D146" t="s">
        <v>308</v>
      </c>
      <c r="E146">
        <v>14053239</v>
      </c>
      <c r="F146" t="s">
        <v>96</v>
      </c>
      <c r="G146">
        <v>11051201</v>
      </c>
      <c r="H146" s="31" t="s">
        <v>97</v>
      </c>
      <c r="I146" s="31">
        <v>1900000</v>
      </c>
      <c r="J146" s="31">
        <v>18314802</v>
      </c>
      <c r="K146" t="str">
        <f t="shared" si="2"/>
        <v>459671900000</v>
      </c>
      <c r="L146" t="s">
        <v>18</v>
      </c>
      <c r="M146" s="40" t="e">
        <f>IF(SUMPRODUCT(('EXTRACTO BANCO'!A:A=B145)*('EXTRACTO BANCO'!G:G=I145)*('EXTRACTO BANCO'!K:K=H145))&gt;0,"OK","NO")</f>
        <v>#N/A</v>
      </c>
    </row>
    <row r="147" spans="1:13">
      <c r="A147" s="32">
        <v>45967</v>
      </c>
      <c r="B147" s="32">
        <v>45967</v>
      </c>
      <c r="C147" t="s">
        <v>37</v>
      </c>
      <c r="D147" t="s">
        <v>309</v>
      </c>
      <c r="E147">
        <v>14053245</v>
      </c>
      <c r="F147" t="s">
        <v>96</v>
      </c>
      <c r="G147">
        <v>11051201</v>
      </c>
      <c r="H147" s="31" t="s">
        <v>97</v>
      </c>
      <c r="I147" s="31">
        <v>1318100</v>
      </c>
      <c r="J147" s="31">
        <v>19632902</v>
      </c>
      <c r="K147" t="str">
        <f t="shared" si="2"/>
        <v>459671318100</v>
      </c>
      <c r="L147" t="s">
        <v>18</v>
      </c>
      <c r="M147" s="40" t="e">
        <f>IF(SUMPRODUCT(('EXTRACTO BANCO'!A:A=B146)*('EXTRACTO BANCO'!G:G=I146)*('EXTRACTO BANCO'!K:K=H146))&gt;0,"OK","NO")</f>
        <v>#N/A</v>
      </c>
    </row>
    <row r="148" spans="1:13">
      <c r="A148" s="32">
        <v>45967</v>
      </c>
      <c r="B148" s="32">
        <v>45967</v>
      </c>
      <c r="C148" t="s">
        <v>37</v>
      </c>
      <c r="D148" t="s">
        <v>310</v>
      </c>
      <c r="E148">
        <v>14053495</v>
      </c>
      <c r="F148" t="s">
        <v>137</v>
      </c>
      <c r="G148">
        <v>11050314</v>
      </c>
      <c r="H148" s="31" t="s">
        <v>138</v>
      </c>
      <c r="I148" s="31">
        <v>1500000</v>
      </c>
      <c r="J148" s="31">
        <v>21132902</v>
      </c>
      <c r="K148" t="str">
        <f t="shared" si="2"/>
        <v>459671500000</v>
      </c>
      <c r="L148" t="s">
        <v>18</v>
      </c>
      <c r="M148" s="40" t="e">
        <f>IF(SUMPRODUCT(('EXTRACTO BANCO'!A:A=B147)*('EXTRACTO BANCO'!G:G=I147)*('EXTRACTO BANCO'!K:K=H147))&gt;0,"OK","NO")</f>
        <v>#N/A</v>
      </c>
    </row>
    <row r="149" spans="1:13">
      <c r="A149" s="32">
        <v>45967</v>
      </c>
      <c r="B149" s="32">
        <v>45967</v>
      </c>
      <c r="C149" t="s">
        <v>37</v>
      </c>
      <c r="D149" t="s">
        <v>311</v>
      </c>
      <c r="E149">
        <v>14053551</v>
      </c>
      <c r="F149" t="s">
        <v>55</v>
      </c>
      <c r="G149">
        <v>11050306</v>
      </c>
      <c r="H149" s="31" t="s">
        <v>56</v>
      </c>
      <c r="I149" s="31">
        <v>983250</v>
      </c>
      <c r="J149" s="31">
        <v>22116152</v>
      </c>
      <c r="K149" t="str">
        <f t="shared" si="2"/>
        <v>45967983250</v>
      </c>
      <c r="L149" t="s">
        <v>18</v>
      </c>
      <c r="M149" s="40" t="e">
        <f>IF(SUMPRODUCT(('EXTRACTO BANCO'!A:A=B148)*('EXTRACTO BANCO'!G:G=I148)*('EXTRACTO BANCO'!K:K=H148))&gt;0,"OK","NO")</f>
        <v>#N/A</v>
      </c>
    </row>
    <row r="150" spans="1:13">
      <c r="A150" s="32">
        <v>45967</v>
      </c>
      <c r="B150" s="32">
        <v>45967</v>
      </c>
      <c r="C150" t="s">
        <v>37</v>
      </c>
      <c r="D150" t="s">
        <v>312</v>
      </c>
      <c r="E150">
        <v>14053629</v>
      </c>
      <c r="F150" t="s">
        <v>207</v>
      </c>
      <c r="G150">
        <v>11051801</v>
      </c>
      <c r="H150" s="31" t="s">
        <v>156</v>
      </c>
      <c r="I150" s="31">
        <v>1700000</v>
      </c>
      <c r="J150" s="31">
        <v>23816152</v>
      </c>
      <c r="K150" t="str">
        <f t="shared" si="2"/>
        <v>459671700000</v>
      </c>
      <c r="L150" t="s">
        <v>18</v>
      </c>
      <c r="M150" s="40" t="e">
        <f>IF(SUMPRODUCT(('EXTRACTO BANCO'!A:A=B149)*('EXTRACTO BANCO'!G:G=I149)*('EXTRACTO BANCO'!K:K=H149))&gt;0,"OK","NO")</f>
        <v>#N/A</v>
      </c>
    </row>
    <row r="151" spans="1:13">
      <c r="A151" s="32">
        <v>45967</v>
      </c>
      <c r="B151" s="32">
        <v>45967</v>
      </c>
      <c r="C151" t="s">
        <v>37</v>
      </c>
      <c r="D151" t="s">
        <v>313</v>
      </c>
      <c r="E151">
        <v>14053643</v>
      </c>
      <c r="F151" t="s">
        <v>207</v>
      </c>
      <c r="G151">
        <v>11051801</v>
      </c>
      <c r="H151" s="31" t="s">
        <v>156</v>
      </c>
      <c r="I151" s="31">
        <v>3000000</v>
      </c>
      <c r="J151" s="31">
        <v>26816152</v>
      </c>
      <c r="K151" t="str">
        <f t="shared" si="2"/>
        <v>459673000000</v>
      </c>
      <c r="L151" t="s">
        <v>18</v>
      </c>
      <c r="M151" s="40" t="e">
        <f>IF(SUMPRODUCT(('EXTRACTO BANCO'!A:A=B150)*('EXTRACTO BANCO'!G:G=I150)*('EXTRACTO BANCO'!K:K=H150))&gt;0,"OK","NO")</f>
        <v>#N/A</v>
      </c>
    </row>
    <row r="152" spans="1:13">
      <c r="A152" s="32">
        <v>45967</v>
      </c>
      <c r="B152" s="32">
        <v>45967</v>
      </c>
      <c r="C152" t="s">
        <v>37</v>
      </c>
      <c r="D152" t="s">
        <v>314</v>
      </c>
      <c r="E152">
        <v>14053651</v>
      </c>
      <c r="F152">
        <v>1754</v>
      </c>
      <c r="G152">
        <v>11052201</v>
      </c>
      <c r="H152" s="31" t="s">
        <v>108</v>
      </c>
      <c r="I152" s="31">
        <v>1377000</v>
      </c>
      <c r="J152" s="31">
        <v>28193152</v>
      </c>
      <c r="K152" t="str">
        <f t="shared" si="2"/>
        <v>459671377000</v>
      </c>
      <c r="L152" t="s">
        <v>18</v>
      </c>
      <c r="M152" s="40" t="e">
        <f>IF(SUMPRODUCT(('EXTRACTO BANCO'!A:A=B151)*('EXTRACTO BANCO'!G:G=I151)*('EXTRACTO BANCO'!K:K=H151))&gt;0,"OK","NO")</f>
        <v>#N/A</v>
      </c>
    </row>
    <row r="153" spans="1:13">
      <c r="A153" s="32">
        <v>45967</v>
      </c>
      <c r="B153" s="32">
        <v>45967</v>
      </c>
      <c r="C153" t="s">
        <v>37</v>
      </c>
      <c r="D153" t="s">
        <v>315</v>
      </c>
      <c r="E153">
        <v>14053677</v>
      </c>
      <c r="F153" t="s">
        <v>239</v>
      </c>
      <c r="G153">
        <v>11050310</v>
      </c>
      <c r="H153" s="31" t="s">
        <v>116</v>
      </c>
      <c r="I153" s="31">
        <v>800000</v>
      </c>
      <c r="J153" s="31">
        <v>28993152</v>
      </c>
      <c r="K153" t="str">
        <f t="shared" si="2"/>
        <v>45967800000</v>
      </c>
      <c r="L153" t="s">
        <v>18</v>
      </c>
      <c r="M153" s="40" t="e">
        <f>IF(SUMPRODUCT(('EXTRACTO BANCO'!A:A=B152)*('EXTRACTO BANCO'!G:G=I152)*('EXTRACTO BANCO'!K:K=H152))&gt;0,"OK","NO")</f>
        <v>#N/A</v>
      </c>
    </row>
    <row r="154" spans="1:13">
      <c r="A154" s="32">
        <v>45967</v>
      </c>
      <c r="B154" s="32">
        <v>45967</v>
      </c>
      <c r="C154" t="s">
        <v>37</v>
      </c>
      <c r="D154" t="s">
        <v>316</v>
      </c>
      <c r="E154">
        <v>14053732</v>
      </c>
      <c r="F154" t="s">
        <v>205</v>
      </c>
      <c r="G154">
        <v>11050301</v>
      </c>
      <c r="H154" s="31" t="s">
        <v>85</v>
      </c>
      <c r="I154" s="31">
        <v>2000000</v>
      </c>
      <c r="J154" s="31">
        <v>30993152</v>
      </c>
      <c r="K154" t="str">
        <f t="shared" si="2"/>
        <v>459672000000</v>
      </c>
      <c r="L154" t="s">
        <v>18</v>
      </c>
      <c r="M154" s="40" t="e">
        <f>IF(SUMPRODUCT(('EXTRACTO BANCO'!A:A=B153)*('EXTRACTO BANCO'!G:G=I153)*('EXTRACTO BANCO'!K:K=H153))&gt;0,"OK","NO")</f>
        <v>#N/A</v>
      </c>
    </row>
    <row r="155" spans="1:13">
      <c r="A155" s="32">
        <v>45967</v>
      </c>
      <c r="B155" s="32">
        <v>45967</v>
      </c>
      <c r="C155" t="s">
        <v>37</v>
      </c>
      <c r="D155" t="s">
        <v>317</v>
      </c>
      <c r="E155">
        <v>14053817</v>
      </c>
      <c r="F155" t="s">
        <v>176</v>
      </c>
      <c r="G155">
        <v>11050401</v>
      </c>
      <c r="H155" s="31" t="s">
        <v>174</v>
      </c>
      <c r="I155" s="31">
        <v>3000000</v>
      </c>
      <c r="J155" s="31">
        <v>33993152</v>
      </c>
      <c r="K155" t="str">
        <f t="shared" si="2"/>
        <v>459673000000</v>
      </c>
      <c r="L155" t="s">
        <v>18</v>
      </c>
      <c r="M155" s="40" t="e">
        <f>IF(SUMPRODUCT(('EXTRACTO BANCO'!A:A=B154)*('EXTRACTO BANCO'!G:G=I154)*('EXTRACTO BANCO'!K:K=H154))&gt;0,"OK","NO")</f>
        <v>#N/A</v>
      </c>
    </row>
    <row r="156" spans="1:13">
      <c r="A156" s="32">
        <v>45967</v>
      </c>
      <c r="B156" s="32">
        <v>45967</v>
      </c>
      <c r="C156" t="s">
        <v>37</v>
      </c>
      <c r="D156" t="s">
        <v>318</v>
      </c>
      <c r="E156">
        <v>14053854</v>
      </c>
      <c r="F156" t="s">
        <v>176</v>
      </c>
      <c r="G156">
        <v>11050401</v>
      </c>
      <c r="H156" s="31" t="s">
        <v>174</v>
      </c>
      <c r="I156" s="31">
        <v>2000000</v>
      </c>
      <c r="J156" s="31">
        <v>35993152</v>
      </c>
      <c r="K156" t="str">
        <f t="shared" si="2"/>
        <v>459672000000</v>
      </c>
      <c r="L156" t="s">
        <v>18</v>
      </c>
      <c r="M156" s="40" t="e">
        <f>IF(SUMPRODUCT(('EXTRACTO BANCO'!A:A=B155)*('EXTRACTO BANCO'!G:G=I155)*('EXTRACTO BANCO'!K:K=H155))&gt;0,"OK","NO")</f>
        <v>#N/A</v>
      </c>
    </row>
    <row r="157" spans="1:13">
      <c r="A157" s="32">
        <v>45967</v>
      </c>
      <c r="B157" s="32">
        <v>45967</v>
      </c>
      <c r="C157" t="s">
        <v>37</v>
      </c>
      <c r="D157" t="s">
        <v>319</v>
      </c>
      <c r="E157">
        <v>14053972</v>
      </c>
      <c r="F157" t="s">
        <v>102</v>
      </c>
      <c r="G157">
        <v>11050332</v>
      </c>
      <c r="H157" s="31" t="s">
        <v>103</v>
      </c>
      <c r="I157" s="31">
        <v>800000</v>
      </c>
      <c r="J157" s="31">
        <v>36793152</v>
      </c>
      <c r="K157" t="str">
        <f t="shared" si="2"/>
        <v>45967800000</v>
      </c>
      <c r="L157" t="s">
        <v>18</v>
      </c>
      <c r="M157" s="40" t="e">
        <f>IF(SUMPRODUCT(('EXTRACTO BANCO'!A:A=B156)*('EXTRACTO BANCO'!G:G=I156)*('EXTRACTO BANCO'!K:K=H156))&gt;0,"OK","NO")</f>
        <v>#N/A</v>
      </c>
    </row>
    <row r="158" spans="1:13">
      <c r="A158" s="32">
        <v>45967</v>
      </c>
      <c r="B158" s="32">
        <v>45967</v>
      </c>
      <c r="C158" t="s">
        <v>37</v>
      </c>
      <c r="D158" t="s">
        <v>320</v>
      </c>
      <c r="E158">
        <v>14054059</v>
      </c>
      <c r="F158" t="s">
        <v>258</v>
      </c>
      <c r="G158">
        <v>11050322</v>
      </c>
      <c r="H158" s="31" t="s">
        <v>198</v>
      </c>
      <c r="I158" s="31">
        <v>1000000</v>
      </c>
      <c r="J158" s="31">
        <v>37793152</v>
      </c>
      <c r="K158" t="str">
        <f t="shared" si="2"/>
        <v>459671000000</v>
      </c>
      <c r="L158" t="s">
        <v>18</v>
      </c>
      <c r="M158" s="40" t="e">
        <f>IF(SUMPRODUCT(('EXTRACTO BANCO'!A:A=B157)*('EXTRACTO BANCO'!G:G=I157)*('EXTRACTO BANCO'!K:K=H157))&gt;0,"OK","NO")</f>
        <v>#N/A</v>
      </c>
    </row>
    <row r="159" spans="1:13">
      <c r="A159" s="32">
        <v>45967</v>
      </c>
      <c r="B159" s="32">
        <v>45967</v>
      </c>
      <c r="C159" t="s">
        <v>37</v>
      </c>
      <c r="D159" t="s">
        <v>321</v>
      </c>
      <c r="E159">
        <v>14054145</v>
      </c>
      <c r="F159" t="s">
        <v>243</v>
      </c>
      <c r="G159">
        <v>11051701</v>
      </c>
      <c r="H159" s="31" t="s">
        <v>193</v>
      </c>
      <c r="I159" s="31">
        <v>550000</v>
      </c>
      <c r="J159" s="31">
        <v>38343152</v>
      </c>
      <c r="K159" t="str">
        <f t="shared" si="2"/>
        <v>45967550000</v>
      </c>
      <c r="L159" t="s">
        <v>18</v>
      </c>
      <c r="M159" s="40" t="e">
        <f>IF(SUMPRODUCT(('EXTRACTO BANCO'!A:A=B158)*('EXTRACTO BANCO'!G:G=I158)*('EXTRACTO BANCO'!K:K=H158))&gt;0,"OK","NO")</f>
        <v>#N/A</v>
      </c>
    </row>
    <row r="160" spans="1:13">
      <c r="A160" s="32">
        <v>45967</v>
      </c>
      <c r="B160" s="32">
        <v>45967</v>
      </c>
      <c r="C160" t="s">
        <v>37</v>
      </c>
      <c r="D160" t="s">
        <v>322</v>
      </c>
      <c r="E160">
        <v>14054171</v>
      </c>
      <c r="F160" t="s">
        <v>243</v>
      </c>
      <c r="G160">
        <v>11051701</v>
      </c>
      <c r="H160" s="31" t="s">
        <v>193</v>
      </c>
      <c r="I160" s="31">
        <v>1000000</v>
      </c>
      <c r="J160" s="31">
        <v>39343152</v>
      </c>
      <c r="K160" t="str">
        <f t="shared" si="2"/>
        <v>459671000000</v>
      </c>
      <c r="L160" t="s">
        <v>18</v>
      </c>
      <c r="M160" s="40" t="e">
        <f>IF(SUMPRODUCT(('EXTRACTO BANCO'!A:A=B159)*('EXTRACTO BANCO'!G:G=I159)*('EXTRACTO BANCO'!K:K=H159))&gt;0,"OK","NO")</f>
        <v>#N/A</v>
      </c>
    </row>
    <row r="161" spans="1:13">
      <c r="A161" s="32">
        <v>45967</v>
      </c>
      <c r="B161" s="32">
        <v>45967</v>
      </c>
      <c r="C161" t="s">
        <v>37</v>
      </c>
      <c r="D161" t="s">
        <v>323</v>
      </c>
      <c r="E161">
        <v>14054218</v>
      </c>
      <c r="F161" t="s">
        <v>133</v>
      </c>
      <c r="G161">
        <v>11050501</v>
      </c>
      <c r="H161" s="31" t="s">
        <v>134</v>
      </c>
      <c r="I161" s="31">
        <v>550000</v>
      </c>
      <c r="J161" s="31">
        <v>39893152</v>
      </c>
      <c r="K161" t="str">
        <f t="shared" si="2"/>
        <v>45967550000</v>
      </c>
      <c r="L161" t="s">
        <v>18</v>
      </c>
      <c r="M161" s="40" t="e">
        <f>IF(SUMPRODUCT(('EXTRACTO BANCO'!A:A=B160)*('EXTRACTO BANCO'!G:G=I160)*('EXTRACTO BANCO'!K:K=H160))&gt;0,"OK","NO")</f>
        <v>#N/A</v>
      </c>
    </row>
    <row r="162" spans="1:13">
      <c r="A162" s="32">
        <v>45967</v>
      </c>
      <c r="B162" s="32">
        <v>45967</v>
      </c>
      <c r="C162" t="s">
        <v>37</v>
      </c>
      <c r="D162" t="s">
        <v>324</v>
      </c>
      <c r="E162">
        <v>14054278</v>
      </c>
      <c r="F162" t="s">
        <v>58</v>
      </c>
      <c r="G162">
        <v>11052501</v>
      </c>
      <c r="H162" s="31" t="s">
        <v>59</v>
      </c>
      <c r="I162" s="31">
        <v>2193400</v>
      </c>
      <c r="J162" s="31">
        <v>42086552</v>
      </c>
      <c r="K162" t="str">
        <f t="shared" si="2"/>
        <v>459672193400</v>
      </c>
      <c r="L162" t="s">
        <v>18</v>
      </c>
      <c r="M162" s="40" t="e">
        <f>IF(SUMPRODUCT(('EXTRACTO BANCO'!A:A=B161)*('EXTRACTO BANCO'!G:G=I161)*('EXTRACTO BANCO'!K:K=H161))&gt;0,"OK","NO")</f>
        <v>#N/A</v>
      </c>
    </row>
    <row r="163" spans="1:13">
      <c r="A163" s="32">
        <v>45967</v>
      </c>
      <c r="B163" s="32">
        <v>45967</v>
      </c>
      <c r="C163" t="s">
        <v>37</v>
      </c>
      <c r="D163" t="s">
        <v>325</v>
      </c>
      <c r="E163">
        <v>14054314</v>
      </c>
      <c r="F163" t="s">
        <v>176</v>
      </c>
      <c r="G163">
        <v>11050401</v>
      </c>
      <c r="H163" s="31" t="s">
        <v>174</v>
      </c>
      <c r="I163" s="31">
        <v>2002550</v>
      </c>
      <c r="J163" s="31">
        <v>44089102</v>
      </c>
      <c r="K163" t="str">
        <f t="shared" si="2"/>
        <v>459672002550</v>
      </c>
      <c r="L163" t="s">
        <v>18</v>
      </c>
      <c r="M163" s="40" t="e">
        <f>IF(SUMPRODUCT(('EXTRACTO BANCO'!A:A=B162)*('EXTRACTO BANCO'!G:G=I162)*('EXTRACTO BANCO'!K:K=H162))&gt;0,"OK","NO")</f>
        <v>#N/A</v>
      </c>
    </row>
    <row r="164" spans="1:13">
      <c r="A164" s="32">
        <v>45967</v>
      </c>
      <c r="B164" s="32">
        <v>45967</v>
      </c>
      <c r="C164" t="s">
        <v>37</v>
      </c>
      <c r="D164" t="s">
        <v>326</v>
      </c>
      <c r="E164">
        <v>14054374</v>
      </c>
      <c r="F164" t="s">
        <v>200</v>
      </c>
      <c r="G164">
        <v>11050401</v>
      </c>
      <c r="H164" s="31" t="s">
        <v>174</v>
      </c>
      <c r="I164" s="31">
        <v>2100000</v>
      </c>
      <c r="J164" s="31">
        <v>46189102</v>
      </c>
      <c r="K164" t="str">
        <f t="shared" si="2"/>
        <v>459672100000</v>
      </c>
      <c r="L164" t="s">
        <v>18</v>
      </c>
      <c r="M164" s="40" t="e">
        <f>IF(SUMPRODUCT(('EXTRACTO BANCO'!A:A=B163)*('EXTRACTO BANCO'!G:G=I163)*('EXTRACTO BANCO'!K:K=H163))&gt;0,"OK","NO")</f>
        <v>#N/A</v>
      </c>
    </row>
    <row r="165" spans="1:13">
      <c r="A165" s="32">
        <v>45967</v>
      </c>
      <c r="B165" s="32">
        <v>45967</v>
      </c>
      <c r="C165" t="s">
        <v>37</v>
      </c>
      <c r="D165" t="s">
        <v>327</v>
      </c>
      <c r="E165">
        <v>14054387</v>
      </c>
      <c r="F165" t="s">
        <v>328</v>
      </c>
      <c r="G165">
        <v>11050402</v>
      </c>
      <c r="H165" s="31" t="s">
        <v>215</v>
      </c>
      <c r="I165" s="31">
        <v>1746750</v>
      </c>
      <c r="J165" s="31">
        <v>47935852</v>
      </c>
      <c r="K165" t="str">
        <f t="shared" si="2"/>
        <v>459671746750</v>
      </c>
      <c r="L165" t="s">
        <v>18</v>
      </c>
      <c r="M165" s="40" t="e">
        <f>IF(SUMPRODUCT(('EXTRACTO BANCO'!A:A=B164)*('EXTRACTO BANCO'!G:G=I164)*('EXTRACTO BANCO'!K:K=H164))&gt;0,"OK","NO")</f>
        <v>#N/A</v>
      </c>
    </row>
    <row r="166" spans="1:13">
      <c r="A166" s="32">
        <v>45967</v>
      </c>
      <c r="B166" s="32">
        <v>45967</v>
      </c>
      <c r="C166" t="s">
        <v>37</v>
      </c>
      <c r="D166" t="s">
        <v>329</v>
      </c>
      <c r="E166">
        <v>14054398</v>
      </c>
      <c r="F166" t="s">
        <v>328</v>
      </c>
      <c r="G166">
        <v>11050402</v>
      </c>
      <c r="H166" s="31" t="s">
        <v>215</v>
      </c>
      <c r="I166" s="31">
        <v>1000000</v>
      </c>
      <c r="J166" s="31">
        <v>48935852</v>
      </c>
      <c r="K166" t="str">
        <f t="shared" si="2"/>
        <v>459671000000</v>
      </c>
      <c r="L166" t="s">
        <v>18</v>
      </c>
      <c r="M166" s="40" t="e">
        <f>IF(SUMPRODUCT(('EXTRACTO BANCO'!A:A=B165)*('EXTRACTO BANCO'!G:G=I165)*('EXTRACTO BANCO'!K:K=H165))&gt;0,"OK","NO")</f>
        <v>#N/A</v>
      </c>
    </row>
    <row r="167" spans="1:13">
      <c r="A167" s="32">
        <v>45967</v>
      </c>
      <c r="B167" s="32">
        <v>45967</v>
      </c>
      <c r="C167" t="s">
        <v>37</v>
      </c>
      <c r="D167" t="s">
        <v>330</v>
      </c>
      <c r="E167">
        <v>14054406</v>
      </c>
      <c r="F167" t="s">
        <v>214</v>
      </c>
      <c r="G167">
        <v>11050402</v>
      </c>
      <c r="H167" s="31" t="s">
        <v>215</v>
      </c>
      <c r="I167" s="31">
        <v>1100000</v>
      </c>
      <c r="J167" s="31">
        <v>50035852</v>
      </c>
      <c r="K167" t="str">
        <f t="shared" si="2"/>
        <v>459671100000</v>
      </c>
      <c r="L167" t="s">
        <v>18</v>
      </c>
      <c r="M167" s="40" t="e">
        <f>IF(SUMPRODUCT(('EXTRACTO BANCO'!A:A=B166)*('EXTRACTO BANCO'!G:G=I166)*('EXTRACTO BANCO'!K:K=H166))&gt;0,"OK","NO")</f>
        <v>#N/A</v>
      </c>
    </row>
    <row r="168" spans="1:13">
      <c r="A168" s="32">
        <v>45967</v>
      </c>
      <c r="B168" s="32">
        <v>45967</v>
      </c>
      <c r="C168" t="s">
        <v>37</v>
      </c>
      <c r="D168" t="s">
        <v>331</v>
      </c>
      <c r="E168">
        <v>14054418</v>
      </c>
      <c r="F168">
        <v>5</v>
      </c>
      <c r="G168">
        <v>11050305</v>
      </c>
      <c r="H168" s="31" t="s">
        <v>125</v>
      </c>
      <c r="I168" s="31">
        <v>1100000</v>
      </c>
      <c r="J168" s="31">
        <v>51135852</v>
      </c>
      <c r="K168" t="str">
        <f t="shared" si="2"/>
        <v>459671100000</v>
      </c>
      <c r="L168" t="s">
        <v>18</v>
      </c>
      <c r="M168" s="40" t="e">
        <f>IF(SUMPRODUCT(('EXTRACTO BANCO'!A:A=B167)*('EXTRACTO BANCO'!G:G=I167)*('EXTRACTO BANCO'!K:K=H167))&gt;0,"OK","NO")</f>
        <v>#N/A</v>
      </c>
    </row>
    <row r="169" spans="1:13">
      <c r="A169" s="32">
        <v>45967</v>
      </c>
      <c r="B169" s="32">
        <v>45967</v>
      </c>
      <c r="C169" t="s">
        <v>37</v>
      </c>
      <c r="D169" t="s">
        <v>332</v>
      </c>
      <c r="E169">
        <v>14054567</v>
      </c>
      <c r="F169" t="s">
        <v>209</v>
      </c>
      <c r="G169">
        <v>11050307</v>
      </c>
      <c r="H169" s="31" t="s">
        <v>88</v>
      </c>
      <c r="I169" s="31">
        <v>450000</v>
      </c>
      <c r="J169" s="31">
        <v>51585852</v>
      </c>
      <c r="K169" t="str">
        <f t="shared" si="2"/>
        <v>45967450000</v>
      </c>
      <c r="L169" t="s">
        <v>18</v>
      </c>
      <c r="M169" s="40" t="e">
        <f>IF(SUMPRODUCT(('EXTRACTO BANCO'!A:A=B168)*('EXTRACTO BANCO'!G:G=I168)*('EXTRACTO BANCO'!K:K=H168))&gt;0,"OK","NO")</f>
        <v>#N/A</v>
      </c>
    </row>
    <row r="170" spans="1:13">
      <c r="A170" s="32">
        <v>45967</v>
      </c>
      <c r="B170" s="32">
        <v>45967</v>
      </c>
      <c r="C170" t="s">
        <v>37</v>
      </c>
      <c r="D170" t="s">
        <v>333</v>
      </c>
      <c r="E170">
        <v>14054577</v>
      </c>
      <c r="F170" t="s">
        <v>209</v>
      </c>
      <c r="G170">
        <v>11050307</v>
      </c>
      <c r="H170" s="31" t="s">
        <v>88</v>
      </c>
      <c r="I170" s="31">
        <v>3000000</v>
      </c>
      <c r="J170" s="31">
        <v>54585852</v>
      </c>
      <c r="K170" t="str">
        <f t="shared" si="2"/>
        <v>459673000000</v>
      </c>
      <c r="L170" t="s">
        <v>18</v>
      </c>
      <c r="M170" s="40" t="e">
        <f>IF(SUMPRODUCT(('EXTRACTO BANCO'!A:A=B169)*('EXTRACTO BANCO'!G:G=I169)*('EXTRACTO BANCO'!K:K=H169))&gt;0,"OK","NO")</f>
        <v>#N/A</v>
      </c>
    </row>
    <row r="171" spans="1:13">
      <c r="A171" s="32">
        <v>45967</v>
      </c>
      <c r="B171" s="32">
        <v>45967</v>
      </c>
      <c r="C171" t="s">
        <v>37</v>
      </c>
      <c r="D171" t="s">
        <v>334</v>
      </c>
      <c r="E171">
        <v>14054594</v>
      </c>
      <c r="F171" t="s">
        <v>335</v>
      </c>
      <c r="G171">
        <v>11051101</v>
      </c>
      <c r="H171" s="31" t="s">
        <v>131</v>
      </c>
      <c r="I171" s="31">
        <v>5300000</v>
      </c>
      <c r="J171" s="31">
        <v>59885852</v>
      </c>
      <c r="K171" t="str">
        <f t="shared" si="2"/>
        <v>459675300000</v>
      </c>
      <c r="L171" t="s">
        <v>18</v>
      </c>
      <c r="M171" s="40" t="e">
        <f>IF(SUMPRODUCT(('EXTRACTO BANCO'!A:A=B170)*('EXTRACTO BANCO'!G:G=I170)*('EXTRACTO BANCO'!K:K=H170))&gt;0,"OK","NO")</f>
        <v>#N/A</v>
      </c>
    </row>
    <row r="172" spans="1:13">
      <c r="A172" s="32">
        <v>45967</v>
      </c>
      <c r="B172" s="32">
        <v>45967</v>
      </c>
      <c r="C172" t="s">
        <v>37</v>
      </c>
      <c r="D172" t="s">
        <v>336</v>
      </c>
      <c r="E172">
        <v>14054669</v>
      </c>
      <c r="F172" t="s">
        <v>220</v>
      </c>
      <c r="G172">
        <v>11050302</v>
      </c>
      <c r="H172" s="31" t="s">
        <v>221</v>
      </c>
      <c r="I172" s="31">
        <v>1700000</v>
      </c>
      <c r="J172" s="31">
        <v>61585852</v>
      </c>
      <c r="K172" t="str">
        <f t="shared" si="2"/>
        <v>459671700000</v>
      </c>
      <c r="L172" t="s">
        <v>18</v>
      </c>
      <c r="M172" s="40" t="e">
        <f>IF(SUMPRODUCT(('EXTRACTO BANCO'!A:A=B171)*('EXTRACTO BANCO'!G:G=I171)*('EXTRACTO BANCO'!K:K=H171))&gt;0,"OK","NO")</f>
        <v>#N/A</v>
      </c>
    </row>
    <row r="173" spans="1:13">
      <c r="A173" s="32">
        <v>45967</v>
      </c>
      <c r="B173" s="32">
        <v>45967</v>
      </c>
      <c r="C173" t="s">
        <v>37</v>
      </c>
      <c r="D173" t="s">
        <v>337</v>
      </c>
      <c r="E173">
        <v>14054753</v>
      </c>
      <c r="F173" t="s">
        <v>90</v>
      </c>
      <c r="G173">
        <v>11050326</v>
      </c>
      <c r="H173" s="31" t="s">
        <v>91</v>
      </c>
      <c r="I173" s="31">
        <v>600000</v>
      </c>
      <c r="J173" s="31">
        <v>62185852</v>
      </c>
      <c r="K173" t="str">
        <f t="shared" si="2"/>
        <v>45967600000</v>
      </c>
      <c r="L173" t="s">
        <v>18</v>
      </c>
      <c r="M173" s="40" t="e">
        <f>IF(SUMPRODUCT(('EXTRACTO BANCO'!A:A=B172)*('EXTRACTO BANCO'!G:G=I172)*('EXTRACTO BANCO'!K:K=H172))&gt;0,"OK","NO")</f>
        <v>#N/A</v>
      </c>
    </row>
    <row r="174" spans="1:13">
      <c r="A174" s="32">
        <v>45967</v>
      </c>
      <c r="B174" s="32">
        <v>45967</v>
      </c>
      <c r="C174" t="s">
        <v>37</v>
      </c>
      <c r="D174" t="s">
        <v>338</v>
      </c>
      <c r="E174">
        <v>14055787</v>
      </c>
      <c r="F174" t="s">
        <v>141</v>
      </c>
      <c r="G174">
        <v>11050331</v>
      </c>
      <c r="H174" s="31" t="s">
        <v>142</v>
      </c>
      <c r="I174" s="31">
        <v>8348441</v>
      </c>
      <c r="J174" s="31">
        <v>70534293</v>
      </c>
      <c r="K174" t="str">
        <f t="shared" si="2"/>
        <v>459678348441</v>
      </c>
      <c r="L174" t="s">
        <v>18</v>
      </c>
      <c r="M174" s="40" t="e">
        <f>IF(SUMPRODUCT(('EXTRACTO BANCO'!A:A=B173)*('EXTRACTO BANCO'!G:G=I173)*('EXTRACTO BANCO'!K:K=H173))&gt;0,"OK","NO")</f>
        <v>#N/A</v>
      </c>
    </row>
    <row r="175" spans="1:13">
      <c r="A175" s="32">
        <v>45967</v>
      </c>
      <c r="B175" s="32">
        <v>45967</v>
      </c>
      <c r="C175" t="s">
        <v>37</v>
      </c>
      <c r="D175" t="s">
        <v>339</v>
      </c>
      <c r="E175">
        <v>14123562</v>
      </c>
      <c r="F175" t="s">
        <v>340</v>
      </c>
      <c r="G175">
        <v>11051601</v>
      </c>
      <c r="H175" s="31" t="s">
        <v>100</v>
      </c>
      <c r="I175" s="31">
        <v>3000000</v>
      </c>
      <c r="J175" s="31">
        <v>73534293</v>
      </c>
      <c r="K175" t="str">
        <f t="shared" si="2"/>
        <v>459673000000</v>
      </c>
      <c r="L175" t="s">
        <v>18</v>
      </c>
      <c r="M175" s="40" t="e">
        <f>IF(SUMPRODUCT(('EXTRACTO BANCO'!A:A=B174)*('EXTRACTO BANCO'!G:G=I174)*('EXTRACTO BANCO'!K:K=H174))&gt;0,"OK","NO")</f>
        <v>#N/A</v>
      </c>
    </row>
    <row r="176" spans="1:13">
      <c r="A176" s="32">
        <v>45967</v>
      </c>
      <c r="B176" s="32">
        <v>45967</v>
      </c>
      <c r="C176" t="s">
        <v>223</v>
      </c>
      <c r="D176" t="s">
        <v>341</v>
      </c>
      <c r="E176">
        <v>14168212</v>
      </c>
      <c r="F176" t="s">
        <v>225</v>
      </c>
      <c r="G176" t="s">
        <v>226</v>
      </c>
      <c r="H176" s="31" t="s">
        <v>227</v>
      </c>
      <c r="I176" s="31">
        <v>-80539293</v>
      </c>
      <c r="J176" s="31">
        <v>-7005000</v>
      </c>
      <c r="K176" t="str">
        <f t="shared" si="2"/>
        <v>45967-80539293</v>
      </c>
      <c r="L176" t="s">
        <v>18</v>
      </c>
      <c r="M176" s="40" t="e">
        <f>IF(SUMPRODUCT(('EXTRACTO BANCO'!A:A=B175)*('EXTRACTO BANCO'!G:G=I175)*('EXTRACTO BANCO'!K:K=H175))&gt;0,"OK","NO")</f>
        <v>#N/A</v>
      </c>
    </row>
    <row r="177" spans="1:13">
      <c r="A177" s="32">
        <v>45968</v>
      </c>
      <c r="B177" s="32">
        <v>45968</v>
      </c>
      <c r="C177" t="s">
        <v>37</v>
      </c>
      <c r="D177" t="s">
        <v>342</v>
      </c>
      <c r="E177">
        <v>14055826</v>
      </c>
      <c r="F177" t="s">
        <v>229</v>
      </c>
      <c r="G177">
        <v>11050324</v>
      </c>
      <c r="H177" s="31" t="s">
        <v>46</v>
      </c>
      <c r="I177" s="31">
        <v>75650</v>
      </c>
      <c r="J177" s="31">
        <v>-6929350</v>
      </c>
      <c r="K177" t="str">
        <f t="shared" si="2"/>
        <v>4596875650</v>
      </c>
      <c r="L177" t="s">
        <v>18</v>
      </c>
      <c r="M177" s="40" t="e">
        <f>IF(SUMPRODUCT(('EXTRACTO BANCO'!A:A=B176)*('EXTRACTO BANCO'!G:G=I176)*('EXTRACTO BANCO'!K:K=H176))&gt;0,"OK","NO")</f>
        <v>#N/A</v>
      </c>
    </row>
    <row r="178" spans="1:13">
      <c r="A178" s="32">
        <v>45968</v>
      </c>
      <c r="B178" s="32">
        <v>45968</v>
      </c>
      <c r="C178" t="s">
        <v>37</v>
      </c>
      <c r="D178" t="s">
        <v>343</v>
      </c>
      <c r="E178">
        <v>14056743</v>
      </c>
      <c r="F178" t="s">
        <v>39</v>
      </c>
      <c r="G178">
        <v>11050502</v>
      </c>
      <c r="H178" s="31" t="s">
        <v>40</v>
      </c>
      <c r="I178" s="31">
        <v>4400000</v>
      </c>
      <c r="J178" s="31">
        <v>-2529350</v>
      </c>
      <c r="K178" t="str">
        <f t="shared" si="2"/>
        <v>459684400000</v>
      </c>
      <c r="L178" t="s">
        <v>18</v>
      </c>
      <c r="M178" s="40" t="e">
        <f>IF(SUMPRODUCT(('EXTRACTO BANCO'!A:A=B177)*('EXTRACTO BANCO'!G:G=I177)*('EXTRACTO BANCO'!K:K=H177))&gt;0,"OK","NO")</f>
        <v>#N/A</v>
      </c>
    </row>
    <row r="179" spans="1:13">
      <c r="A179" s="32">
        <v>45968</v>
      </c>
      <c r="B179" s="32">
        <v>45968</v>
      </c>
      <c r="C179" t="s">
        <v>37</v>
      </c>
      <c r="D179" t="s">
        <v>344</v>
      </c>
      <c r="E179">
        <v>14057194</v>
      </c>
      <c r="F179" t="s">
        <v>159</v>
      </c>
      <c r="G179">
        <v>11051401</v>
      </c>
      <c r="H179" s="31" t="s">
        <v>160</v>
      </c>
      <c r="I179" s="31">
        <v>1000000</v>
      </c>
      <c r="J179" s="31">
        <v>-1529350</v>
      </c>
      <c r="K179" t="str">
        <f t="shared" si="2"/>
        <v>459681000000</v>
      </c>
      <c r="L179" t="s">
        <v>18</v>
      </c>
      <c r="M179" s="40" t="e">
        <f>IF(SUMPRODUCT(('EXTRACTO BANCO'!A:A=B178)*('EXTRACTO BANCO'!G:G=I178)*('EXTRACTO BANCO'!K:K=H178))&gt;0,"OK","NO")</f>
        <v>#N/A</v>
      </c>
    </row>
    <row r="180" spans="1:13">
      <c r="A180" s="32">
        <v>45968</v>
      </c>
      <c r="B180" s="32">
        <v>45968</v>
      </c>
      <c r="C180" t="s">
        <v>37</v>
      </c>
      <c r="D180" t="s">
        <v>345</v>
      </c>
      <c r="E180">
        <v>14057786</v>
      </c>
      <c r="F180">
        <v>1754</v>
      </c>
      <c r="G180">
        <v>11052201</v>
      </c>
      <c r="H180" s="31" t="s">
        <v>108</v>
      </c>
      <c r="I180" s="31">
        <v>3000000</v>
      </c>
      <c r="J180" s="31">
        <v>1470650</v>
      </c>
      <c r="K180" t="str">
        <f t="shared" si="2"/>
        <v>459683000000</v>
      </c>
      <c r="L180" t="s">
        <v>18</v>
      </c>
      <c r="M180" s="40" t="e">
        <f>IF(SUMPRODUCT(('EXTRACTO BANCO'!A:A=B179)*('EXTRACTO BANCO'!G:G=I179)*('EXTRACTO BANCO'!K:K=H179))&gt;0,"OK","NO")</f>
        <v>#N/A</v>
      </c>
    </row>
    <row r="181" spans="1:13">
      <c r="A181" s="32">
        <v>45968</v>
      </c>
      <c r="B181" s="32">
        <v>45968</v>
      </c>
      <c r="C181" t="s">
        <v>37</v>
      </c>
      <c r="D181" t="s">
        <v>346</v>
      </c>
      <c r="E181">
        <v>14057792</v>
      </c>
      <c r="F181">
        <v>1754</v>
      </c>
      <c r="G181">
        <v>11052201</v>
      </c>
      <c r="H181" s="31" t="s">
        <v>108</v>
      </c>
      <c r="I181" s="31">
        <v>250000</v>
      </c>
      <c r="J181" s="31">
        <v>1720650</v>
      </c>
      <c r="K181" t="str">
        <f t="shared" si="2"/>
        <v>45968250000</v>
      </c>
      <c r="L181" t="s">
        <v>18</v>
      </c>
      <c r="M181" s="40" t="e">
        <f>IF(SUMPRODUCT(('EXTRACTO BANCO'!A:A=B180)*('EXTRACTO BANCO'!G:G=I180)*('EXTRACTO BANCO'!K:K=H180))&gt;0,"OK","NO")</f>
        <v>#N/A</v>
      </c>
    </row>
    <row r="182" spans="1:13">
      <c r="A182" s="32">
        <v>45968</v>
      </c>
      <c r="B182" s="32">
        <v>45968</v>
      </c>
      <c r="C182" t="s">
        <v>37</v>
      </c>
      <c r="D182" t="s">
        <v>347</v>
      </c>
      <c r="E182">
        <v>14057800</v>
      </c>
      <c r="F182">
        <v>1801</v>
      </c>
      <c r="G182">
        <v>11050318</v>
      </c>
      <c r="H182" s="31" t="s">
        <v>128</v>
      </c>
      <c r="I182" s="31">
        <v>1300000</v>
      </c>
      <c r="J182" s="31">
        <v>3020650</v>
      </c>
      <c r="K182" t="str">
        <f t="shared" si="2"/>
        <v>459681300000</v>
      </c>
      <c r="L182" t="s">
        <v>18</v>
      </c>
      <c r="M182" s="40" t="e">
        <f>IF(SUMPRODUCT(('EXTRACTO BANCO'!A:A=B181)*('EXTRACTO BANCO'!G:G=I181)*('EXTRACTO BANCO'!K:K=H181))&gt;0,"OK","NO")</f>
        <v>#N/A</v>
      </c>
    </row>
    <row r="183" spans="1:13">
      <c r="A183" s="32">
        <v>45968</v>
      </c>
      <c r="B183" s="32">
        <v>45968</v>
      </c>
      <c r="C183" t="s">
        <v>37</v>
      </c>
      <c r="D183" t="s">
        <v>348</v>
      </c>
      <c r="E183">
        <v>14057805</v>
      </c>
      <c r="F183" t="s">
        <v>42</v>
      </c>
      <c r="G183">
        <v>11050309</v>
      </c>
      <c r="H183" s="31" t="s">
        <v>43</v>
      </c>
      <c r="I183" s="31">
        <v>450000</v>
      </c>
      <c r="J183" s="31">
        <v>3470650</v>
      </c>
      <c r="K183" t="str">
        <f t="shared" si="2"/>
        <v>45968450000</v>
      </c>
      <c r="L183" t="s">
        <v>18</v>
      </c>
      <c r="M183" s="40" t="e">
        <f>IF(SUMPRODUCT(('EXTRACTO BANCO'!A:A=B182)*('EXTRACTO BANCO'!G:G=I182)*('EXTRACTO BANCO'!K:K=H182))&gt;0,"OK","NO")</f>
        <v>#N/A</v>
      </c>
    </row>
    <row r="184" spans="1:13">
      <c r="A184" s="32">
        <v>45968</v>
      </c>
      <c r="B184" s="32">
        <v>45968</v>
      </c>
      <c r="C184" t="s">
        <v>37</v>
      </c>
      <c r="D184" t="s">
        <v>349</v>
      </c>
      <c r="E184">
        <v>14058278</v>
      </c>
      <c r="F184" t="s">
        <v>121</v>
      </c>
      <c r="G184">
        <v>11050312</v>
      </c>
      <c r="H184" s="31" t="s">
        <v>122</v>
      </c>
      <c r="I184" s="31">
        <v>1100000</v>
      </c>
      <c r="J184" s="31">
        <v>4570650</v>
      </c>
      <c r="K184" t="str">
        <f t="shared" si="2"/>
        <v>459681100000</v>
      </c>
      <c r="L184" t="s">
        <v>18</v>
      </c>
      <c r="M184" s="40" t="e">
        <f>IF(SUMPRODUCT(('EXTRACTO BANCO'!A:A=B183)*('EXTRACTO BANCO'!G:G=I183)*('EXTRACTO BANCO'!K:K=H183))&gt;0,"OK","NO")</f>
        <v>#N/A</v>
      </c>
    </row>
    <row r="185" spans="1:13">
      <c r="A185" s="32">
        <v>45968</v>
      </c>
      <c r="B185" s="32">
        <v>45968</v>
      </c>
      <c r="C185" t="s">
        <v>37</v>
      </c>
      <c r="D185" t="s">
        <v>350</v>
      </c>
      <c r="E185">
        <v>14058708</v>
      </c>
      <c r="F185" t="s">
        <v>231</v>
      </c>
      <c r="G185">
        <v>11050323</v>
      </c>
      <c r="H185" s="31" t="s">
        <v>53</v>
      </c>
      <c r="I185" s="31">
        <v>901050</v>
      </c>
      <c r="J185" s="31">
        <v>5471700</v>
      </c>
      <c r="K185" t="str">
        <f t="shared" si="2"/>
        <v>45968901050</v>
      </c>
      <c r="L185" t="s">
        <v>18</v>
      </c>
      <c r="M185" s="40" t="e">
        <f>IF(SUMPRODUCT(('EXTRACTO BANCO'!A:A=B184)*('EXTRACTO BANCO'!G:G=I184)*('EXTRACTO BANCO'!K:K=H184))&gt;0,"OK","NO")</f>
        <v>#N/A</v>
      </c>
    </row>
    <row r="186" spans="1:13">
      <c r="A186" s="32">
        <v>45968</v>
      </c>
      <c r="B186" s="32">
        <v>45968</v>
      </c>
      <c r="C186" t="s">
        <v>37</v>
      </c>
      <c r="D186" t="s">
        <v>351</v>
      </c>
      <c r="E186">
        <v>14058764</v>
      </c>
      <c r="F186" t="s">
        <v>74</v>
      </c>
      <c r="G186">
        <v>11052001</v>
      </c>
      <c r="H186" s="31" t="s">
        <v>75</v>
      </c>
      <c r="I186" s="31">
        <v>1800000</v>
      </c>
      <c r="J186" s="31">
        <v>7271700</v>
      </c>
      <c r="K186" t="str">
        <f t="shared" si="2"/>
        <v>459681800000</v>
      </c>
      <c r="L186" t="s">
        <v>18</v>
      </c>
      <c r="M186" s="40" t="e">
        <f>IF(SUMPRODUCT(('EXTRACTO BANCO'!A:A=B185)*('EXTRACTO BANCO'!G:G=I185)*('EXTRACTO BANCO'!K:K=H185))&gt;0,"OK","NO")</f>
        <v>#N/A</v>
      </c>
    </row>
    <row r="187" spans="1:13">
      <c r="A187" s="32">
        <v>45968</v>
      </c>
      <c r="B187" s="32">
        <v>45968</v>
      </c>
      <c r="C187" t="s">
        <v>37</v>
      </c>
      <c r="D187" t="s">
        <v>352</v>
      </c>
      <c r="E187">
        <v>14058791</v>
      </c>
      <c r="F187" t="s">
        <v>272</v>
      </c>
      <c r="G187">
        <v>11051101</v>
      </c>
      <c r="H187" s="31" t="s">
        <v>131</v>
      </c>
      <c r="I187" s="31">
        <v>7234150</v>
      </c>
      <c r="J187" s="31">
        <v>14505850</v>
      </c>
      <c r="K187" t="str">
        <f t="shared" si="2"/>
        <v>459687234150</v>
      </c>
      <c r="L187" t="s">
        <v>18</v>
      </c>
      <c r="M187" s="40" t="e">
        <f>IF(SUMPRODUCT(('EXTRACTO BANCO'!A:A=B186)*('EXTRACTO BANCO'!G:G=I186)*('EXTRACTO BANCO'!K:K=H186))&gt;0,"OK","NO")</f>
        <v>#N/A</v>
      </c>
    </row>
    <row r="188" spans="1:13">
      <c r="A188" s="32">
        <v>45968</v>
      </c>
      <c r="B188" s="32">
        <v>45968</v>
      </c>
      <c r="C188" t="s">
        <v>37</v>
      </c>
      <c r="D188" t="s">
        <v>353</v>
      </c>
      <c r="E188">
        <v>14059292</v>
      </c>
      <c r="F188" t="s">
        <v>58</v>
      </c>
      <c r="G188">
        <v>11052501</v>
      </c>
      <c r="H188" s="31" t="s">
        <v>59</v>
      </c>
      <c r="I188" s="31">
        <v>409650</v>
      </c>
      <c r="J188" s="31">
        <v>14915500</v>
      </c>
      <c r="K188" t="str">
        <f t="shared" si="2"/>
        <v>45968409650</v>
      </c>
      <c r="L188" t="s">
        <v>18</v>
      </c>
      <c r="M188" s="40" t="e">
        <f>IF(SUMPRODUCT(('EXTRACTO BANCO'!A:A=B187)*('EXTRACTO BANCO'!G:G=I187)*('EXTRACTO BANCO'!K:K=H187))&gt;0,"OK","NO")</f>
        <v>#N/A</v>
      </c>
    </row>
    <row r="189" spans="1:13">
      <c r="A189" s="32">
        <v>45968</v>
      </c>
      <c r="B189" s="32">
        <v>45968</v>
      </c>
      <c r="C189" t="s">
        <v>37</v>
      </c>
      <c r="D189" t="s">
        <v>354</v>
      </c>
      <c r="E189">
        <v>14059623</v>
      </c>
      <c r="F189" t="s">
        <v>102</v>
      </c>
      <c r="G189">
        <v>11050332</v>
      </c>
      <c r="H189" s="31" t="s">
        <v>103</v>
      </c>
      <c r="I189" s="31">
        <v>800000</v>
      </c>
      <c r="J189" s="31">
        <v>15715500</v>
      </c>
      <c r="K189" t="str">
        <f t="shared" si="2"/>
        <v>45968800000</v>
      </c>
      <c r="L189" t="s">
        <v>18</v>
      </c>
      <c r="M189" s="40" t="e">
        <f>IF(SUMPRODUCT(('EXTRACTO BANCO'!A:A=B188)*('EXTRACTO BANCO'!G:G=I188)*('EXTRACTO BANCO'!K:K=H188))&gt;0,"OK","NO")</f>
        <v>#N/A</v>
      </c>
    </row>
    <row r="190" spans="1:13">
      <c r="A190" s="32">
        <v>45968</v>
      </c>
      <c r="B190" s="32">
        <v>45968</v>
      </c>
      <c r="C190" t="s">
        <v>37</v>
      </c>
      <c r="D190" t="s">
        <v>355</v>
      </c>
      <c r="E190">
        <v>14060030</v>
      </c>
      <c r="F190">
        <v>5</v>
      </c>
      <c r="G190">
        <v>11050305</v>
      </c>
      <c r="H190" s="31" t="s">
        <v>125</v>
      </c>
      <c r="I190" s="31">
        <v>3000000</v>
      </c>
      <c r="J190" s="31">
        <v>18715500</v>
      </c>
      <c r="K190" t="str">
        <f t="shared" si="2"/>
        <v>459683000000</v>
      </c>
      <c r="L190" t="s">
        <v>18</v>
      </c>
      <c r="M190" s="40" t="e">
        <f>IF(SUMPRODUCT(('EXTRACTO BANCO'!A:A=B189)*('EXTRACTO BANCO'!G:G=I189)*('EXTRACTO BANCO'!K:K=H189))&gt;0,"OK","NO")</f>
        <v>#N/A</v>
      </c>
    </row>
    <row r="191" spans="1:13">
      <c r="A191" s="32">
        <v>45968</v>
      </c>
      <c r="B191" s="32">
        <v>45968</v>
      </c>
      <c r="C191" t="s">
        <v>37</v>
      </c>
      <c r="D191" t="s">
        <v>356</v>
      </c>
      <c r="E191">
        <v>14060184</v>
      </c>
      <c r="F191" t="s">
        <v>207</v>
      </c>
      <c r="G191">
        <v>11051801</v>
      </c>
      <c r="H191" s="31" t="s">
        <v>156</v>
      </c>
      <c r="I191" s="33">
        <v>100000</v>
      </c>
      <c r="J191" s="31">
        <v>18815500</v>
      </c>
      <c r="K191" t="str">
        <f t="shared" si="2"/>
        <v>45968100000</v>
      </c>
      <c r="L191" t="s">
        <v>18</v>
      </c>
      <c r="M191" s="40" t="e">
        <f>IF(SUMPRODUCT(('EXTRACTO BANCO'!A:A=B190)*('EXTRACTO BANCO'!G:G=I190)*('EXTRACTO BANCO'!K:K=H190))&gt;0,"OK","NO")</f>
        <v>#N/A</v>
      </c>
    </row>
    <row r="192" spans="1:13">
      <c r="A192" s="32">
        <v>45968</v>
      </c>
      <c r="B192" s="32">
        <v>45968</v>
      </c>
      <c r="C192" t="s">
        <v>37</v>
      </c>
      <c r="D192" t="s">
        <v>357</v>
      </c>
      <c r="E192">
        <v>14060268</v>
      </c>
      <c r="F192" t="s">
        <v>159</v>
      </c>
      <c r="G192">
        <v>11051401</v>
      </c>
      <c r="H192" s="31" t="s">
        <v>160</v>
      </c>
      <c r="I192" s="31">
        <v>1150000</v>
      </c>
      <c r="J192" s="31">
        <v>19965500</v>
      </c>
      <c r="K192" t="str">
        <f t="shared" si="2"/>
        <v>459681150000</v>
      </c>
      <c r="L192" t="s">
        <v>18</v>
      </c>
      <c r="M192" s="40" t="e">
        <f>IF(SUMPRODUCT(('EXTRACTO BANCO'!A:A=B191)*('EXTRACTO BANCO'!G:G=I191)*('EXTRACTO BANCO'!K:K=H191))&gt;0,"OK","NO")</f>
        <v>#N/A</v>
      </c>
    </row>
    <row r="193" spans="1:13">
      <c r="A193" s="32">
        <v>45968</v>
      </c>
      <c r="B193" s="32">
        <v>45968</v>
      </c>
      <c r="C193" t="s">
        <v>37</v>
      </c>
      <c r="D193" t="s">
        <v>358</v>
      </c>
      <c r="E193">
        <v>14060288</v>
      </c>
      <c r="F193" t="s">
        <v>209</v>
      </c>
      <c r="G193">
        <v>11050307</v>
      </c>
      <c r="H193" s="31" t="s">
        <v>88</v>
      </c>
      <c r="I193" s="31">
        <v>800000</v>
      </c>
      <c r="J193" s="31">
        <v>20765500</v>
      </c>
      <c r="K193" t="str">
        <f t="shared" si="2"/>
        <v>45968800000</v>
      </c>
      <c r="L193" t="s">
        <v>18</v>
      </c>
      <c r="M193" s="40" t="e">
        <f>IF(SUMPRODUCT(('EXTRACTO BANCO'!A:A=B192)*('EXTRACTO BANCO'!G:G=I192)*('EXTRACTO BANCO'!K:K=H192))&gt;0,"OK","NO")</f>
        <v>#N/A</v>
      </c>
    </row>
    <row r="194" spans="1:13">
      <c r="A194" s="32">
        <v>45968</v>
      </c>
      <c r="B194" s="32">
        <v>45968</v>
      </c>
      <c r="C194" t="s">
        <v>37</v>
      </c>
      <c r="D194" t="s">
        <v>359</v>
      </c>
      <c r="E194">
        <v>14060291</v>
      </c>
      <c r="F194" t="s">
        <v>360</v>
      </c>
      <c r="G194">
        <v>11051801</v>
      </c>
      <c r="H194" s="31" t="s">
        <v>156</v>
      </c>
      <c r="I194" s="33">
        <v>-100000</v>
      </c>
      <c r="J194" s="31">
        <v>20665500</v>
      </c>
      <c r="K194" t="str">
        <f t="shared" si="2"/>
        <v>45968-100000</v>
      </c>
      <c r="L194" t="s">
        <v>18</v>
      </c>
      <c r="M194" s="40" t="e">
        <f>IF(SUMPRODUCT(('EXTRACTO BANCO'!A:A=B193)*('EXTRACTO BANCO'!G:G=I193)*('EXTRACTO BANCO'!K:K=H193))&gt;0,"OK","NO")</f>
        <v>#N/A</v>
      </c>
    </row>
    <row r="195" spans="1:13">
      <c r="A195" s="32">
        <v>45968</v>
      </c>
      <c r="B195" s="32">
        <v>45968</v>
      </c>
      <c r="C195" t="s">
        <v>37</v>
      </c>
      <c r="D195" t="s">
        <v>361</v>
      </c>
      <c r="E195">
        <v>14060296</v>
      </c>
      <c r="F195" t="s">
        <v>155</v>
      </c>
      <c r="G195">
        <v>11051801</v>
      </c>
      <c r="H195" s="31" t="s">
        <v>156</v>
      </c>
      <c r="I195" s="31">
        <v>1000000</v>
      </c>
      <c r="J195" s="31">
        <v>21665500</v>
      </c>
      <c r="K195" t="str">
        <f t="shared" si="2"/>
        <v>459681000000</v>
      </c>
      <c r="L195" t="s">
        <v>18</v>
      </c>
      <c r="M195" s="40" t="e">
        <f>IF(SUMPRODUCT(('EXTRACTO BANCO'!A:A=B194)*('EXTRACTO BANCO'!G:G=I194)*('EXTRACTO BANCO'!K:K=H194))&gt;0,"OK","NO")</f>
        <v>#N/A</v>
      </c>
    </row>
    <row r="196" spans="1:13">
      <c r="A196" s="32">
        <v>45968</v>
      </c>
      <c r="B196" s="32">
        <v>45968</v>
      </c>
      <c r="C196" t="s">
        <v>37</v>
      </c>
      <c r="D196" t="s">
        <v>362</v>
      </c>
      <c r="E196">
        <v>14060386</v>
      </c>
      <c r="F196">
        <v>2801</v>
      </c>
      <c r="G196">
        <v>11050328</v>
      </c>
      <c r="H196" s="31" t="s">
        <v>51</v>
      </c>
      <c r="I196" s="31">
        <v>2500000</v>
      </c>
      <c r="J196" s="31">
        <v>24165500</v>
      </c>
      <c r="K196" t="str">
        <f t="shared" ref="K196:K259" si="3">CONCATENATE(A196,I196)</f>
        <v>459682500000</v>
      </c>
      <c r="L196" t="s">
        <v>18</v>
      </c>
      <c r="M196" s="40" t="e">
        <f>IF(SUMPRODUCT(('EXTRACTO BANCO'!A:A=B195)*('EXTRACTO BANCO'!G:G=I195)*('EXTRACTO BANCO'!K:K=H195))&gt;0,"OK","NO")</f>
        <v>#N/A</v>
      </c>
    </row>
    <row r="197" spans="1:13">
      <c r="A197" s="32">
        <v>45968</v>
      </c>
      <c r="B197" s="32">
        <v>45968</v>
      </c>
      <c r="C197" t="s">
        <v>37</v>
      </c>
      <c r="D197" t="s">
        <v>363</v>
      </c>
      <c r="E197">
        <v>14060400</v>
      </c>
      <c r="F197" t="s">
        <v>99</v>
      </c>
      <c r="G197">
        <v>11051601</v>
      </c>
      <c r="H197" s="31" t="s">
        <v>100</v>
      </c>
      <c r="I197" s="31">
        <v>2000000</v>
      </c>
      <c r="J197" s="31">
        <v>26165500</v>
      </c>
      <c r="K197" t="str">
        <f t="shared" si="3"/>
        <v>459682000000</v>
      </c>
      <c r="L197" t="s">
        <v>18</v>
      </c>
      <c r="M197" s="40" t="e">
        <f>IF(SUMPRODUCT(('EXTRACTO BANCO'!A:A=B196)*('EXTRACTO BANCO'!G:G=I196)*('EXTRACTO BANCO'!K:K=H196))&gt;0,"OK","NO")</f>
        <v>#N/A</v>
      </c>
    </row>
    <row r="198" spans="1:13">
      <c r="A198" s="32">
        <v>45968</v>
      </c>
      <c r="B198" s="32">
        <v>45968</v>
      </c>
      <c r="C198" t="s">
        <v>37</v>
      </c>
      <c r="D198" t="s">
        <v>364</v>
      </c>
      <c r="E198">
        <v>14060411</v>
      </c>
      <c r="F198" t="s">
        <v>365</v>
      </c>
      <c r="G198">
        <v>11050308</v>
      </c>
      <c r="H198" s="31" t="s">
        <v>69</v>
      </c>
      <c r="I198" s="31">
        <v>600000</v>
      </c>
      <c r="J198" s="31">
        <v>26765500</v>
      </c>
      <c r="K198" t="str">
        <f t="shared" si="3"/>
        <v>45968600000</v>
      </c>
      <c r="L198" t="s">
        <v>18</v>
      </c>
      <c r="M198" s="40" t="e">
        <f>IF(SUMPRODUCT(('EXTRACTO BANCO'!A:A=B197)*('EXTRACTO BANCO'!G:G=I197)*('EXTRACTO BANCO'!K:K=H197))&gt;0,"OK","NO")</f>
        <v>#N/A</v>
      </c>
    </row>
    <row r="199" spans="1:13">
      <c r="A199" s="32">
        <v>45968</v>
      </c>
      <c r="B199" s="32">
        <v>45968</v>
      </c>
      <c r="C199" t="s">
        <v>37</v>
      </c>
      <c r="D199" t="s">
        <v>366</v>
      </c>
      <c r="E199">
        <v>14060419</v>
      </c>
      <c r="F199" t="s">
        <v>239</v>
      </c>
      <c r="G199">
        <v>11050310</v>
      </c>
      <c r="H199" s="31" t="s">
        <v>116</v>
      </c>
      <c r="I199" s="31">
        <v>2300000</v>
      </c>
      <c r="J199" s="31">
        <v>29065500</v>
      </c>
      <c r="K199" t="str">
        <f t="shared" si="3"/>
        <v>459682300000</v>
      </c>
      <c r="L199" t="s">
        <v>18</v>
      </c>
      <c r="M199" s="40" t="e">
        <f>IF(SUMPRODUCT(('EXTRACTO BANCO'!A:A=B198)*('EXTRACTO BANCO'!G:G=I198)*('EXTRACTO BANCO'!K:K=H198))&gt;0,"OK","NO")</f>
        <v>#N/A</v>
      </c>
    </row>
    <row r="200" spans="1:13">
      <c r="A200" s="32">
        <v>45968</v>
      </c>
      <c r="B200" s="32">
        <v>45968</v>
      </c>
      <c r="C200" t="s">
        <v>37</v>
      </c>
      <c r="D200" t="s">
        <v>367</v>
      </c>
      <c r="E200">
        <v>14060453</v>
      </c>
      <c r="F200" t="s">
        <v>96</v>
      </c>
      <c r="G200">
        <v>11051201</v>
      </c>
      <c r="H200" s="31" t="s">
        <v>97</v>
      </c>
      <c r="I200" s="31">
        <v>1396654</v>
      </c>
      <c r="J200" s="31">
        <v>30462154</v>
      </c>
      <c r="K200" t="str">
        <f t="shared" si="3"/>
        <v>459681396654</v>
      </c>
      <c r="L200" t="s">
        <v>18</v>
      </c>
      <c r="M200" s="40" t="e">
        <f>IF(SUMPRODUCT(('EXTRACTO BANCO'!A:A=B199)*('EXTRACTO BANCO'!G:G=I199)*('EXTRACTO BANCO'!K:K=H199))&gt;0,"OK","NO")</f>
        <v>#N/A</v>
      </c>
    </row>
    <row r="201" spans="1:13">
      <c r="A201" s="32">
        <v>45968</v>
      </c>
      <c r="B201" s="32">
        <v>45968</v>
      </c>
      <c r="C201" t="s">
        <v>37</v>
      </c>
      <c r="D201" t="s">
        <v>368</v>
      </c>
      <c r="E201">
        <v>14060460</v>
      </c>
      <c r="F201" t="s">
        <v>96</v>
      </c>
      <c r="G201">
        <v>11051201</v>
      </c>
      <c r="H201" s="31" t="s">
        <v>97</v>
      </c>
      <c r="I201" s="31">
        <v>1200000</v>
      </c>
      <c r="J201" s="31">
        <v>31662154</v>
      </c>
      <c r="K201" t="str">
        <f t="shared" si="3"/>
        <v>459681200000</v>
      </c>
      <c r="L201" t="s">
        <v>18</v>
      </c>
      <c r="M201" s="40" t="e">
        <f>IF(SUMPRODUCT(('EXTRACTO BANCO'!A:A=B200)*('EXTRACTO BANCO'!G:G=I200)*('EXTRACTO BANCO'!K:K=H200))&gt;0,"OK","NO")</f>
        <v>#N/A</v>
      </c>
    </row>
    <row r="202" spans="1:13">
      <c r="A202" s="32">
        <v>45968</v>
      </c>
      <c r="B202" s="32">
        <v>45968</v>
      </c>
      <c r="C202" t="s">
        <v>37</v>
      </c>
      <c r="D202" t="s">
        <v>369</v>
      </c>
      <c r="E202">
        <v>14060473</v>
      </c>
      <c r="F202" t="s">
        <v>96</v>
      </c>
      <c r="G202">
        <v>11051201</v>
      </c>
      <c r="H202" s="31" t="s">
        <v>97</v>
      </c>
      <c r="I202" s="31">
        <v>2000000</v>
      </c>
      <c r="J202" s="31">
        <v>33662154</v>
      </c>
      <c r="K202" t="str">
        <f t="shared" si="3"/>
        <v>459682000000</v>
      </c>
      <c r="L202" t="s">
        <v>18</v>
      </c>
      <c r="M202" s="40" t="e">
        <f>IF(SUMPRODUCT(('EXTRACTO BANCO'!A:A=B201)*('EXTRACTO BANCO'!G:G=I201)*('EXTRACTO BANCO'!K:K=H201))&gt;0,"OK","NO")</f>
        <v>#N/A</v>
      </c>
    </row>
    <row r="203" spans="1:13">
      <c r="A203" s="32">
        <v>45968</v>
      </c>
      <c r="B203" s="32">
        <v>45968</v>
      </c>
      <c r="C203" t="s">
        <v>37</v>
      </c>
      <c r="D203" t="s">
        <v>370</v>
      </c>
      <c r="E203">
        <v>14060681</v>
      </c>
      <c r="F203" t="s">
        <v>252</v>
      </c>
      <c r="G203">
        <v>11050501</v>
      </c>
      <c r="H203" s="31" t="s">
        <v>134</v>
      </c>
      <c r="I203" s="31">
        <v>167758</v>
      </c>
      <c r="J203" s="31">
        <v>33829912</v>
      </c>
      <c r="K203" t="str">
        <f t="shared" si="3"/>
        <v>45968167758</v>
      </c>
      <c r="L203" t="s">
        <v>18</v>
      </c>
      <c r="M203" s="40" t="e">
        <f>IF(SUMPRODUCT(('EXTRACTO BANCO'!A:A=B202)*('EXTRACTO BANCO'!G:G=I202)*('EXTRACTO BANCO'!K:K=H202))&gt;0,"OK","NO")</f>
        <v>#N/A</v>
      </c>
    </row>
    <row r="204" spans="1:13">
      <c r="A204" s="32">
        <v>45968</v>
      </c>
      <c r="B204" s="32">
        <v>45968</v>
      </c>
      <c r="C204" t="s">
        <v>37</v>
      </c>
      <c r="D204" t="s">
        <v>371</v>
      </c>
      <c r="E204">
        <v>14060686</v>
      </c>
      <c r="F204" t="s">
        <v>55</v>
      </c>
      <c r="G204">
        <v>11050306</v>
      </c>
      <c r="H204" s="31" t="s">
        <v>56</v>
      </c>
      <c r="I204" s="31">
        <v>1600000</v>
      </c>
      <c r="J204" s="31">
        <v>35429912</v>
      </c>
      <c r="K204" t="str">
        <f t="shared" si="3"/>
        <v>459681600000</v>
      </c>
      <c r="L204" t="s">
        <v>18</v>
      </c>
      <c r="M204" s="40" t="e">
        <f>IF(SUMPRODUCT(('EXTRACTO BANCO'!A:A=B203)*('EXTRACTO BANCO'!G:G=I203)*('EXTRACTO BANCO'!K:K=H203))&gt;0,"OK","NO")</f>
        <v>#N/A</v>
      </c>
    </row>
    <row r="205" spans="1:13">
      <c r="A205" s="32">
        <v>45968</v>
      </c>
      <c r="B205" s="32">
        <v>45968</v>
      </c>
      <c r="C205" t="s">
        <v>37</v>
      </c>
      <c r="D205" t="s">
        <v>372</v>
      </c>
      <c r="E205">
        <v>14060725</v>
      </c>
      <c r="F205" t="s">
        <v>118</v>
      </c>
      <c r="G205">
        <v>11050304</v>
      </c>
      <c r="H205" s="31" t="s">
        <v>119</v>
      </c>
      <c r="I205" s="31">
        <v>1250000</v>
      </c>
      <c r="J205" s="31">
        <v>36679912</v>
      </c>
      <c r="K205" t="str">
        <f t="shared" si="3"/>
        <v>459681250000</v>
      </c>
      <c r="L205" t="s">
        <v>18</v>
      </c>
      <c r="M205" s="40" t="e">
        <f>IF(SUMPRODUCT(('EXTRACTO BANCO'!A:A=B204)*('EXTRACTO BANCO'!G:G=I204)*('EXTRACTO BANCO'!K:K=H204))&gt;0,"OK","NO")</f>
        <v>#N/A</v>
      </c>
    </row>
    <row r="206" spans="1:13">
      <c r="A206" s="32">
        <v>45968</v>
      </c>
      <c r="B206" s="32">
        <v>45968</v>
      </c>
      <c r="C206" t="s">
        <v>37</v>
      </c>
      <c r="D206" t="s">
        <v>373</v>
      </c>
      <c r="E206">
        <v>14060880</v>
      </c>
      <c r="F206" t="s">
        <v>90</v>
      </c>
      <c r="G206">
        <v>11050326</v>
      </c>
      <c r="H206" s="31" t="s">
        <v>91</v>
      </c>
      <c r="I206" s="31">
        <v>1900000</v>
      </c>
      <c r="J206" s="31">
        <v>38579912</v>
      </c>
      <c r="K206" t="str">
        <f t="shared" si="3"/>
        <v>459681900000</v>
      </c>
      <c r="L206" t="s">
        <v>18</v>
      </c>
      <c r="M206" s="40" t="e">
        <f>IF(SUMPRODUCT(('EXTRACTO BANCO'!A:A=B205)*('EXTRACTO BANCO'!G:G=I205)*('EXTRACTO BANCO'!K:K=H205))&gt;0,"OK","NO")</f>
        <v>#N/A</v>
      </c>
    </row>
    <row r="207" spans="1:13">
      <c r="A207" s="32">
        <v>45968</v>
      </c>
      <c r="B207" s="32">
        <v>45968</v>
      </c>
      <c r="C207" t="s">
        <v>37</v>
      </c>
      <c r="D207" t="s">
        <v>374</v>
      </c>
      <c r="E207">
        <v>14060915</v>
      </c>
      <c r="F207" t="s">
        <v>375</v>
      </c>
      <c r="G207">
        <v>11050313</v>
      </c>
      <c r="H207" s="31" t="s">
        <v>180</v>
      </c>
      <c r="I207" s="31">
        <v>1450000</v>
      </c>
      <c r="J207" s="31">
        <v>40029912</v>
      </c>
      <c r="K207" t="str">
        <f t="shared" si="3"/>
        <v>459681450000</v>
      </c>
      <c r="L207" t="s">
        <v>18</v>
      </c>
      <c r="M207" s="40" t="e">
        <f>IF(SUMPRODUCT(('EXTRACTO BANCO'!A:A=B206)*('EXTRACTO BANCO'!G:G=I206)*('EXTRACTO BANCO'!K:K=H206))&gt;0,"OK","NO")</f>
        <v>#N/A</v>
      </c>
    </row>
    <row r="208" spans="1:13">
      <c r="A208" s="32">
        <v>45968</v>
      </c>
      <c r="B208" s="32">
        <v>45968</v>
      </c>
      <c r="C208" t="s">
        <v>37</v>
      </c>
      <c r="D208" t="s">
        <v>376</v>
      </c>
      <c r="E208">
        <v>14061010</v>
      </c>
      <c r="F208" t="s">
        <v>197</v>
      </c>
      <c r="G208">
        <v>11050322</v>
      </c>
      <c r="H208" s="31" t="s">
        <v>198</v>
      </c>
      <c r="I208" s="31">
        <v>1600000</v>
      </c>
      <c r="J208" s="31">
        <v>41629912</v>
      </c>
      <c r="K208" t="str">
        <f t="shared" si="3"/>
        <v>459681600000</v>
      </c>
      <c r="L208" t="s">
        <v>18</v>
      </c>
      <c r="M208" s="40" t="e">
        <f>IF(SUMPRODUCT(('EXTRACTO BANCO'!A:A=B207)*('EXTRACTO BANCO'!G:G=I207)*('EXTRACTO BANCO'!K:K=H207))&gt;0,"OK","NO")</f>
        <v>#N/A</v>
      </c>
    </row>
    <row r="209" spans="1:13">
      <c r="A209" s="32">
        <v>45968</v>
      </c>
      <c r="B209" s="32">
        <v>45968</v>
      </c>
      <c r="C209" t="s">
        <v>37</v>
      </c>
      <c r="D209" t="s">
        <v>377</v>
      </c>
      <c r="E209">
        <v>14061141</v>
      </c>
      <c r="F209" t="s">
        <v>113</v>
      </c>
      <c r="G209">
        <v>11050320</v>
      </c>
      <c r="H209" s="31" t="s">
        <v>114</v>
      </c>
      <c r="I209" s="31">
        <v>600000</v>
      </c>
      <c r="J209" s="31">
        <v>42229912</v>
      </c>
      <c r="K209" t="str">
        <f t="shared" si="3"/>
        <v>45968600000</v>
      </c>
      <c r="L209" t="s">
        <v>18</v>
      </c>
      <c r="M209" s="40" t="e">
        <f>IF(SUMPRODUCT(('EXTRACTO BANCO'!A:A=B208)*('EXTRACTO BANCO'!G:G=I208)*('EXTRACTO BANCO'!K:K=H208))&gt;0,"OK","NO")</f>
        <v>#N/A</v>
      </c>
    </row>
    <row r="210" spans="1:13">
      <c r="A210" s="32">
        <v>45968</v>
      </c>
      <c r="B210" s="32">
        <v>45968</v>
      </c>
      <c r="C210" t="s">
        <v>37</v>
      </c>
      <c r="D210" t="s">
        <v>378</v>
      </c>
      <c r="E210">
        <v>14065495</v>
      </c>
      <c r="F210" t="s">
        <v>379</v>
      </c>
      <c r="G210">
        <v>11051701</v>
      </c>
      <c r="H210" s="31" t="s">
        <v>193</v>
      </c>
      <c r="I210" s="31">
        <v>1000000</v>
      </c>
      <c r="J210" s="31">
        <v>43229912</v>
      </c>
      <c r="K210" t="str">
        <f t="shared" si="3"/>
        <v>459681000000</v>
      </c>
      <c r="L210" t="s">
        <v>18</v>
      </c>
      <c r="M210" s="40" t="e">
        <f>IF(SUMPRODUCT(('EXTRACTO BANCO'!A:A=B209)*('EXTRACTO BANCO'!G:G=I209)*('EXTRACTO BANCO'!K:K=H209))&gt;0,"OK","NO")</f>
        <v>#N/A</v>
      </c>
    </row>
    <row r="211" spans="1:13">
      <c r="A211" s="32">
        <v>45968</v>
      </c>
      <c r="B211" s="32">
        <v>45968</v>
      </c>
      <c r="C211" t="s">
        <v>37</v>
      </c>
      <c r="D211" t="s">
        <v>380</v>
      </c>
      <c r="E211">
        <v>14065514</v>
      </c>
      <c r="F211" t="s">
        <v>379</v>
      </c>
      <c r="G211">
        <v>11051701</v>
      </c>
      <c r="H211" s="31" t="s">
        <v>193</v>
      </c>
      <c r="I211" s="31">
        <v>1200000</v>
      </c>
      <c r="J211" s="31">
        <v>44429912</v>
      </c>
      <c r="K211" t="str">
        <f t="shared" si="3"/>
        <v>459681200000</v>
      </c>
      <c r="L211" t="s">
        <v>18</v>
      </c>
      <c r="M211" s="40" t="e">
        <f>IF(SUMPRODUCT(('EXTRACTO BANCO'!A:A=B210)*('EXTRACTO BANCO'!G:G=I210)*('EXTRACTO BANCO'!K:K=H210))&gt;0,"OK","NO")</f>
        <v>#N/A</v>
      </c>
    </row>
    <row r="212" spans="1:13">
      <c r="A212" s="32">
        <v>45968</v>
      </c>
      <c r="B212" s="32">
        <v>45968</v>
      </c>
      <c r="C212" t="s">
        <v>37</v>
      </c>
      <c r="D212" t="s">
        <v>381</v>
      </c>
      <c r="E212">
        <v>14077142</v>
      </c>
      <c r="F212" t="s">
        <v>141</v>
      </c>
      <c r="G212">
        <v>11050331</v>
      </c>
      <c r="H212" s="31" t="s">
        <v>142</v>
      </c>
      <c r="I212" s="31">
        <v>3375579</v>
      </c>
      <c r="J212" s="31">
        <v>47805491</v>
      </c>
      <c r="K212" t="str">
        <f t="shared" si="3"/>
        <v>459683375579</v>
      </c>
      <c r="L212" t="s">
        <v>18</v>
      </c>
      <c r="M212" s="40" t="e">
        <f>IF(SUMPRODUCT(('EXTRACTO BANCO'!A:A=B211)*('EXTRACTO BANCO'!G:G=I211)*('EXTRACTO BANCO'!K:K=H211))&gt;0,"OK","NO")</f>
        <v>#N/A</v>
      </c>
    </row>
    <row r="213" spans="1:13">
      <c r="A213" s="32">
        <v>45968</v>
      </c>
      <c r="B213" s="32">
        <v>45968</v>
      </c>
      <c r="C213" t="s">
        <v>223</v>
      </c>
      <c r="D213" t="s">
        <v>382</v>
      </c>
      <c r="E213">
        <v>14168279</v>
      </c>
      <c r="F213" t="s">
        <v>225</v>
      </c>
      <c r="G213" t="s">
        <v>226</v>
      </c>
      <c r="H213" s="31" t="s">
        <v>227</v>
      </c>
      <c r="I213" s="31">
        <v>-54810491</v>
      </c>
      <c r="J213" s="31">
        <v>-7005000</v>
      </c>
      <c r="K213" t="str">
        <f t="shared" si="3"/>
        <v>45968-54810491</v>
      </c>
      <c r="L213" t="s">
        <v>18</v>
      </c>
      <c r="M213" s="40" t="e">
        <f>IF(SUMPRODUCT(('EXTRACTO BANCO'!A:A=B212)*('EXTRACTO BANCO'!G:G=I212)*('EXTRACTO BANCO'!K:K=H212))&gt;0,"OK","NO")</f>
        <v>#N/A</v>
      </c>
    </row>
    <row r="214" spans="1:13">
      <c r="A214" s="32">
        <v>45969</v>
      </c>
      <c r="B214" s="32">
        <v>45969</v>
      </c>
      <c r="C214" t="s">
        <v>37</v>
      </c>
      <c r="D214" t="s">
        <v>383</v>
      </c>
      <c r="E214">
        <v>14062426</v>
      </c>
      <c r="F214" t="s">
        <v>64</v>
      </c>
      <c r="G214">
        <v>11050601</v>
      </c>
      <c r="H214" s="31" t="s">
        <v>65</v>
      </c>
      <c r="I214" s="31">
        <v>2336150</v>
      </c>
      <c r="J214" s="31">
        <v>-4668850</v>
      </c>
      <c r="K214" t="str">
        <f t="shared" si="3"/>
        <v>459692336150</v>
      </c>
      <c r="L214" t="s">
        <v>18</v>
      </c>
      <c r="M214" s="40" t="e">
        <f>IF(SUMPRODUCT(('EXTRACTO BANCO'!A:A=B213)*('EXTRACTO BANCO'!G:G=I213)*('EXTRACTO BANCO'!K:K=H213))&gt;0,"OK","NO")</f>
        <v>#N/A</v>
      </c>
    </row>
    <row r="215" spans="1:13">
      <c r="A215" s="32">
        <v>45969</v>
      </c>
      <c r="B215" s="32">
        <v>45969</v>
      </c>
      <c r="C215" t="s">
        <v>37</v>
      </c>
      <c r="D215" t="s">
        <v>384</v>
      </c>
      <c r="E215">
        <v>14062759</v>
      </c>
      <c r="F215" t="s">
        <v>239</v>
      </c>
      <c r="G215">
        <v>11050310</v>
      </c>
      <c r="H215" s="31" t="s">
        <v>116</v>
      </c>
      <c r="I215" s="31">
        <v>900000</v>
      </c>
      <c r="J215" s="31">
        <v>-3768850</v>
      </c>
      <c r="K215" t="str">
        <f t="shared" si="3"/>
        <v>45969900000</v>
      </c>
      <c r="L215" t="s">
        <v>18</v>
      </c>
      <c r="M215" s="40" t="e">
        <f>IF(SUMPRODUCT(('EXTRACTO BANCO'!A:A=B214)*('EXTRACTO BANCO'!G:G=I214)*('EXTRACTO BANCO'!K:K=H214))&gt;0,"OK","NO")</f>
        <v>#N/A</v>
      </c>
    </row>
    <row r="216" spans="1:13">
      <c r="A216" s="32">
        <v>45969</v>
      </c>
      <c r="B216" s="32">
        <v>45969</v>
      </c>
      <c r="C216" t="s">
        <v>37</v>
      </c>
      <c r="D216" t="s">
        <v>385</v>
      </c>
      <c r="E216">
        <v>14062802</v>
      </c>
      <c r="F216" t="s">
        <v>71</v>
      </c>
      <c r="G216">
        <v>11050303</v>
      </c>
      <c r="H216" s="31" t="s">
        <v>72</v>
      </c>
      <c r="I216" s="31">
        <v>836450</v>
      </c>
      <c r="J216" s="31">
        <v>-2932400</v>
      </c>
      <c r="K216" t="str">
        <f t="shared" si="3"/>
        <v>45969836450</v>
      </c>
      <c r="L216" t="s">
        <v>18</v>
      </c>
      <c r="M216" s="40" t="e">
        <f>IF(SUMPRODUCT(('EXTRACTO BANCO'!A:A=B215)*('EXTRACTO BANCO'!G:G=I215)*('EXTRACTO BANCO'!K:K=H215))&gt;0,"OK","NO")</f>
        <v>#N/A</v>
      </c>
    </row>
    <row r="217" spans="1:13">
      <c r="A217" s="32">
        <v>45969</v>
      </c>
      <c r="B217" s="32">
        <v>45969</v>
      </c>
      <c r="C217" t="s">
        <v>37</v>
      </c>
      <c r="D217" t="s">
        <v>386</v>
      </c>
      <c r="E217">
        <v>14062863</v>
      </c>
      <c r="F217" t="s">
        <v>246</v>
      </c>
      <c r="G217">
        <v>11050306</v>
      </c>
      <c r="H217" s="31" t="s">
        <v>56</v>
      </c>
      <c r="I217" s="31">
        <v>1375300</v>
      </c>
      <c r="J217" s="31">
        <v>-1557100</v>
      </c>
      <c r="K217" t="str">
        <f t="shared" si="3"/>
        <v>459691375300</v>
      </c>
      <c r="L217" t="s">
        <v>18</v>
      </c>
      <c r="M217" s="40" t="e">
        <f>IF(SUMPRODUCT(('EXTRACTO BANCO'!A:A=B216)*('EXTRACTO BANCO'!G:G=I216)*('EXTRACTO BANCO'!K:K=H216))&gt;0,"OK","NO")</f>
        <v>#N/A</v>
      </c>
    </row>
    <row r="218" spans="1:13">
      <c r="A218" s="32">
        <v>45969</v>
      </c>
      <c r="B218" s="32">
        <v>45969</v>
      </c>
      <c r="C218" t="s">
        <v>37</v>
      </c>
      <c r="D218" t="s">
        <v>387</v>
      </c>
      <c r="E218">
        <v>14062897</v>
      </c>
      <c r="F218" t="s">
        <v>153</v>
      </c>
      <c r="G218">
        <v>11050309</v>
      </c>
      <c r="H218" s="31" t="s">
        <v>43</v>
      </c>
      <c r="I218" s="31">
        <v>200000</v>
      </c>
      <c r="J218" s="31">
        <v>-1357100</v>
      </c>
      <c r="K218" t="str">
        <f t="shared" si="3"/>
        <v>45969200000</v>
      </c>
      <c r="L218" t="s">
        <v>18</v>
      </c>
      <c r="M218" s="40" t="e">
        <f>IF(SUMPRODUCT(('EXTRACTO BANCO'!A:A=B217)*('EXTRACTO BANCO'!G:G=I217)*('EXTRACTO BANCO'!K:K=H217))&gt;0,"OK","NO")</f>
        <v>#N/A</v>
      </c>
    </row>
    <row r="219" spans="1:13">
      <c r="A219" s="32">
        <v>45969</v>
      </c>
      <c r="B219" s="32">
        <v>45969</v>
      </c>
      <c r="C219" t="s">
        <v>37</v>
      </c>
      <c r="D219" t="s">
        <v>388</v>
      </c>
      <c r="E219">
        <v>14062920</v>
      </c>
      <c r="F219" t="s">
        <v>45</v>
      </c>
      <c r="G219">
        <v>11050324</v>
      </c>
      <c r="H219" s="31" t="s">
        <v>46</v>
      </c>
      <c r="I219" s="31">
        <v>1025700</v>
      </c>
      <c r="J219" s="31">
        <v>-331400</v>
      </c>
      <c r="K219" t="str">
        <f t="shared" si="3"/>
        <v>459691025700</v>
      </c>
      <c r="L219" t="s">
        <v>18</v>
      </c>
      <c r="M219" s="40" t="e">
        <f>IF(SUMPRODUCT(('EXTRACTO BANCO'!A:A=B218)*('EXTRACTO BANCO'!G:G=I218)*('EXTRACTO BANCO'!K:K=H218))&gt;0,"OK","NO")</f>
        <v>#N/A</v>
      </c>
    </row>
    <row r="220" spans="1:13">
      <c r="A220" s="32">
        <v>45969</v>
      </c>
      <c r="B220" s="32">
        <v>45969</v>
      </c>
      <c r="C220" t="s">
        <v>37</v>
      </c>
      <c r="D220" t="s">
        <v>389</v>
      </c>
      <c r="E220">
        <v>14062942</v>
      </c>
      <c r="F220" t="s">
        <v>58</v>
      </c>
      <c r="G220">
        <v>11052501</v>
      </c>
      <c r="H220" s="31" t="s">
        <v>59</v>
      </c>
      <c r="I220" s="31">
        <v>997900</v>
      </c>
      <c r="J220" s="31">
        <v>666500</v>
      </c>
      <c r="K220" t="str">
        <f t="shared" si="3"/>
        <v>45969997900</v>
      </c>
      <c r="L220" t="s">
        <v>18</v>
      </c>
      <c r="M220" s="40" t="e">
        <f>IF(SUMPRODUCT(('EXTRACTO BANCO'!A:A=B219)*('EXTRACTO BANCO'!G:G=I219)*('EXTRACTO BANCO'!K:K=H219))&gt;0,"OK","NO")</f>
        <v>#N/A</v>
      </c>
    </row>
    <row r="221" spans="1:13">
      <c r="A221" s="32">
        <v>45969</v>
      </c>
      <c r="B221" s="32">
        <v>45969</v>
      </c>
      <c r="C221" t="s">
        <v>37</v>
      </c>
      <c r="D221" t="s">
        <v>390</v>
      </c>
      <c r="E221">
        <v>14062969</v>
      </c>
      <c r="F221" t="s">
        <v>121</v>
      </c>
      <c r="G221">
        <v>11050312</v>
      </c>
      <c r="H221" s="31" t="s">
        <v>122</v>
      </c>
      <c r="I221" s="31">
        <v>1700000</v>
      </c>
      <c r="J221" s="31">
        <v>2366500</v>
      </c>
      <c r="K221" t="str">
        <f t="shared" si="3"/>
        <v>459691700000</v>
      </c>
      <c r="L221" t="s">
        <v>18</v>
      </c>
      <c r="M221" s="40" t="e">
        <f>IF(SUMPRODUCT(('EXTRACTO BANCO'!A:A=B220)*('EXTRACTO BANCO'!G:G=I220)*('EXTRACTO BANCO'!K:K=H220))&gt;0,"OK","NO")</f>
        <v>#N/A</v>
      </c>
    </row>
    <row r="222" spans="1:13">
      <c r="A222" s="32">
        <v>45969</v>
      </c>
      <c r="B222" s="32">
        <v>45969</v>
      </c>
      <c r="C222" t="s">
        <v>37</v>
      </c>
      <c r="D222" t="s">
        <v>391</v>
      </c>
      <c r="E222">
        <v>14062985</v>
      </c>
      <c r="F222" t="s">
        <v>392</v>
      </c>
      <c r="G222">
        <v>11050314</v>
      </c>
      <c r="H222" s="31" t="s">
        <v>138</v>
      </c>
      <c r="I222" s="31">
        <v>1900000</v>
      </c>
      <c r="J222" s="31">
        <v>4266500</v>
      </c>
      <c r="K222" t="str">
        <f t="shared" si="3"/>
        <v>459691900000</v>
      </c>
      <c r="L222" t="s">
        <v>18</v>
      </c>
      <c r="M222" s="40" t="e">
        <f>IF(SUMPRODUCT(('EXTRACTO BANCO'!A:A=B221)*('EXTRACTO BANCO'!G:G=I221)*('EXTRACTO BANCO'!K:K=H221))&gt;0,"OK","NO")</f>
        <v>#N/A</v>
      </c>
    </row>
    <row r="223" spans="1:13">
      <c r="A223" s="32">
        <v>45969</v>
      </c>
      <c r="B223" s="32">
        <v>45969</v>
      </c>
      <c r="C223" t="s">
        <v>37</v>
      </c>
      <c r="D223" t="s">
        <v>393</v>
      </c>
      <c r="E223">
        <v>14063029</v>
      </c>
      <c r="F223" t="s">
        <v>250</v>
      </c>
      <c r="G223">
        <v>11050325</v>
      </c>
      <c r="H223" s="31" t="s">
        <v>111</v>
      </c>
      <c r="I223" s="31">
        <v>650000</v>
      </c>
      <c r="J223" s="31">
        <v>4916500</v>
      </c>
      <c r="K223" t="str">
        <f t="shared" si="3"/>
        <v>45969650000</v>
      </c>
      <c r="L223" t="s">
        <v>18</v>
      </c>
      <c r="M223" s="40" t="e">
        <f>IF(SUMPRODUCT(('EXTRACTO BANCO'!A:A=B222)*('EXTRACTO BANCO'!G:G=I222)*('EXTRACTO BANCO'!K:K=H222))&gt;0,"OK","NO")</f>
        <v>#N/A</v>
      </c>
    </row>
    <row r="224" spans="1:13">
      <c r="A224" s="32">
        <v>45969</v>
      </c>
      <c r="B224" s="32">
        <v>45969</v>
      </c>
      <c r="C224" t="s">
        <v>37</v>
      </c>
      <c r="D224" t="s">
        <v>394</v>
      </c>
      <c r="E224">
        <v>14063102</v>
      </c>
      <c r="F224" t="s">
        <v>127</v>
      </c>
      <c r="G224">
        <v>11050318</v>
      </c>
      <c r="H224" s="31" t="s">
        <v>128</v>
      </c>
      <c r="I224" s="31">
        <v>2000000</v>
      </c>
      <c r="J224" s="31">
        <v>6916500</v>
      </c>
      <c r="K224" t="str">
        <f t="shared" si="3"/>
        <v>459692000000</v>
      </c>
      <c r="L224" t="s">
        <v>18</v>
      </c>
      <c r="M224" s="40" t="e">
        <f>IF(SUMPRODUCT(('EXTRACTO BANCO'!A:A=B223)*('EXTRACTO BANCO'!G:G=I223)*('EXTRACTO BANCO'!K:K=H223))&gt;0,"OK","NO")</f>
        <v>#N/A</v>
      </c>
    </row>
    <row r="225" spans="1:13">
      <c r="A225" s="32">
        <v>45969</v>
      </c>
      <c r="B225" s="32">
        <v>45969</v>
      </c>
      <c r="C225" t="s">
        <v>37</v>
      </c>
      <c r="D225" t="s">
        <v>395</v>
      </c>
      <c r="E225">
        <v>14063260</v>
      </c>
      <c r="F225" t="s">
        <v>396</v>
      </c>
      <c r="G225">
        <v>11051301</v>
      </c>
      <c r="H225" s="31" t="s">
        <v>82</v>
      </c>
      <c r="I225" s="31">
        <v>2627750</v>
      </c>
      <c r="J225" s="31">
        <v>9544250</v>
      </c>
      <c r="K225" t="str">
        <f t="shared" si="3"/>
        <v>459692627750</v>
      </c>
      <c r="L225" t="s">
        <v>18</v>
      </c>
      <c r="M225" s="40" t="e">
        <f>IF(SUMPRODUCT(('EXTRACTO BANCO'!A:A=B224)*('EXTRACTO BANCO'!G:G=I224)*('EXTRACTO BANCO'!K:K=H224))&gt;0,"OK","NO")</f>
        <v>#N/A</v>
      </c>
    </row>
    <row r="226" spans="1:13">
      <c r="A226" s="32">
        <v>45969</v>
      </c>
      <c r="B226" s="32">
        <v>45969</v>
      </c>
      <c r="C226" t="s">
        <v>37</v>
      </c>
      <c r="D226" t="s">
        <v>397</v>
      </c>
      <c r="E226">
        <v>14063371</v>
      </c>
      <c r="F226">
        <v>1754</v>
      </c>
      <c r="G226">
        <v>11052201</v>
      </c>
      <c r="H226" s="31" t="s">
        <v>108</v>
      </c>
      <c r="I226" s="31">
        <v>1250000</v>
      </c>
      <c r="J226" s="31">
        <v>10794250</v>
      </c>
      <c r="K226" t="str">
        <f t="shared" si="3"/>
        <v>459691250000</v>
      </c>
      <c r="L226" t="s">
        <v>18</v>
      </c>
      <c r="M226" s="40" t="e">
        <f>IF(SUMPRODUCT(('EXTRACTO BANCO'!A:A=B225)*('EXTRACTO BANCO'!G:G=I225)*('EXTRACTO BANCO'!K:K=H225))&gt;0,"OK","NO")</f>
        <v>#N/A</v>
      </c>
    </row>
    <row r="227" spans="1:13">
      <c r="A227" s="32">
        <v>45969</v>
      </c>
      <c r="B227" s="32">
        <v>45969</v>
      </c>
      <c r="C227" t="s">
        <v>37</v>
      </c>
      <c r="D227" t="s">
        <v>398</v>
      </c>
      <c r="E227">
        <v>14063380</v>
      </c>
      <c r="F227" t="s">
        <v>399</v>
      </c>
      <c r="G227">
        <v>11050328</v>
      </c>
      <c r="H227" s="31" t="s">
        <v>51</v>
      </c>
      <c r="I227" s="31">
        <v>800000</v>
      </c>
      <c r="J227" s="31">
        <v>11594250</v>
      </c>
      <c r="K227" t="str">
        <f t="shared" si="3"/>
        <v>45969800000</v>
      </c>
      <c r="L227" t="s">
        <v>18</v>
      </c>
      <c r="M227" s="40" t="e">
        <f>IF(SUMPRODUCT(('EXTRACTO BANCO'!A:A=B226)*('EXTRACTO BANCO'!G:G=I226)*('EXTRACTO BANCO'!K:K=H226))&gt;0,"OK","NO")</f>
        <v>#N/A</v>
      </c>
    </row>
    <row r="228" spans="1:13">
      <c r="A228" s="32">
        <v>45969</v>
      </c>
      <c r="B228" s="32">
        <v>45969</v>
      </c>
      <c r="C228" t="s">
        <v>37</v>
      </c>
      <c r="D228" t="s">
        <v>400</v>
      </c>
      <c r="E228">
        <v>14063381</v>
      </c>
      <c r="F228" t="s">
        <v>401</v>
      </c>
      <c r="G228">
        <v>11050301</v>
      </c>
      <c r="H228" s="31" t="s">
        <v>85</v>
      </c>
      <c r="I228" s="31">
        <v>2000000</v>
      </c>
      <c r="J228" s="31">
        <v>13594250</v>
      </c>
      <c r="K228" t="str">
        <f t="shared" si="3"/>
        <v>459692000000</v>
      </c>
      <c r="L228" t="s">
        <v>18</v>
      </c>
      <c r="M228" s="40" t="e">
        <f>IF(SUMPRODUCT(('EXTRACTO BANCO'!A:A=B227)*('EXTRACTO BANCO'!G:G=I227)*('EXTRACTO BANCO'!K:K=H227))&gt;0,"OK","NO")</f>
        <v>#N/A</v>
      </c>
    </row>
    <row r="229" spans="1:13">
      <c r="A229" s="32">
        <v>45969</v>
      </c>
      <c r="B229" s="32">
        <v>45969</v>
      </c>
      <c r="C229" t="s">
        <v>37</v>
      </c>
      <c r="D229" t="s">
        <v>402</v>
      </c>
      <c r="E229">
        <v>14063508</v>
      </c>
      <c r="F229" t="s">
        <v>61</v>
      </c>
      <c r="G229">
        <v>11050321</v>
      </c>
      <c r="H229" s="31" t="s">
        <v>62</v>
      </c>
      <c r="I229" s="31">
        <v>2100000</v>
      </c>
      <c r="J229" s="31">
        <v>15694250</v>
      </c>
      <c r="K229" t="str">
        <f t="shared" si="3"/>
        <v>459692100000</v>
      </c>
      <c r="L229" t="s">
        <v>18</v>
      </c>
      <c r="M229" s="40" t="e">
        <f>IF(SUMPRODUCT(('EXTRACTO BANCO'!A:A=B228)*('EXTRACTO BANCO'!G:G=I228)*('EXTRACTO BANCO'!K:K=H228))&gt;0,"OK","NO")</f>
        <v>#N/A</v>
      </c>
    </row>
    <row r="230" spans="1:13">
      <c r="A230" s="32">
        <v>45969</v>
      </c>
      <c r="B230" s="32">
        <v>45969</v>
      </c>
      <c r="C230" t="s">
        <v>37</v>
      </c>
      <c r="D230" t="s">
        <v>403</v>
      </c>
      <c r="E230">
        <v>14063525</v>
      </c>
      <c r="F230" t="s">
        <v>39</v>
      </c>
      <c r="G230">
        <v>11050502</v>
      </c>
      <c r="H230" s="31" t="s">
        <v>40</v>
      </c>
      <c r="I230" s="31">
        <v>1450000</v>
      </c>
      <c r="J230" s="31">
        <v>17144250</v>
      </c>
      <c r="K230" t="str">
        <f t="shared" si="3"/>
        <v>459691450000</v>
      </c>
      <c r="L230" t="s">
        <v>18</v>
      </c>
      <c r="M230" s="40" t="e">
        <f>IF(SUMPRODUCT(('EXTRACTO BANCO'!A:A=B229)*('EXTRACTO BANCO'!G:G=I229)*('EXTRACTO BANCO'!K:K=H229))&gt;0,"OK","NO")</f>
        <v>#N/A</v>
      </c>
    </row>
    <row r="231" spans="1:13">
      <c r="A231" s="32">
        <v>45969</v>
      </c>
      <c r="B231" s="32">
        <v>45969</v>
      </c>
      <c r="C231" t="s">
        <v>37</v>
      </c>
      <c r="D231" t="s">
        <v>404</v>
      </c>
      <c r="E231">
        <v>14063534</v>
      </c>
      <c r="F231" t="s">
        <v>39</v>
      </c>
      <c r="G231">
        <v>11050502</v>
      </c>
      <c r="H231" s="31" t="s">
        <v>40</v>
      </c>
      <c r="I231" s="31">
        <v>3000000</v>
      </c>
      <c r="J231" s="31">
        <v>20144250</v>
      </c>
      <c r="K231" t="str">
        <f t="shared" si="3"/>
        <v>459693000000</v>
      </c>
      <c r="L231" t="s">
        <v>18</v>
      </c>
      <c r="M231" s="40" t="e">
        <f>IF(SUMPRODUCT(('EXTRACTO BANCO'!A:A=B230)*('EXTRACTO BANCO'!G:G=I230)*('EXTRACTO BANCO'!K:K=H230))&gt;0,"OK","NO")</f>
        <v>#N/A</v>
      </c>
    </row>
    <row r="232" spans="1:13">
      <c r="A232" s="32">
        <v>45969</v>
      </c>
      <c r="B232" s="32">
        <v>45969</v>
      </c>
      <c r="C232" t="s">
        <v>37</v>
      </c>
      <c r="D232" t="s">
        <v>405</v>
      </c>
      <c r="E232">
        <v>14063647</v>
      </c>
      <c r="F232" t="s">
        <v>207</v>
      </c>
      <c r="G232">
        <v>11051801</v>
      </c>
      <c r="H232" s="31" t="s">
        <v>156</v>
      </c>
      <c r="I232" s="31">
        <v>1900000</v>
      </c>
      <c r="J232" s="31">
        <v>22044250</v>
      </c>
      <c r="K232" t="str">
        <f t="shared" si="3"/>
        <v>459691900000</v>
      </c>
      <c r="L232" t="s">
        <v>18</v>
      </c>
      <c r="M232" s="40" t="e">
        <f>IF(SUMPRODUCT(('EXTRACTO BANCO'!A:A=B231)*('EXTRACTO BANCO'!G:G=I231)*('EXTRACTO BANCO'!K:K=H231))&gt;0,"OK","NO")</f>
        <v>#N/A</v>
      </c>
    </row>
    <row r="233" spans="1:13">
      <c r="A233" s="32">
        <v>45969</v>
      </c>
      <c r="B233" s="32">
        <v>45969</v>
      </c>
      <c r="C233" t="s">
        <v>37</v>
      </c>
      <c r="D233" t="s">
        <v>406</v>
      </c>
      <c r="E233">
        <v>14063677</v>
      </c>
      <c r="F233" t="s">
        <v>185</v>
      </c>
      <c r="G233">
        <v>11051601</v>
      </c>
      <c r="H233" s="31" t="s">
        <v>100</v>
      </c>
      <c r="I233" s="31">
        <v>1600000</v>
      </c>
      <c r="J233" s="31">
        <v>23644250</v>
      </c>
      <c r="K233" t="str">
        <f t="shared" si="3"/>
        <v>459691600000</v>
      </c>
      <c r="L233" t="s">
        <v>18</v>
      </c>
      <c r="M233" s="40" t="e">
        <f>IF(SUMPRODUCT(('EXTRACTO BANCO'!A:A=B232)*('EXTRACTO BANCO'!G:G=I232)*('EXTRACTO BANCO'!K:K=H232))&gt;0,"OK","NO")</f>
        <v>#N/A</v>
      </c>
    </row>
    <row r="234" spans="1:13">
      <c r="A234" s="32">
        <v>45969</v>
      </c>
      <c r="B234" s="32">
        <v>45969</v>
      </c>
      <c r="C234" t="s">
        <v>37</v>
      </c>
      <c r="D234" t="s">
        <v>407</v>
      </c>
      <c r="E234">
        <v>14063696</v>
      </c>
      <c r="F234" t="s">
        <v>220</v>
      </c>
      <c r="G234">
        <v>11050302</v>
      </c>
      <c r="H234" s="31" t="s">
        <v>221</v>
      </c>
      <c r="I234" s="31">
        <v>150000</v>
      </c>
      <c r="J234" s="31">
        <v>23794250</v>
      </c>
      <c r="K234" t="str">
        <f t="shared" si="3"/>
        <v>45969150000</v>
      </c>
      <c r="L234" t="s">
        <v>18</v>
      </c>
      <c r="M234" s="40" t="e">
        <f>IF(SUMPRODUCT(('EXTRACTO BANCO'!A:A=B233)*('EXTRACTO BANCO'!G:G=I233)*('EXTRACTO BANCO'!K:K=H233))&gt;0,"OK","NO")</f>
        <v>#N/A</v>
      </c>
    </row>
    <row r="235" spans="1:13">
      <c r="A235" s="32">
        <v>45969</v>
      </c>
      <c r="B235" s="32">
        <v>45969</v>
      </c>
      <c r="C235" t="s">
        <v>37</v>
      </c>
      <c r="D235" t="s">
        <v>408</v>
      </c>
      <c r="E235">
        <v>14063868</v>
      </c>
      <c r="F235" t="s">
        <v>96</v>
      </c>
      <c r="G235">
        <v>11051201</v>
      </c>
      <c r="H235" s="31" t="s">
        <v>97</v>
      </c>
      <c r="I235" s="31">
        <v>1324350</v>
      </c>
      <c r="J235" s="31">
        <v>25118600</v>
      </c>
      <c r="K235" t="str">
        <f t="shared" si="3"/>
        <v>459691324350</v>
      </c>
      <c r="L235" t="s">
        <v>18</v>
      </c>
      <c r="M235" s="40" t="e">
        <f>IF(SUMPRODUCT(('EXTRACTO BANCO'!A:A=B234)*('EXTRACTO BANCO'!G:G=I234)*('EXTRACTO BANCO'!K:K=H234))&gt;0,"OK","NO")</f>
        <v>#N/A</v>
      </c>
    </row>
    <row r="236" spans="1:13">
      <c r="A236" s="32">
        <v>45969</v>
      </c>
      <c r="B236" s="32">
        <v>45969</v>
      </c>
      <c r="C236" t="s">
        <v>37</v>
      </c>
      <c r="D236" t="s">
        <v>409</v>
      </c>
      <c r="E236">
        <v>14063877</v>
      </c>
      <c r="F236" t="s">
        <v>96</v>
      </c>
      <c r="G236">
        <v>11051201</v>
      </c>
      <c r="H236" s="31" t="s">
        <v>97</v>
      </c>
      <c r="I236" s="31">
        <v>2000000</v>
      </c>
      <c r="J236" s="31">
        <v>27118600</v>
      </c>
      <c r="K236" t="str">
        <f t="shared" si="3"/>
        <v>459692000000</v>
      </c>
      <c r="L236" t="s">
        <v>18</v>
      </c>
      <c r="M236" s="40" t="e">
        <f>IF(SUMPRODUCT(('EXTRACTO BANCO'!A:A=B235)*('EXTRACTO BANCO'!G:G=I235)*('EXTRACTO BANCO'!K:K=H235))&gt;0,"OK","NO")</f>
        <v>#N/A</v>
      </c>
    </row>
    <row r="237" spans="1:13">
      <c r="A237" s="32">
        <v>45969</v>
      </c>
      <c r="B237" s="32">
        <v>45969</v>
      </c>
      <c r="C237" t="s">
        <v>37</v>
      </c>
      <c r="D237" t="s">
        <v>410</v>
      </c>
      <c r="E237">
        <v>14063886</v>
      </c>
      <c r="F237" t="s">
        <v>96</v>
      </c>
      <c r="G237">
        <v>11051201</v>
      </c>
      <c r="H237" s="31" t="s">
        <v>97</v>
      </c>
      <c r="I237" s="31">
        <v>1100000</v>
      </c>
      <c r="J237" s="31">
        <v>28218600</v>
      </c>
      <c r="K237" t="str">
        <f t="shared" si="3"/>
        <v>459691100000</v>
      </c>
      <c r="L237" t="s">
        <v>18</v>
      </c>
      <c r="M237" s="40" t="e">
        <f>IF(SUMPRODUCT(('EXTRACTO BANCO'!A:A=B236)*('EXTRACTO BANCO'!G:G=I236)*('EXTRACTO BANCO'!K:K=H236))&gt;0,"OK","NO")</f>
        <v>#N/A</v>
      </c>
    </row>
    <row r="238" spans="1:13">
      <c r="A238" s="32">
        <v>45969</v>
      </c>
      <c r="B238" s="32">
        <v>45969</v>
      </c>
      <c r="C238" t="s">
        <v>37</v>
      </c>
      <c r="D238" t="s">
        <v>411</v>
      </c>
      <c r="E238">
        <v>14064102</v>
      </c>
      <c r="F238" t="s">
        <v>412</v>
      </c>
      <c r="G238">
        <v>11050332</v>
      </c>
      <c r="H238" s="31" t="s">
        <v>103</v>
      </c>
      <c r="I238" s="31">
        <v>2700000</v>
      </c>
      <c r="J238" s="31">
        <v>30918600</v>
      </c>
      <c r="K238" t="str">
        <f t="shared" si="3"/>
        <v>459692700000</v>
      </c>
      <c r="L238" t="s">
        <v>18</v>
      </c>
      <c r="M238" s="40" t="e">
        <f>IF(SUMPRODUCT(('EXTRACTO BANCO'!A:A=B237)*('EXTRACTO BANCO'!G:G=I237)*('EXTRACTO BANCO'!K:K=H237))&gt;0,"OK","NO")</f>
        <v>#N/A</v>
      </c>
    </row>
    <row r="239" spans="1:13">
      <c r="A239" s="32">
        <v>45969</v>
      </c>
      <c r="B239" s="32">
        <v>45969</v>
      </c>
      <c r="C239" t="s">
        <v>37</v>
      </c>
      <c r="D239" t="s">
        <v>413</v>
      </c>
      <c r="E239">
        <v>14064138</v>
      </c>
      <c r="F239" t="s">
        <v>145</v>
      </c>
      <c r="G239">
        <v>11050503</v>
      </c>
      <c r="H239" s="31" t="s">
        <v>146</v>
      </c>
      <c r="I239" s="31">
        <v>1200000</v>
      </c>
      <c r="J239" s="31">
        <v>32118600</v>
      </c>
      <c r="K239" t="str">
        <f t="shared" si="3"/>
        <v>459691200000</v>
      </c>
      <c r="L239" t="s">
        <v>18</v>
      </c>
      <c r="M239" s="40" t="e">
        <f>IF(SUMPRODUCT(('EXTRACTO BANCO'!A:A=B238)*('EXTRACTO BANCO'!G:G=I238)*('EXTRACTO BANCO'!K:K=H238))&gt;0,"OK","NO")</f>
        <v>#N/A</v>
      </c>
    </row>
    <row r="240" spans="1:13">
      <c r="A240" s="32">
        <v>45969</v>
      </c>
      <c r="B240" s="32">
        <v>45969</v>
      </c>
      <c r="C240" t="s">
        <v>37</v>
      </c>
      <c r="D240" t="s">
        <v>414</v>
      </c>
      <c r="E240">
        <v>14064143</v>
      </c>
      <c r="F240" t="s">
        <v>415</v>
      </c>
      <c r="G240">
        <v>11050326</v>
      </c>
      <c r="H240" s="31" t="s">
        <v>91</v>
      </c>
      <c r="I240" s="31">
        <v>1000000</v>
      </c>
      <c r="J240" s="31">
        <v>33118600</v>
      </c>
      <c r="K240" t="str">
        <f t="shared" si="3"/>
        <v>459691000000</v>
      </c>
      <c r="L240" t="s">
        <v>18</v>
      </c>
      <c r="M240" s="40" t="e">
        <f>IF(SUMPRODUCT(('EXTRACTO BANCO'!A:A=B239)*('EXTRACTO BANCO'!G:G=I239)*('EXTRACTO BANCO'!K:K=H239))&gt;0,"OK","NO")</f>
        <v>#N/A</v>
      </c>
    </row>
    <row r="241" spans="1:13">
      <c r="A241" s="32">
        <v>45969</v>
      </c>
      <c r="B241" s="32">
        <v>45969</v>
      </c>
      <c r="C241" t="s">
        <v>37</v>
      </c>
      <c r="D241" t="s">
        <v>416</v>
      </c>
      <c r="E241">
        <v>14064152</v>
      </c>
      <c r="F241" t="s">
        <v>417</v>
      </c>
      <c r="G241">
        <v>11051701</v>
      </c>
      <c r="H241" s="31" t="s">
        <v>193</v>
      </c>
      <c r="I241" s="31">
        <v>1000000</v>
      </c>
      <c r="J241" s="31">
        <v>34118600</v>
      </c>
      <c r="K241" t="str">
        <f t="shared" si="3"/>
        <v>459691000000</v>
      </c>
      <c r="L241" t="s">
        <v>18</v>
      </c>
      <c r="M241" s="40" t="e">
        <f>IF(SUMPRODUCT(('EXTRACTO BANCO'!A:A=B240)*('EXTRACTO BANCO'!G:G=I240)*('EXTRACTO BANCO'!K:K=H240))&gt;0,"OK","NO")</f>
        <v>#N/A</v>
      </c>
    </row>
    <row r="242" spans="1:13">
      <c r="A242" s="32">
        <v>45969</v>
      </c>
      <c r="B242" s="32">
        <v>45969</v>
      </c>
      <c r="C242" t="s">
        <v>37</v>
      </c>
      <c r="D242" t="s">
        <v>418</v>
      </c>
      <c r="E242">
        <v>14064161</v>
      </c>
      <c r="F242" t="s">
        <v>417</v>
      </c>
      <c r="G242">
        <v>11051701</v>
      </c>
      <c r="H242" s="31" t="s">
        <v>193</v>
      </c>
      <c r="I242" s="31">
        <v>800000</v>
      </c>
      <c r="J242" s="31">
        <v>34918600</v>
      </c>
      <c r="K242" t="str">
        <f t="shared" si="3"/>
        <v>45969800000</v>
      </c>
      <c r="L242" t="s">
        <v>18</v>
      </c>
      <c r="M242" s="40" t="e">
        <f>IF(SUMPRODUCT(('EXTRACTO BANCO'!A:A=B241)*('EXTRACTO BANCO'!G:G=I241)*('EXTRACTO BANCO'!K:K=H241))&gt;0,"OK","NO")</f>
        <v>#N/A</v>
      </c>
    </row>
    <row r="243" spans="1:13">
      <c r="A243" s="32">
        <v>45969</v>
      </c>
      <c r="B243" s="32">
        <v>45969</v>
      </c>
      <c r="C243" t="s">
        <v>37</v>
      </c>
      <c r="D243" t="s">
        <v>419</v>
      </c>
      <c r="E243">
        <v>14064266</v>
      </c>
      <c r="F243" t="s">
        <v>304</v>
      </c>
      <c r="G243">
        <v>11050308</v>
      </c>
      <c r="H243" s="31" t="s">
        <v>69</v>
      </c>
      <c r="I243" s="31">
        <v>480000</v>
      </c>
      <c r="J243" s="31">
        <v>35398600</v>
      </c>
      <c r="K243" t="str">
        <f t="shared" si="3"/>
        <v>45969480000</v>
      </c>
      <c r="L243" t="s">
        <v>18</v>
      </c>
      <c r="M243" s="40" t="e">
        <f>IF(SUMPRODUCT(('EXTRACTO BANCO'!A:A=B242)*('EXTRACTO BANCO'!G:G=I242)*('EXTRACTO BANCO'!K:K=H242))&gt;0,"OK","NO")</f>
        <v>#N/A</v>
      </c>
    </row>
    <row r="244" spans="1:13">
      <c r="A244" s="32">
        <v>45969</v>
      </c>
      <c r="B244" s="32">
        <v>45969</v>
      </c>
      <c r="C244" t="s">
        <v>37</v>
      </c>
      <c r="D244" t="s">
        <v>420</v>
      </c>
      <c r="E244">
        <v>14064284</v>
      </c>
      <c r="F244">
        <v>5</v>
      </c>
      <c r="G244">
        <v>11050305</v>
      </c>
      <c r="H244" s="31" t="s">
        <v>125</v>
      </c>
      <c r="I244" s="31">
        <v>1650000</v>
      </c>
      <c r="J244" s="31">
        <v>37048600</v>
      </c>
      <c r="K244" t="str">
        <f t="shared" si="3"/>
        <v>459691650000</v>
      </c>
      <c r="L244" t="s">
        <v>18</v>
      </c>
      <c r="M244" s="40" t="e">
        <f>IF(SUMPRODUCT(('EXTRACTO BANCO'!A:A=B243)*('EXTRACTO BANCO'!G:G=I243)*('EXTRACTO BANCO'!K:K=H243))&gt;0,"OK","NO")</f>
        <v>#N/A</v>
      </c>
    </row>
    <row r="245" spans="1:13">
      <c r="A245" s="32">
        <v>45969</v>
      </c>
      <c r="B245" s="32">
        <v>45969</v>
      </c>
      <c r="C245" t="s">
        <v>37</v>
      </c>
      <c r="D245" t="s">
        <v>421</v>
      </c>
      <c r="E245">
        <v>14064304</v>
      </c>
      <c r="F245" t="s">
        <v>231</v>
      </c>
      <c r="G245">
        <v>11050323</v>
      </c>
      <c r="H245" s="31" t="s">
        <v>53</v>
      </c>
      <c r="I245" s="31">
        <v>753800</v>
      </c>
      <c r="J245" s="31">
        <v>37802400</v>
      </c>
      <c r="K245" t="str">
        <f t="shared" si="3"/>
        <v>45969753800</v>
      </c>
      <c r="L245" t="s">
        <v>18</v>
      </c>
      <c r="M245" s="40" t="e">
        <f>IF(SUMPRODUCT(('EXTRACTO BANCO'!A:A=B244)*('EXTRACTO BANCO'!G:G=I244)*('EXTRACTO BANCO'!K:K=H244))&gt;0,"OK","NO")</f>
        <v>#N/A</v>
      </c>
    </row>
    <row r="246" spans="1:13">
      <c r="A246" s="32">
        <v>45969</v>
      </c>
      <c r="B246" s="32">
        <v>45969</v>
      </c>
      <c r="C246" t="s">
        <v>37</v>
      </c>
      <c r="D246" t="s">
        <v>422</v>
      </c>
      <c r="E246">
        <v>14064308</v>
      </c>
      <c r="F246" t="s">
        <v>423</v>
      </c>
      <c r="G246">
        <v>11050313</v>
      </c>
      <c r="H246" s="31" t="s">
        <v>180</v>
      </c>
      <c r="I246" s="31">
        <v>3000000</v>
      </c>
      <c r="J246" s="31">
        <v>40802400</v>
      </c>
      <c r="K246" t="str">
        <f t="shared" si="3"/>
        <v>459693000000</v>
      </c>
      <c r="L246" t="s">
        <v>18</v>
      </c>
      <c r="M246" s="40" t="e">
        <f>IF(SUMPRODUCT(('EXTRACTO BANCO'!A:A=B245)*('EXTRACTO BANCO'!G:G=I245)*('EXTRACTO BANCO'!K:K=H245))&gt;0,"OK","NO")</f>
        <v>#N/A</v>
      </c>
    </row>
    <row r="247" spans="1:13">
      <c r="A247" s="32">
        <v>45969</v>
      </c>
      <c r="B247" s="32">
        <v>45969</v>
      </c>
      <c r="C247" t="s">
        <v>37</v>
      </c>
      <c r="D247" t="s">
        <v>424</v>
      </c>
      <c r="E247">
        <v>14064315</v>
      </c>
      <c r="F247" t="s">
        <v>425</v>
      </c>
      <c r="G247">
        <v>11050313</v>
      </c>
      <c r="H247" s="31" t="s">
        <v>180</v>
      </c>
      <c r="I247" s="31">
        <v>150000</v>
      </c>
      <c r="J247" s="31">
        <v>40952400</v>
      </c>
      <c r="K247" t="str">
        <f t="shared" si="3"/>
        <v>45969150000</v>
      </c>
      <c r="L247" t="s">
        <v>18</v>
      </c>
      <c r="M247" s="40" t="e">
        <f>IF(SUMPRODUCT(('EXTRACTO BANCO'!A:A=B246)*('EXTRACTO BANCO'!G:G=I246)*('EXTRACTO BANCO'!K:K=H246))&gt;0,"OK","NO")</f>
        <v>#N/A</v>
      </c>
    </row>
    <row r="248" spans="1:13">
      <c r="A248" s="32">
        <v>45969</v>
      </c>
      <c r="B248" s="32">
        <v>45969</v>
      </c>
      <c r="C248" t="s">
        <v>37</v>
      </c>
      <c r="D248" t="s">
        <v>426</v>
      </c>
      <c r="E248">
        <v>14064403</v>
      </c>
      <c r="F248" t="s">
        <v>209</v>
      </c>
      <c r="G248">
        <v>11050307</v>
      </c>
      <c r="H248" s="31" t="s">
        <v>88</v>
      </c>
      <c r="I248" s="31">
        <v>2700000</v>
      </c>
      <c r="J248" s="31">
        <v>43652400</v>
      </c>
      <c r="K248" t="str">
        <f t="shared" si="3"/>
        <v>459692700000</v>
      </c>
      <c r="L248" t="s">
        <v>18</v>
      </c>
      <c r="M248" s="40" t="e">
        <f>IF(SUMPRODUCT(('EXTRACTO BANCO'!A:A=B247)*('EXTRACTO BANCO'!G:G=I247)*('EXTRACTO BANCO'!K:K=H247))&gt;0,"OK","NO")</f>
        <v>#N/A</v>
      </c>
    </row>
    <row r="249" spans="1:13">
      <c r="A249" s="32">
        <v>45969</v>
      </c>
      <c r="B249" s="32">
        <v>45969</v>
      </c>
      <c r="C249" t="s">
        <v>37</v>
      </c>
      <c r="D249" t="s">
        <v>427</v>
      </c>
      <c r="E249">
        <v>14064418</v>
      </c>
      <c r="F249" t="s">
        <v>130</v>
      </c>
      <c r="G249">
        <v>11051101</v>
      </c>
      <c r="H249" s="31" t="s">
        <v>131</v>
      </c>
      <c r="I249" s="31">
        <v>4856800</v>
      </c>
      <c r="J249" s="31">
        <v>48509200</v>
      </c>
      <c r="K249" t="str">
        <f t="shared" si="3"/>
        <v>459694856800</v>
      </c>
      <c r="L249" t="s">
        <v>18</v>
      </c>
      <c r="M249" s="40" t="e">
        <f>IF(SUMPRODUCT(('EXTRACTO BANCO'!A:A=B248)*('EXTRACTO BANCO'!G:G=I248)*('EXTRACTO BANCO'!K:K=H248))&gt;0,"OK","NO")</f>
        <v>#N/A</v>
      </c>
    </row>
    <row r="250" spans="1:13">
      <c r="A250" s="32">
        <v>45969</v>
      </c>
      <c r="B250" s="32">
        <v>45969</v>
      </c>
      <c r="C250" t="s">
        <v>37</v>
      </c>
      <c r="D250" t="s">
        <v>428</v>
      </c>
      <c r="E250">
        <v>14064420</v>
      </c>
      <c r="F250" t="s">
        <v>113</v>
      </c>
      <c r="G250">
        <v>11050320</v>
      </c>
      <c r="H250" s="31" t="s">
        <v>114</v>
      </c>
      <c r="I250" s="31">
        <v>2500000</v>
      </c>
      <c r="J250" s="31">
        <v>51009200</v>
      </c>
      <c r="K250" t="str">
        <f t="shared" si="3"/>
        <v>459692500000</v>
      </c>
      <c r="L250" t="s">
        <v>18</v>
      </c>
      <c r="M250" s="40" t="e">
        <f>IF(SUMPRODUCT(('EXTRACTO BANCO'!A:A=B249)*('EXTRACTO BANCO'!G:G=I249)*('EXTRACTO BANCO'!K:K=H249))&gt;0,"OK","NO")</f>
        <v>#N/A</v>
      </c>
    </row>
    <row r="251" spans="1:13">
      <c r="A251" s="32">
        <v>45969</v>
      </c>
      <c r="B251" s="32">
        <v>45969</v>
      </c>
      <c r="C251" t="s">
        <v>37</v>
      </c>
      <c r="D251" t="s">
        <v>429</v>
      </c>
      <c r="E251">
        <v>14074589</v>
      </c>
      <c r="F251" t="s">
        <v>220</v>
      </c>
      <c r="G251">
        <v>11050302</v>
      </c>
      <c r="H251" s="31" t="s">
        <v>221</v>
      </c>
      <c r="I251" s="31">
        <v>3000000</v>
      </c>
      <c r="J251" s="31">
        <v>54009200</v>
      </c>
      <c r="K251" t="str">
        <f t="shared" si="3"/>
        <v>459693000000</v>
      </c>
      <c r="L251" t="s">
        <v>18</v>
      </c>
      <c r="M251" s="40" t="e">
        <f>IF(SUMPRODUCT(('EXTRACTO BANCO'!A:A=B250)*('EXTRACTO BANCO'!G:G=I250)*('EXTRACTO BANCO'!K:K=H250))&gt;0,"OK","NO")</f>
        <v>#N/A</v>
      </c>
    </row>
    <row r="252" spans="1:13">
      <c r="A252" s="32">
        <v>45969</v>
      </c>
      <c r="B252" s="32">
        <v>45969</v>
      </c>
      <c r="C252" t="s">
        <v>37</v>
      </c>
      <c r="D252" t="s">
        <v>430</v>
      </c>
      <c r="E252">
        <v>14076709</v>
      </c>
      <c r="F252" t="s">
        <v>141</v>
      </c>
      <c r="G252">
        <v>11050331</v>
      </c>
      <c r="H252" s="31" t="s">
        <v>142</v>
      </c>
      <c r="I252" s="31">
        <v>3000000</v>
      </c>
      <c r="J252" s="31">
        <v>57009200</v>
      </c>
      <c r="K252" t="str">
        <f t="shared" si="3"/>
        <v>459693000000</v>
      </c>
      <c r="L252" t="s">
        <v>18</v>
      </c>
      <c r="M252" s="40" t="e">
        <f>IF(SUMPRODUCT(('EXTRACTO BANCO'!A:A=B251)*('EXTRACTO BANCO'!G:G=I251)*('EXTRACTO BANCO'!K:K=H251))&gt;0,"OK","NO")</f>
        <v>#N/A</v>
      </c>
    </row>
    <row r="253" spans="1:13">
      <c r="A253" s="32">
        <v>45969</v>
      </c>
      <c r="B253" s="32">
        <v>45969</v>
      </c>
      <c r="C253" t="s">
        <v>37</v>
      </c>
      <c r="D253" t="s">
        <v>431</v>
      </c>
      <c r="E253">
        <v>14076714</v>
      </c>
      <c r="F253" t="s">
        <v>141</v>
      </c>
      <c r="G253">
        <v>11050331</v>
      </c>
      <c r="H253" s="31" t="s">
        <v>142</v>
      </c>
      <c r="I253" s="31">
        <v>2999999</v>
      </c>
      <c r="J253" s="31">
        <v>60009199</v>
      </c>
      <c r="K253" t="str">
        <f t="shared" si="3"/>
        <v>459692999999</v>
      </c>
      <c r="L253" t="s">
        <v>18</v>
      </c>
      <c r="M253" s="40" t="e">
        <f>IF(SUMPRODUCT(('EXTRACTO BANCO'!A:A=B252)*('EXTRACTO BANCO'!G:G=I252)*('EXTRACTO BANCO'!K:K=H252))&gt;0,"OK","NO")</f>
        <v>#N/A</v>
      </c>
    </row>
    <row r="254" spans="1:13">
      <c r="A254" s="32">
        <v>45969</v>
      </c>
      <c r="B254" s="32">
        <v>45969</v>
      </c>
      <c r="C254" t="s">
        <v>37</v>
      </c>
      <c r="D254" t="s">
        <v>432</v>
      </c>
      <c r="E254">
        <v>14076722</v>
      </c>
      <c r="F254" t="s">
        <v>141</v>
      </c>
      <c r="G254">
        <v>11050331</v>
      </c>
      <c r="H254" s="31" t="s">
        <v>142</v>
      </c>
      <c r="I254" s="31">
        <v>2788461</v>
      </c>
      <c r="J254" s="31">
        <v>62797660</v>
      </c>
      <c r="K254" t="str">
        <f t="shared" si="3"/>
        <v>459692788461</v>
      </c>
      <c r="L254" t="s">
        <v>18</v>
      </c>
      <c r="M254" s="40" t="e">
        <f>IF(SUMPRODUCT(('EXTRACTO BANCO'!A:A=B253)*('EXTRACTO BANCO'!G:G=I253)*('EXTRACTO BANCO'!K:K=H253))&gt;0,"OK","NO")</f>
        <v>#N/A</v>
      </c>
    </row>
    <row r="255" spans="1:13">
      <c r="A255" s="32">
        <v>45971</v>
      </c>
      <c r="B255" s="32">
        <v>45971</v>
      </c>
      <c r="C255" t="s">
        <v>37</v>
      </c>
      <c r="D255" t="s">
        <v>433</v>
      </c>
      <c r="E255">
        <v>14066645</v>
      </c>
      <c r="F255" t="s">
        <v>246</v>
      </c>
      <c r="G255">
        <v>11050306</v>
      </c>
      <c r="H255" s="31" t="s">
        <v>56</v>
      </c>
      <c r="I255" s="31">
        <v>1635050</v>
      </c>
      <c r="J255" s="31">
        <v>64432710</v>
      </c>
      <c r="K255" t="str">
        <f t="shared" si="3"/>
        <v>459711635050</v>
      </c>
      <c r="L255" t="s">
        <v>18</v>
      </c>
      <c r="M255" s="40" t="e">
        <f>IF(SUMPRODUCT(('EXTRACTO BANCO'!A:A=B254)*('EXTRACTO BANCO'!G:G=I254)*('EXTRACTO BANCO'!K:K=H254))&gt;0,"OK","NO")</f>
        <v>#N/A</v>
      </c>
    </row>
    <row r="256" spans="1:13">
      <c r="A256" s="32">
        <v>45971</v>
      </c>
      <c r="B256" s="32">
        <v>45971</v>
      </c>
      <c r="C256" t="s">
        <v>37</v>
      </c>
      <c r="D256" t="s">
        <v>434</v>
      </c>
      <c r="E256">
        <v>14066778</v>
      </c>
      <c r="F256" t="s">
        <v>45</v>
      </c>
      <c r="G256">
        <v>11050324</v>
      </c>
      <c r="H256" s="31" t="s">
        <v>46</v>
      </c>
      <c r="I256" s="31">
        <v>76350</v>
      </c>
      <c r="J256" s="31">
        <v>64509060</v>
      </c>
      <c r="K256" t="str">
        <f t="shared" si="3"/>
        <v>4597176350</v>
      </c>
      <c r="L256" t="s">
        <v>18</v>
      </c>
      <c r="M256" s="40" t="e">
        <f>IF(SUMPRODUCT(('EXTRACTO BANCO'!A:A=B255)*('EXTRACTO BANCO'!G:G=I255)*('EXTRACTO BANCO'!K:K=H255))&gt;0,"OK","NO")</f>
        <v>#N/A</v>
      </c>
    </row>
    <row r="257" spans="1:13">
      <c r="A257" s="32">
        <v>45971</v>
      </c>
      <c r="B257" s="32">
        <v>45971</v>
      </c>
      <c r="C257" t="s">
        <v>37</v>
      </c>
      <c r="D257" t="s">
        <v>435</v>
      </c>
      <c r="E257">
        <v>14067160</v>
      </c>
      <c r="F257">
        <v>1801</v>
      </c>
      <c r="G257">
        <v>11050318</v>
      </c>
      <c r="H257" s="31" t="s">
        <v>128</v>
      </c>
      <c r="I257" s="31">
        <v>2200000</v>
      </c>
      <c r="J257" s="31">
        <v>66709060</v>
      </c>
      <c r="K257" t="str">
        <f t="shared" si="3"/>
        <v>459712200000</v>
      </c>
      <c r="L257" t="s">
        <v>18</v>
      </c>
      <c r="M257" s="40" t="e">
        <f>IF(SUMPRODUCT(('EXTRACTO BANCO'!A:A=B256)*('EXTRACTO BANCO'!G:G=I256)*('EXTRACTO BANCO'!K:K=H256))&gt;0,"OK","NO")</f>
        <v>#N/A</v>
      </c>
    </row>
    <row r="258" spans="1:13">
      <c r="A258" s="32">
        <v>45971</v>
      </c>
      <c r="B258" s="32">
        <v>45971</v>
      </c>
      <c r="C258" t="s">
        <v>37</v>
      </c>
      <c r="D258" t="s">
        <v>436</v>
      </c>
      <c r="E258">
        <v>14067395</v>
      </c>
      <c r="F258" t="s">
        <v>159</v>
      </c>
      <c r="G258">
        <v>11051401</v>
      </c>
      <c r="H258" s="31" t="s">
        <v>160</v>
      </c>
      <c r="I258" s="31">
        <v>334300</v>
      </c>
      <c r="J258" s="31">
        <v>67043360</v>
      </c>
      <c r="K258" t="str">
        <f t="shared" si="3"/>
        <v>45971334300</v>
      </c>
      <c r="L258" t="s">
        <v>18</v>
      </c>
      <c r="M258" s="40" t="e">
        <f>IF(SUMPRODUCT(('EXTRACTO BANCO'!A:A=B257)*('EXTRACTO BANCO'!G:G=I257)*('EXTRACTO BANCO'!K:K=H257))&gt;0,"OK","NO")</f>
        <v>#N/A</v>
      </c>
    </row>
    <row r="259" spans="1:13">
      <c r="A259" s="32">
        <v>45971</v>
      </c>
      <c r="B259" s="32">
        <v>45971</v>
      </c>
      <c r="C259" t="s">
        <v>37</v>
      </c>
      <c r="D259" t="s">
        <v>437</v>
      </c>
      <c r="E259">
        <v>14067407</v>
      </c>
      <c r="F259" t="s">
        <v>159</v>
      </c>
      <c r="G259">
        <v>11051401</v>
      </c>
      <c r="H259" s="31" t="s">
        <v>160</v>
      </c>
      <c r="I259" s="31">
        <v>1000000</v>
      </c>
      <c r="J259" s="31">
        <v>68043360</v>
      </c>
      <c r="K259" t="str">
        <f t="shared" si="3"/>
        <v>459711000000</v>
      </c>
      <c r="L259" t="s">
        <v>18</v>
      </c>
      <c r="M259" s="40" t="e">
        <f>IF(SUMPRODUCT(('EXTRACTO BANCO'!A:A=B258)*('EXTRACTO BANCO'!G:G=I258)*('EXTRACTO BANCO'!K:K=H258))&gt;0,"OK","NO")</f>
        <v>#N/A</v>
      </c>
    </row>
    <row r="260" spans="1:13">
      <c r="A260" s="32">
        <v>45971</v>
      </c>
      <c r="B260" s="32">
        <v>45971</v>
      </c>
      <c r="C260" t="s">
        <v>37</v>
      </c>
      <c r="D260" t="s">
        <v>438</v>
      </c>
      <c r="E260">
        <v>14067446</v>
      </c>
      <c r="F260" t="s">
        <v>42</v>
      </c>
      <c r="G260">
        <v>11050309</v>
      </c>
      <c r="H260" s="31" t="s">
        <v>43</v>
      </c>
      <c r="I260" s="31">
        <v>200000</v>
      </c>
      <c r="J260" s="31">
        <v>68243360</v>
      </c>
      <c r="K260" t="str">
        <f t="shared" ref="K260:K323" si="4">CONCATENATE(A260,I260)</f>
        <v>45971200000</v>
      </c>
      <c r="L260" t="s">
        <v>18</v>
      </c>
      <c r="M260" s="40" t="e">
        <f>IF(SUMPRODUCT(('EXTRACTO BANCO'!A:A=B259)*('EXTRACTO BANCO'!G:G=I259)*('EXTRACTO BANCO'!K:K=H259))&gt;0,"OK","NO")</f>
        <v>#N/A</v>
      </c>
    </row>
    <row r="261" spans="1:13">
      <c r="A261" s="32">
        <v>45971</v>
      </c>
      <c r="B261" s="32">
        <v>45971</v>
      </c>
      <c r="C261" t="s">
        <v>37</v>
      </c>
      <c r="D261" t="s">
        <v>439</v>
      </c>
      <c r="E261">
        <v>14067641</v>
      </c>
      <c r="F261">
        <v>1754</v>
      </c>
      <c r="G261">
        <v>11052201</v>
      </c>
      <c r="H261" s="31" t="s">
        <v>108</v>
      </c>
      <c r="I261" s="31">
        <v>2490000</v>
      </c>
      <c r="J261" s="31">
        <v>70733360</v>
      </c>
      <c r="K261" t="str">
        <f t="shared" si="4"/>
        <v>459712490000</v>
      </c>
      <c r="L261" t="s">
        <v>18</v>
      </c>
      <c r="M261" s="40" t="e">
        <f>IF(SUMPRODUCT(('EXTRACTO BANCO'!A:A=B260)*('EXTRACTO BANCO'!G:G=I260)*('EXTRACTO BANCO'!K:K=H260))&gt;0,"OK","NO")</f>
        <v>#N/A</v>
      </c>
    </row>
    <row r="262" spans="1:13">
      <c r="A262" s="32">
        <v>45971</v>
      </c>
      <c r="B262" s="32">
        <v>45971</v>
      </c>
      <c r="C262" t="s">
        <v>37</v>
      </c>
      <c r="D262" t="s">
        <v>440</v>
      </c>
      <c r="E262">
        <v>14068410</v>
      </c>
      <c r="F262" t="s">
        <v>220</v>
      </c>
      <c r="G262">
        <v>11050302</v>
      </c>
      <c r="H262" s="31" t="s">
        <v>221</v>
      </c>
      <c r="I262" s="31">
        <v>1100000</v>
      </c>
      <c r="J262" s="31">
        <v>71833360</v>
      </c>
      <c r="K262" t="str">
        <f t="shared" si="4"/>
        <v>459711100000</v>
      </c>
      <c r="L262" t="s">
        <v>18</v>
      </c>
      <c r="M262" s="40" t="e">
        <f>IF(SUMPRODUCT(('EXTRACTO BANCO'!A:A=B261)*('EXTRACTO BANCO'!G:G=I261)*('EXTRACTO BANCO'!K:K=H261))&gt;0,"OK","NO")</f>
        <v>#N/A</v>
      </c>
    </row>
    <row r="263" spans="1:13">
      <c r="A263" s="32">
        <v>45971</v>
      </c>
      <c r="B263" s="32">
        <v>45971</v>
      </c>
      <c r="C263" t="s">
        <v>37</v>
      </c>
      <c r="D263" t="s">
        <v>441</v>
      </c>
      <c r="E263">
        <v>14068448</v>
      </c>
      <c r="F263" t="s">
        <v>165</v>
      </c>
      <c r="G263">
        <v>11050323</v>
      </c>
      <c r="H263" s="31" t="s">
        <v>53</v>
      </c>
      <c r="I263" s="31">
        <v>722500</v>
      </c>
      <c r="J263" s="31">
        <v>72555860</v>
      </c>
      <c r="K263" t="str">
        <f t="shared" si="4"/>
        <v>45971722500</v>
      </c>
      <c r="L263" t="s">
        <v>18</v>
      </c>
      <c r="M263" s="40" t="e">
        <f>IF(SUMPRODUCT(('EXTRACTO BANCO'!A:A=B262)*('EXTRACTO BANCO'!G:G=I262)*('EXTRACTO BANCO'!K:K=H262))&gt;0,"OK","NO")</f>
        <v>#N/A</v>
      </c>
    </row>
    <row r="264" spans="1:13">
      <c r="A264" s="32">
        <v>45971</v>
      </c>
      <c r="B264" s="32">
        <v>45971</v>
      </c>
      <c r="C264" t="s">
        <v>37</v>
      </c>
      <c r="D264" t="s">
        <v>442</v>
      </c>
      <c r="E264">
        <v>14068482</v>
      </c>
      <c r="F264" t="s">
        <v>220</v>
      </c>
      <c r="G264">
        <v>11050302</v>
      </c>
      <c r="H264" s="31" t="s">
        <v>221</v>
      </c>
      <c r="I264" s="31">
        <v>3000000</v>
      </c>
      <c r="J264" s="31">
        <v>75555860</v>
      </c>
      <c r="K264" t="str">
        <f t="shared" si="4"/>
        <v>459713000000</v>
      </c>
      <c r="L264" t="s">
        <v>18</v>
      </c>
      <c r="M264" s="40" t="e">
        <f>IF(SUMPRODUCT(('EXTRACTO BANCO'!A:A=B263)*('EXTRACTO BANCO'!G:G=I263)*('EXTRACTO BANCO'!K:K=H263))&gt;0,"OK","NO")</f>
        <v>#N/A</v>
      </c>
    </row>
    <row r="265" spans="1:13">
      <c r="A265" s="32">
        <v>45971</v>
      </c>
      <c r="B265" s="32">
        <v>45971</v>
      </c>
      <c r="C265" t="s">
        <v>37</v>
      </c>
      <c r="D265" t="s">
        <v>443</v>
      </c>
      <c r="E265">
        <v>14068639</v>
      </c>
      <c r="F265" t="s">
        <v>74</v>
      </c>
      <c r="G265">
        <v>11052001</v>
      </c>
      <c r="H265" s="31" t="s">
        <v>75</v>
      </c>
      <c r="I265" s="31">
        <v>2000000</v>
      </c>
      <c r="J265" s="31">
        <v>77555860</v>
      </c>
      <c r="K265" t="str">
        <f t="shared" si="4"/>
        <v>459712000000</v>
      </c>
      <c r="L265" t="s">
        <v>18</v>
      </c>
      <c r="M265" s="40" t="e">
        <f>IF(SUMPRODUCT(('EXTRACTO BANCO'!A:A=B264)*('EXTRACTO BANCO'!G:G=I264)*('EXTRACTO BANCO'!K:K=H264))&gt;0,"OK","NO")</f>
        <v>#N/A</v>
      </c>
    </row>
    <row r="266" spans="1:13">
      <c r="A266" s="32">
        <v>45971</v>
      </c>
      <c r="B266" s="32">
        <v>45971</v>
      </c>
      <c r="C266" t="s">
        <v>37</v>
      </c>
      <c r="D266" t="s">
        <v>444</v>
      </c>
      <c r="E266">
        <v>14069470</v>
      </c>
      <c r="F266" t="s">
        <v>159</v>
      </c>
      <c r="G266">
        <v>11051401</v>
      </c>
      <c r="H266" s="31" t="s">
        <v>160</v>
      </c>
      <c r="I266" s="31">
        <v>1900000</v>
      </c>
      <c r="J266" s="31">
        <v>79455860</v>
      </c>
      <c r="K266" t="str">
        <f t="shared" si="4"/>
        <v>459711900000</v>
      </c>
      <c r="L266" t="s">
        <v>18</v>
      </c>
      <c r="M266" s="40" t="e">
        <f>IF(SUMPRODUCT(('EXTRACTO BANCO'!A:A=B265)*('EXTRACTO BANCO'!G:G=I265)*('EXTRACTO BANCO'!K:K=H265))&gt;0,"OK","NO")</f>
        <v>#N/A</v>
      </c>
    </row>
    <row r="267" spans="1:13">
      <c r="A267" s="32">
        <v>45971</v>
      </c>
      <c r="B267" s="32">
        <v>45971</v>
      </c>
      <c r="C267" t="s">
        <v>37</v>
      </c>
      <c r="D267" t="s">
        <v>445</v>
      </c>
      <c r="E267">
        <v>14069620</v>
      </c>
      <c r="F267" t="s">
        <v>137</v>
      </c>
      <c r="G267">
        <v>11050314</v>
      </c>
      <c r="H267" s="31" t="s">
        <v>138</v>
      </c>
      <c r="I267" s="31">
        <v>1300000</v>
      </c>
      <c r="J267" s="31">
        <v>80755860</v>
      </c>
      <c r="K267" t="str">
        <f t="shared" si="4"/>
        <v>459711300000</v>
      </c>
      <c r="L267" t="s">
        <v>18</v>
      </c>
      <c r="M267" s="40" t="e">
        <f>IF(SUMPRODUCT(('EXTRACTO BANCO'!A:A=B266)*('EXTRACTO BANCO'!G:G=I266)*('EXTRACTO BANCO'!K:K=H266))&gt;0,"OK","NO")</f>
        <v>#N/A</v>
      </c>
    </row>
    <row r="268" spans="1:13">
      <c r="A268" s="32">
        <v>45971</v>
      </c>
      <c r="B268" s="32">
        <v>45971</v>
      </c>
      <c r="C268" t="s">
        <v>37</v>
      </c>
      <c r="D268" t="s">
        <v>446</v>
      </c>
      <c r="E268">
        <v>14069634</v>
      </c>
      <c r="F268" t="s">
        <v>130</v>
      </c>
      <c r="G268">
        <v>11051101</v>
      </c>
      <c r="H268" s="31" t="s">
        <v>131</v>
      </c>
      <c r="I268" s="31">
        <v>3022700</v>
      </c>
      <c r="J268" s="31">
        <v>83778560</v>
      </c>
      <c r="K268" t="str">
        <f t="shared" si="4"/>
        <v>459713022700</v>
      </c>
      <c r="L268" t="s">
        <v>18</v>
      </c>
      <c r="M268" s="40" t="e">
        <f>IF(SUMPRODUCT(('EXTRACTO BANCO'!A:A=B267)*('EXTRACTO BANCO'!G:G=I267)*('EXTRACTO BANCO'!K:K=H267))&gt;0,"OK","NO")</f>
        <v>#N/A</v>
      </c>
    </row>
    <row r="269" spans="1:13">
      <c r="A269" s="32">
        <v>45971</v>
      </c>
      <c r="B269" s="32">
        <v>45971</v>
      </c>
      <c r="C269" t="s">
        <v>37</v>
      </c>
      <c r="D269" t="s">
        <v>447</v>
      </c>
      <c r="E269">
        <v>14069639</v>
      </c>
      <c r="F269" t="s">
        <v>90</v>
      </c>
      <c r="G269">
        <v>11050326</v>
      </c>
      <c r="H269" s="31" t="s">
        <v>91</v>
      </c>
      <c r="I269" s="31">
        <v>1400000</v>
      </c>
      <c r="J269" s="31">
        <v>85178560</v>
      </c>
      <c r="K269" t="str">
        <f t="shared" si="4"/>
        <v>459711400000</v>
      </c>
      <c r="L269" t="s">
        <v>18</v>
      </c>
      <c r="M269" s="40" t="e">
        <f>IF(SUMPRODUCT(('EXTRACTO BANCO'!A:A=B268)*('EXTRACTO BANCO'!G:G=I268)*('EXTRACTO BANCO'!K:K=H268))&gt;0,"OK","NO")</f>
        <v>#N/A</v>
      </c>
    </row>
    <row r="270" spans="1:13">
      <c r="A270" s="32">
        <v>45971</v>
      </c>
      <c r="B270" s="32">
        <v>45971</v>
      </c>
      <c r="C270" t="s">
        <v>37</v>
      </c>
      <c r="D270" t="s">
        <v>448</v>
      </c>
      <c r="E270">
        <v>14069781</v>
      </c>
      <c r="F270" t="s">
        <v>74</v>
      </c>
      <c r="G270">
        <v>11052001</v>
      </c>
      <c r="H270" s="31" t="s">
        <v>75</v>
      </c>
      <c r="I270" s="31">
        <v>2400000</v>
      </c>
      <c r="J270" s="31">
        <v>87578560</v>
      </c>
      <c r="K270" t="str">
        <f t="shared" si="4"/>
        <v>459712400000</v>
      </c>
      <c r="L270" t="s">
        <v>18</v>
      </c>
      <c r="M270" s="40" t="e">
        <f>IF(SUMPRODUCT(('EXTRACTO BANCO'!A:A=B269)*('EXTRACTO BANCO'!G:G=I269)*('EXTRACTO BANCO'!K:K=H269))&gt;0,"OK","NO")</f>
        <v>#N/A</v>
      </c>
    </row>
    <row r="271" spans="1:13">
      <c r="A271" s="32">
        <v>45971</v>
      </c>
      <c r="B271" s="32">
        <v>45971</v>
      </c>
      <c r="C271" t="s">
        <v>37</v>
      </c>
      <c r="D271" t="s">
        <v>449</v>
      </c>
      <c r="E271">
        <v>14069907</v>
      </c>
      <c r="F271" t="s">
        <v>450</v>
      </c>
      <c r="G271">
        <v>11050313</v>
      </c>
      <c r="H271" s="31" t="s">
        <v>180</v>
      </c>
      <c r="I271" s="31">
        <v>2790000</v>
      </c>
      <c r="J271" s="31">
        <v>90368560</v>
      </c>
      <c r="K271" t="str">
        <f t="shared" si="4"/>
        <v>459712790000</v>
      </c>
      <c r="L271" t="s">
        <v>18</v>
      </c>
      <c r="M271" s="40" t="e">
        <f>IF(SUMPRODUCT(('EXTRACTO BANCO'!A:A=B270)*('EXTRACTO BANCO'!G:G=I270)*('EXTRACTO BANCO'!K:K=H270))&gt;0,"OK","NO")</f>
        <v>#N/A</v>
      </c>
    </row>
    <row r="272" spans="1:13">
      <c r="A272" s="32">
        <v>45971</v>
      </c>
      <c r="B272" s="32">
        <v>45971</v>
      </c>
      <c r="C272" t="s">
        <v>37</v>
      </c>
      <c r="D272" t="s">
        <v>451</v>
      </c>
      <c r="E272">
        <v>14069954</v>
      </c>
      <c r="F272" t="s">
        <v>258</v>
      </c>
      <c r="G272">
        <v>11050322</v>
      </c>
      <c r="H272" s="31" t="s">
        <v>198</v>
      </c>
      <c r="I272" s="31">
        <v>2000000</v>
      </c>
      <c r="J272" s="31">
        <v>92368560</v>
      </c>
      <c r="K272" t="str">
        <f t="shared" si="4"/>
        <v>459712000000</v>
      </c>
      <c r="L272" t="s">
        <v>18</v>
      </c>
      <c r="M272" s="40" t="e">
        <f>IF(SUMPRODUCT(('EXTRACTO BANCO'!A:A=B271)*('EXTRACTO BANCO'!G:G=I271)*('EXTRACTO BANCO'!K:K=H271))&gt;0,"OK","NO")</f>
        <v>#N/A</v>
      </c>
    </row>
    <row r="273" spans="1:13">
      <c r="A273" s="32">
        <v>45971</v>
      </c>
      <c r="B273" s="32">
        <v>45971</v>
      </c>
      <c r="C273" t="s">
        <v>37</v>
      </c>
      <c r="D273" t="s">
        <v>452</v>
      </c>
      <c r="E273">
        <v>14070087</v>
      </c>
      <c r="F273" t="s">
        <v>205</v>
      </c>
      <c r="G273">
        <v>11050301</v>
      </c>
      <c r="H273" s="31" t="s">
        <v>85</v>
      </c>
      <c r="I273" s="31">
        <v>2900000</v>
      </c>
      <c r="J273" s="31">
        <v>95268560</v>
      </c>
      <c r="K273" t="str">
        <f t="shared" si="4"/>
        <v>459712900000</v>
      </c>
      <c r="L273" t="s">
        <v>18</v>
      </c>
      <c r="M273" s="40" t="e">
        <f>IF(SUMPRODUCT(('EXTRACTO BANCO'!A:A=B272)*('EXTRACTO BANCO'!G:G=I272)*('EXTRACTO BANCO'!K:K=H272))&gt;0,"OK","NO")</f>
        <v>#N/A</v>
      </c>
    </row>
    <row r="274" spans="1:13">
      <c r="A274" s="32">
        <v>45971</v>
      </c>
      <c r="B274" s="32">
        <v>45971</v>
      </c>
      <c r="C274" t="s">
        <v>37</v>
      </c>
      <c r="D274" t="s">
        <v>453</v>
      </c>
      <c r="E274">
        <v>14070095</v>
      </c>
      <c r="F274" t="s">
        <v>185</v>
      </c>
      <c r="G274">
        <v>11051601</v>
      </c>
      <c r="H274" s="31" t="s">
        <v>100</v>
      </c>
      <c r="I274" s="31">
        <v>900000</v>
      </c>
      <c r="J274" s="31">
        <v>96168560</v>
      </c>
      <c r="K274" t="str">
        <f t="shared" si="4"/>
        <v>45971900000</v>
      </c>
      <c r="L274" t="s">
        <v>18</v>
      </c>
      <c r="M274" s="40" t="e">
        <f>IF(SUMPRODUCT(('EXTRACTO BANCO'!A:A=B273)*('EXTRACTO BANCO'!G:G=I273)*('EXTRACTO BANCO'!K:K=H273))&gt;0,"OK","NO")</f>
        <v>#N/A</v>
      </c>
    </row>
    <row r="275" spans="1:13">
      <c r="A275" s="32">
        <v>45971</v>
      </c>
      <c r="B275" s="32">
        <v>45971</v>
      </c>
      <c r="C275" t="s">
        <v>37</v>
      </c>
      <c r="D275" t="s">
        <v>454</v>
      </c>
      <c r="E275">
        <v>14070127</v>
      </c>
      <c r="F275" t="s">
        <v>239</v>
      </c>
      <c r="G275">
        <v>11050310</v>
      </c>
      <c r="H275" s="31" t="s">
        <v>116</v>
      </c>
      <c r="I275" s="31">
        <v>1500000</v>
      </c>
      <c r="J275" s="31">
        <v>97668560</v>
      </c>
      <c r="K275" t="str">
        <f t="shared" si="4"/>
        <v>459711500000</v>
      </c>
      <c r="L275" t="s">
        <v>18</v>
      </c>
      <c r="M275" s="40" t="e">
        <f>IF(SUMPRODUCT(('EXTRACTO BANCO'!A:A=B274)*('EXTRACTO BANCO'!G:G=I274)*('EXTRACTO BANCO'!K:K=H274))&gt;0,"OK","NO")</f>
        <v>#N/A</v>
      </c>
    </row>
    <row r="276" spans="1:13">
      <c r="A276" s="32">
        <v>45971</v>
      </c>
      <c r="B276" s="32">
        <v>45971</v>
      </c>
      <c r="C276" t="s">
        <v>37</v>
      </c>
      <c r="D276" t="s">
        <v>455</v>
      </c>
      <c r="E276">
        <v>14070288</v>
      </c>
      <c r="F276" t="s">
        <v>252</v>
      </c>
      <c r="G276">
        <v>11050501</v>
      </c>
      <c r="H276" s="31" t="s">
        <v>134</v>
      </c>
      <c r="I276" s="31">
        <v>239853</v>
      </c>
      <c r="J276" s="31">
        <v>97908413</v>
      </c>
      <c r="K276" t="str">
        <f t="shared" si="4"/>
        <v>45971239853</v>
      </c>
      <c r="L276" t="s">
        <v>18</v>
      </c>
      <c r="M276" s="40" t="e">
        <f>IF(SUMPRODUCT(('EXTRACTO BANCO'!A:A=B275)*('EXTRACTO BANCO'!G:G=I275)*('EXTRACTO BANCO'!K:K=H275))&gt;0,"OK","NO")</f>
        <v>#N/A</v>
      </c>
    </row>
    <row r="277" spans="1:13">
      <c r="A277" s="32">
        <v>45971</v>
      </c>
      <c r="B277" s="32">
        <v>45971</v>
      </c>
      <c r="C277" t="s">
        <v>37</v>
      </c>
      <c r="D277" t="s">
        <v>456</v>
      </c>
      <c r="E277">
        <v>14070312</v>
      </c>
      <c r="F277" t="s">
        <v>457</v>
      </c>
      <c r="G277">
        <v>11051701</v>
      </c>
      <c r="H277" s="31" t="s">
        <v>193</v>
      </c>
      <c r="I277" s="31">
        <v>1200000</v>
      </c>
      <c r="J277" s="31">
        <v>99108413</v>
      </c>
      <c r="K277" t="str">
        <f t="shared" si="4"/>
        <v>459711200000</v>
      </c>
      <c r="L277" t="s">
        <v>18</v>
      </c>
      <c r="M277" s="40" t="e">
        <f>IF(SUMPRODUCT(('EXTRACTO BANCO'!A:A=B276)*('EXTRACTO BANCO'!G:G=I276)*('EXTRACTO BANCO'!K:K=H276))&gt;0,"OK","NO")</f>
        <v>#N/A</v>
      </c>
    </row>
    <row r="278" spans="1:13">
      <c r="A278" s="32">
        <v>45971</v>
      </c>
      <c r="B278" s="32">
        <v>45971</v>
      </c>
      <c r="C278" t="s">
        <v>37</v>
      </c>
      <c r="D278" t="s">
        <v>458</v>
      </c>
      <c r="E278">
        <v>14070382</v>
      </c>
      <c r="F278" t="s">
        <v>399</v>
      </c>
      <c r="G278">
        <v>11050328</v>
      </c>
      <c r="H278" s="31" t="s">
        <v>51</v>
      </c>
      <c r="I278" s="31">
        <v>3000000</v>
      </c>
      <c r="J278" s="31">
        <v>102108413</v>
      </c>
      <c r="K278" t="str">
        <f t="shared" si="4"/>
        <v>459713000000</v>
      </c>
      <c r="L278" t="s">
        <v>18</v>
      </c>
      <c r="M278" s="40" t="e">
        <f>IF(SUMPRODUCT(('EXTRACTO BANCO'!A:A=B277)*('EXTRACTO BANCO'!G:G=I277)*('EXTRACTO BANCO'!K:K=H277))&gt;0,"OK","NO")</f>
        <v>#N/A</v>
      </c>
    </row>
    <row r="279" spans="1:13">
      <c r="A279" s="32">
        <v>45971</v>
      </c>
      <c r="B279" s="32">
        <v>45971</v>
      </c>
      <c r="C279" t="s">
        <v>37</v>
      </c>
      <c r="D279" t="s">
        <v>459</v>
      </c>
      <c r="E279">
        <v>14070388</v>
      </c>
      <c r="F279">
        <v>28</v>
      </c>
      <c r="G279">
        <v>11050328</v>
      </c>
      <c r="H279" s="31" t="s">
        <v>51</v>
      </c>
      <c r="I279" s="31">
        <v>700000</v>
      </c>
      <c r="J279" s="31">
        <v>102808413</v>
      </c>
      <c r="K279" t="str">
        <f t="shared" si="4"/>
        <v>45971700000</v>
      </c>
      <c r="L279" t="s">
        <v>18</v>
      </c>
      <c r="M279" s="40" t="e">
        <f>IF(SUMPRODUCT(('EXTRACTO BANCO'!A:A=B278)*('EXTRACTO BANCO'!G:G=I278)*('EXTRACTO BANCO'!K:K=H278))&gt;0,"OK","NO")</f>
        <v>#N/A</v>
      </c>
    </row>
    <row r="280" spans="1:13">
      <c r="A280" s="32">
        <v>45971</v>
      </c>
      <c r="B280" s="32">
        <v>45971</v>
      </c>
      <c r="C280" t="s">
        <v>37</v>
      </c>
      <c r="D280" t="s">
        <v>460</v>
      </c>
      <c r="E280">
        <v>14070403</v>
      </c>
      <c r="F280" t="s">
        <v>209</v>
      </c>
      <c r="G280">
        <v>11050307</v>
      </c>
      <c r="H280" s="31" t="s">
        <v>88</v>
      </c>
      <c r="I280" s="31">
        <v>1000000</v>
      </c>
      <c r="J280" s="31">
        <v>103808413</v>
      </c>
      <c r="K280" t="str">
        <f t="shared" si="4"/>
        <v>459711000000</v>
      </c>
      <c r="L280" t="s">
        <v>18</v>
      </c>
      <c r="M280" s="40" t="e">
        <f>IF(SUMPRODUCT(('EXTRACTO BANCO'!A:A=B279)*('EXTRACTO BANCO'!G:G=I279)*('EXTRACTO BANCO'!K:K=H279))&gt;0,"OK","NO")</f>
        <v>#N/A</v>
      </c>
    </row>
    <row r="281" spans="1:13">
      <c r="A281" s="32">
        <v>45971</v>
      </c>
      <c r="B281" s="32">
        <v>45971</v>
      </c>
      <c r="C281" t="s">
        <v>37</v>
      </c>
      <c r="D281" t="s">
        <v>461</v>
      </c>
      <c r="E281">
        <v>14070415</v>
      </c>
      <c r="F281">
        <v>5</v>
      </c>
      <c r="G281">
        <v>11050305</v>
      </c>
      <c r="H281" s="31" t="s">
        <v>125</v>
      </c>
      <c r="I281" s="31">
        <v>1400000</v>
      </c>
      <c r="J281" s="31">
        <v>105208413</v>
      </c>
      <c r="K281" t="str">
        <f t="shared" si="4"/>
        <v>459711400000</v>
      </c>
      <c r="L281" t="s">
        <v>18</v>
      </c>
      <c r="M281" s="40" t="e">
        <f>IF(SUMPRODUCT(('EXTRACTO BANCO'!A:A=B280)*('EXTRACTO BANCO'!G:G=I280)*('EXTRACTO BANCO'!K:K=H280))&gt;0,"OK","NO")</f>
        <v>#N/A</v>
      </c>
    </row>
    <row r="282" spans="1:13">
      <c r="A282" s="32">
        <v>45971</v>
      </c>
      <c r="B282" s="32">
        <v>45971</v>
      </c>
      <c r="C282" t="s">
        <v>37</v>
      </c>
      <c r="D282" t="s">
        <v>462</v>
      </c>
      <c r="E282">
        <v>14070517</v>
      </c>
      <c r="F282" t="s">
        <v>58</v>
      </c>
      <c r="G282">
        <v>11052501</v>
      </c>
      <c r="H282" s="31" t="s">
        <v>59</v>
      </c>
      <c r="I282" s="31">
        <v>158750</v>
      </c>
      <c r="J282" s="31">
        <v>105367163</v>
      </c>
      <c r="K282" t="str">
        <f t="shared" si="4"/>
        <v>45971158750</v>
      </c>
      <c r="L282" t="s">
        <v>18</v>
      </c>
      <c r="M282" s="40" t="e">
        <f>IF(SUMPRODUCT(('EXTRACTO BANCO'!A:A=B281)*('EXTRACTO BANCO'!G:G=I281)*('EXTRACTO BANCO'!K:K=H281))&gt;0,"OK","NO")</f>
        <v>#N/A</v>
      </c>
    </row>
    <row r="283" spans="1:13">
      <c r="A283" s="32">
        <v>45971</v>
      </c>
      <c r="B283" s="32">
        <v>45971</v>
      </c>
      <c r="C283" t="s">
        <v>37</v>
      </c>
      <c r="D283" t="s">
        <v>463</v>
      </c>
      <c r="E283">
        <v>14070600</v>
      </c>
      <c r="F283" t="s">
        <v>464</v>
      </c>
      <c r="G283">
        <v>11051201</v>
      </c>
      <c r="H283" s="31" t="s">
        <v>97</v>
      </c>
      <c r="I283" s="31">
        <v>2800000</v>
      </c>
      <c r="J283" s="31">
        <v>108167163</v>
      </c>
      <c r="K283" t="str">
        <f t="shared" si="4"/>
        <v>459712800000</v>
      </c>
      <c r="L283" t="s">
        <v>18</v>
      </c>
      <c r="M283" s="40" t="e">
        <f>IF(SUMPRODUCT(('EXTRACTO BANCO'!A:A=B282)*('EXTRACTO BANCO'!G:G=I282)*('EXTRACTO BANCO'!K:K=H282))&gt;0,"OK","NO")</f>
        <v>#N/A</v>
      </c>
    </row>
    <row r="284" spans="1:13">
      <c r="A284" s="32">
        <v>45971</v>
      </c>
      <c r="B284" s="32">
        <v>45971</v>
      </c>
      <c r="C284" t="s">
        <v>37</v>
      </c>
      <c r="D284" t="s">
        <v>465</v>
      </c>
      <c r="E284">
        <v>14070607</v>
      </c>
      <c r="F284" t="s">
        <v>96</v>
      </c>
      <c r="G284">
        <v>11051201</v>
      </c>
      <c r="H284" s="31" t="s">
        <v>97</v>
      </c>
      <c r="I284" s="31">
        <v>1715500</v>
      </c>
      <c r="J284" s="31">
        <v>109882663</v>
      </c>
      <c r="K284" t="str">
        <f t="shared" si="4"/>
        <v>459711715500</v>
      </c>
      <c r="L284" t="s">
        <v>18</v>
      </c>
      <c r="M284" s="40" t="e">
        <f>IF(SUMPRODUCT(('EXTRACTO BANCO'!A:A=B283)*('EXTRACTO BANCO'!G:G=I283)*('EXTRACTO BANCO'!K:K=H283))&gt;0,"OK","NO")</f>
        <v>#N/A</v>
      </c>
    </row>
    <row r="285" spans="1:13">
      <c r="A285" s="32">
        <v>45971</v>
      </c>
      <c r="B285" s="32">
        <v>45971</v>
      </c>
      <c r="C285" t="s">
        <v>37</v>
      </c>
      <c r="D285" t="s">
        <v>466</v>
      </c>
      <c r="E285">
        <v>14070636</v>
      </c>
      <c r="F285" t="s">
        <v>304</v>
      </c>
      <c r="G285">
        <v>11050308</v>
      </c>
      <c r="H285" s="31" t="s">
        <v>69</v>
      </c>
      <c r="I285" s="31">
        <v>1500000</v>
      </c>
      <c r="J285" s="31">
        <v>111382663</v>
      </c>
      <c r="K285" t="str">
        <f t="shared" si="4"/>
        <v>459711500000</v>
      </c>
      <c r="L285" t="s">
        <v>18</v>
      </c>
      <c r="M285" s="40" t="e">
        <f>IF(SUMPRODUCT(('EXTRACTO BANCO'!A:A=B284)*('EXTRACTO BANCO'!G:G=I284)*('EXTRACTO BANCO'!K:K=H284))&gt;0,"OK","NO")</f>
        <v>#N/A</v>
      </c>
    </row>
    <row r="286" spans="1:13">
      <c r="A286" s="32">
        <v>45971</v>
      </c>
      <c r="B286" s="32">
        <v>45971</v>
      </c>
      <c r="C286" t="s">
        <v>37</v>
      </c>
      <c r="D286" t="s">
        <v>467</v>
      </c>
      <c r="E286">
        <v>14070783</v>
      </c>
      <c r="F286" t="s">
        <v>39</v>
      </c>
      <c r="G286">
        <v>11050502</v>
      </c>
      <c r="H286" s="31" t="s">
        <v>40</v>
      </c>
      <c r="I286" s="31">
        <v>4800000</v>
      </c>
      <c r="J286" s="31">
        <v>116182663</v>
      </c>
      <c r="K286" t="str">
        <f t="shared" si="4"/>
        <v>459714800000</v>
      </c>
      <c r="L286" t="s">
        <v>18</v>
      </c>
      <c r="M286" s="40" t="e">
        <f>IF(SUMPRODUCT(('EXTRACTO BANCO'!A:A=B285)*('EXTRACTO BANCO'!G:G=I285)*('EXTRACTO BANCO'!K:K=H285))&gt;0,"OK","NO")</f>
        <v>#N/A</v>
      </c>
    </row>
    <row r="287" spans="1:13">
      <c r="A287" s="32">
        <v>45971</v>
      </c>
      <c r="B287" s="32">
        <v>45971</v>
      </c>
      <c r="C287" t="s">
        <v>37</v>
      </c>
      <c r="D287" t="s">
        <v>468</v>
      </c>
      <c r="E287">
        <v>14070816</v>
      </c>
      <c r="F287" t="s">
        <v>155</v>
      </c>
      <c r="G287">
        <v>11051801</v>
      </c>
      <c r="H287" s="31" t="s">
        <v>156</v>
      </c>
      <c r="I287" s="31">
        <v>1300000</v>
      </c>
      <c r="J287" s="31">
        <v>117482663</v>
      </c>
      <c r="K287" t="str">
        <f t="shared" si="4"/>
        <v>459711300000</v>
      </c>
      <c r="L287" t="s">
        <v>18</v>
      </c>
      <c r="M287" s="40" t="e">
        <f>IF(SUMPRODUCT(('EXTRACTO BANCO'!A:A=B286)*('EXTRACTO BANCO'!G:G=I286)*('EXTRACTO BANCO'!K:K=H286))&gt;0,"OK","NO")</f>
        <v>#N/A</v>
      </c>
    </row>
    <row r="288" spans="1:13">
      <c r="A288" s="32">
        <v>45971</v>
      </c>
      <c r="B288" s="32">
        <v>45971</v>
      </c>
      <c r="C288" t="s">
        <v>37</v>
      </c>
      <c r="D288" t="s">
        <v>469</v>
      </c>
      <c r="E288">
        <v>14070983</v>
      </c>
      <c r="F288" t="s">
        <v>102</v>
      </c>
      <c r="G288">
        <v>11050332</v>
      </c>
      <c r="H288" s="31" t="s">
        <v>103</v>
      </c>
      <c r="I288" s="31">
        <v>800000</v>
      </c>
      <c r="J288" s="31">
        <v>118282663</v>
      </c>
      <c r="K288" t="str">
        <f t="shared" si="4"/>
        <v>45971800000</v>
      </c>
      <c r="L288" t="s">
        <v>18</v>
      </c>
      <c r="M288" s="40" t="e">
        <f>IF(SUMPRODUCT(('EXTRACTO BANCO'!A:A=B287)*('EXTRACTO BANCO'!G:G=I287)*('EXTRACTO BANCO'!K:K=H287))&gt;0,"OK","NO")</f>
        <v>#N/A</v>
      </c>
    </row>
    <row r="289" spans="1:13">
      <c r="A289" s="32">
        <v>45971</v>
      </c>
      <c r="B289" s="32">
        <v>45971</v>
      </c>
      <c r="C289" t="s">
        <v>37</v>
      </c>
      <c r="D289" t="s">
        <v>470</v>
      </c>
      <c r="E289">
        <v>14071046</v>
      </c>
      <c r="F289" t="s">
        <v>471</v>
      </c>
      <c r="G289">
        <v>11050312</v>
      </c>
      <c r="H289" s="31" t="s">
        <v>122</v>
      </c>
      <c r="I289" s="31">
        <v>1700000</v>
      </c>
      <c r="J289" s="31">
        <v>119982663</v>
      </c>
      <c r="K289" t="str">
        <f t="shared" si="4"/>
        <v>459711700000</v>
      </c>
      <c r="L289" t="s">
        <v>18</v>
      </c>
      <c r="M289" s="40" t="e">
        <f>IF(SUMPRODUCT(('EXTRACTO BANCO'!A:A=B288)*('EXTRACTO BANCO'!G:G=I288)*('EXTRACTO BANCO'!K:K=H288))&gt;0,"OK","NO")</f>
        <v>#N/A</v>
      </c>
    </row>
    <row r="290" spans="1:13">
      <c r="A290" s="32">
        <v>45971</v>
      </c>
      <c r="B290" s="32">
        <v>45971</v>
      </c>
      <c r="C290" t="s">
        <v>37</v>
      </c>
      <c r="D290" t="s">
        <v>472</v>
      </c>
      <c r="E290">
        <v>14076688</v>
      </c>
      <c r="F290" t="s">
        <v>141</v>
      </c>
      <c r="G290">
        <v>11050331</v>
      </c>
      <c r="H290" s="31" t="s">
        <v>142</v>
      </c>
      <c r="I290" s="31">
        <v>1242550</v>
      </c>
      <c r="J290" s="31">
        <v>121225213</v>
      </c>
      <c r="K290" t="str">
        <f t="shared" si="4"/>
        <v>459711242550</v>
      </c>
      <c r="L290" t="s">
        <v>18</v>
      </c>
      <c r="M290" s="40" t="e">
        <f>IF(SUMPRODUCT(('EXTRACTO BANCO'!A:A=B289)*('EXTRACTO BANCO'!G:G=I289)*('EXTRACTO BANCO'!K:K=H289))&gt;0,"OK","NO")</f>
        <v>#N/A</v>
      </c>
    </row>
    <row r="291" spans="1:13">
      <c r="A291" s="32">
        <v>45971</v>
      </c>
      <c r="B291" s="32">
        <v>45971</v>
      </c>
      <c r="C291" t="s">
        <v>223</v>
      </c>
      <c r="D291" t="s">
        <v>473</v>
      </c>
      <c r="E291">
        <v>14168421</v>
      </c>
      <c r="F291" t="s">
        <v>225</v>
      </c>
      <c r="G291" t="s">
        <v>226</v>
      </c>
      <c r="H291" s="31" t="s">
        <v>227</v>
      </c>
      <c r="I291" s="31">
        <v>-128230213</v>
      </c>
      <c r="J291" s="31">
        <v>-7005000</v>
      </c>
      <c r="K291" t="str">
        <f t="shared" si="4"/>
        <v>45971-128230213</v>
      </c>
      <c r="L291" t="s">
        <v>18</v>
      </c>
      <c r="M291" s="40" t="e">
        <f>IF(SUMPRODUCT(('EXTRACTO BANCO'!A:A=B290)*('EXTRACTO BANCO'!G:G=I290)*('EXTRACTO BANCO'!K:K=H290))&gt;0,"OK","NO")</f>
        <v>#N/A</v>
      </c>
    </row>
    <row r="292" spans="1:13">
      <c r="A292" s="32">
        <v>45972</v>
      </c>
      <c r="B292" s="32">
        <v>45972</v>
      </c>
      <c r="C292" t="s">
        <v>37</v>
      </c>
      <c r="D292" t="s">
        <v>474</v>
      </c>
      <c r="E292">
        <v>14072019</v>
      </c>
      <c r="F292" t="s">
        <v>229</v>
      </c>
      <c r="G292">
        <v>11050324</v>
      </c>
      <c r="H292" s="31" t="s">
        <v>46</v>
      </c>
      <c r="I292" s="31">
        <v>148400</v>
      </c>
      <c r="J292" s="31">
        <v>-6856600</v>
      </c>
      <c r="K292" t="str">
        <f t="shared" si="4"/>
        <v>45972148400</v>
      </c>
      <c r="L292" t="s">
        <v>18</v>
      </c>
      <c r="M292" s="40" t="e">
        <f>IF(SUMPRODUCT(('EXTRACTO BANCO'!A:A=B291)*('EXTRACTO BANCO'!G:G=I291)*('EXTRACTO BANCO'!K:K=H291))&gt;0,"OK","NO")</f>
        <v>#N/A</v>
      </c>
    </row>
    <row r="293" spans="1:13">
      <c r="A293" s="32">
        <v>45972</v>
      </c>
      <c r="B293" s="32">
        <v>45972</v>
      </c>
      <c r="C293" t="s">
        <v>37</v>
      </c>
      <c r="D293" t="s">
        <v>475</v>
      </c>
      <c r="E293">
        <v>14074574</v>
      </c>
      <c r="F293" t="s">
        <v>476</v>
      </c>
      <c r="G293">
        <v>11050309</v>
      </c>
      <c r="H293" s="31" t="s">
        <v>43</v>
      </c>
      <c r="I293" s="31">
        <v>800000</v>
      </c>
      <c r="J293" s="31">
        <v>-6056600</v>
      </c>
      <c r="K293" t="str">
        <f t="shared" si="4"/>
        <v>45972800000</v>
      </c>
      <c r="L293" t="s">
        <v>18</v>
      </c>
      <c r="M293" s="40" t="e">
        <f>IF(SUMPRODUCT(('EXTRACTO BANCO'!A:A=B292)*('EXTRACTO BANCO'!G:G=I292)*('EXTRACTO BANCO'!K:K=H292))&gt;0,"OK","NO")</f>
        <v>#N/A</v>
      </c>
    </row>
    <row r="294" spans="1:13">
      <c r="A294" s="32">
        <v>45972</v>
      </c>
      <c r="B294" s="32">
        <v>45972</v>
      </c>
      <c r="C294" t="s">
        <v>37</v>
      </c>
      <c r="D294" t="s">
        <v>477</v>
      </c>
      <c r="E294">
        <v>14074760</v>
      </c>
      <c r="F294">
        <v>1754</v>
      </c>
      <c r="G294">
        <v>11052201</v>
      </c>
      <c r="H294" s="31" t="s">
        <v>108</v>
      </c>
      <c r="I294" s="31">
        <v>2000000</v>
      </c>
      <c r="J294" s="31">
        <v>-4056600</v>
      </c>
      <c r="K294" t="str">
        <f t="shared" si="4"/>
        <v>459722000000</v>
      </c>
      <c r="L294" t="s">
        <v>18</v>
      </c>
      <c r="M294" s="40" t="e">
        <f>IF(SUMPRODUCT(('EXTRACTO BANCO'!A:A=B293)*('EXTRACTO BANCO'!G:G=I293)*('EXTRACTO BANCO'!K:K=H293))&gt;0,"OK","NO")</f>
        <v>#N/A</v>
      </c>
    </row>
    <row r="295" spans="1:13">
      <c r="A295" s="32">
        <v>45972</v>
      </c>
      <c r="B295" s="32">
        <v>45972</v>
      </c>
      <c r="C295" t="s">
        <v>37</v>
      </c>
      <c r="D295" t="s">
        <v>478</v>
      </c>
      <c r="E295">
        <v>14074802</v>
      </c>
      <c r="F295" t="s">
        <v>121</v>
      </c>
      <c r="G295">
        <v>11050312</v>
      </c>
      <c r="H295" s="31" t="s">
        <v>122</v>
      </c>
      <c r="I295" s="31">
        <v>1800000</v>
      </c>
      <c r="J295" s="31">
        <v>-2256600</v>
      </c>
      <c r="K295" t="str">
        <f t="shared" si="4"/>
        <v>459721800000</v>
      </c>
      <c r="L295" t="s">
        <v>18</v>
      </c>
      <c r="M295" s="40" t="e">
        <f>IF(SUMPRODUCT(('EXTRACTO BANCO'!A:A=B294)*('EXTRACTO BANCO'!G:G=I294)*('EXTRACTO BANCO'!K:K=H294))&gt;0,"OK","NO")</f>
        <v>#N/A</v>
      </c>
    </row>
    <row r="296" spans="1:13">
      <c r="A296" s="32">
        <v>45972</v>
      </c>
      <c r="B296" s="32">
        <v>45972</v>
      </c>
      <c r="C296" t="s">
        <v>37</v>
      </c>
      <c r="D296" t="s">
        <v>479</v>
      </c>
      <c r="E296">
        <v>14074924</v>
      </c>
      <c r="F296" t="s">
        <v>155</v>
      </c>
      <c r="G296">
        <v>11051801</v>
      </c>
      <c r="H296" s="31" t="s">
        <v>156</v>
      </c>
      <c r="I296" s="31">
        <v>1750000</v>
      </c>
      <c r="J296" s="31">
        <v>-506600</v>
      </c>
      <c r="K296" t="str">
        <f t="shared" si="4"/>
        <v>459721750000</v>
      </c>
      <c r="L296" t="s">
        <v>18</v>
      </c>
      <c r="M296" s="40" t="e">
        <f>IF(SUMPRODUCT(('EXTRACTO BANCO'!A:A=B295)*('EXTRACTO BANCO'!G:G=I295)*('EXTRACTO BANCO'!K:K=H295))&gt;0,"OK","NO")</f>
        <v>#N/A</v>
      </c>
    </row>
    <row r="297" spans="1:13">
      <c r="A297" s="32">
        <v>45972</v>
      </c>
      <c r="B297" s="32">
        <v>45972</v>
      </c>
      <c r="C297" t="s">
        <v>37</v>
      </c>
      <c r="D297" t="s">
        <v>480</v>
      </c>
      <c r="E297">
        <v>14075024</v>
      </c>
      <c r="F297" t="s">
        <v>481</v>
      </c>
      <c r="G297">
        <v>11050328</v>
      </c>
      <c r="H297" s="31" t="s">
        <v>51</v>
      </c>
      <c r="I297" s="31">
        <v>1500000</v>
      </c>
      <c r="J297" s="31">
        <v>993400</v>
      </c>
      <c r="K297" t="str">
        <f t="shared" si="4"/>
        <v>459721500000</v>
      </c>
      <c r="L297" t="s">
        <v>18</v>
      </c>
      <c r="M297" s="40" t="e">
        <f>IF(SUMPRODUCT(('EXTRACTO BANCO'!A:A=B296)*('EXTRACTO BANCO'!G:G=I296)*('EXTRACTO BANCO'!K:K=H296))&gt;0,"OK","NO")</f>
        <v>#N/A</v>
      </c>
    </row>
    <row r="298" spans="1:13">
      <c r="A298" s="32">
        <v>45972</v>
      </c>
      <c r="B298" s="32">
        <v>45972</v>
      </c>
      <c r="C298" t="s">
        <v>37</v>
      </c>
      <c r="D298" t="s">
        <v>482</v>
      </c>
      <c r="E298">
        <v>14075313</v>
      </c>
      <c r="F298">
        <v>1801</v>
      </c>
      <c r="G298">
        <v>11050318</v>
      </c>
      <c r="H298" s="31" t="s">
        <v>128</v>
      </c>
      <c r="I298" s="31">
        <v>1550000</v>
      </c>
      <c r="J298" s="31">
        <v>2543400</v>
      </c>
      <c r="K298" t="str">
        <f t="shared" si="4"/>
        <v>459721550000</v>
      </c>
      <c r="L298" t="s">
        <v>18</v>
      </c>
      <c r="M298" s="40" t="e">
        <f>IF(SUMPRODUCT(('EXTRACTO BANCO'!A:A=B297)*('EXTRACTO BANCO'!G:G=I297)*('EXTRACTO BANCO'!K:K=H297))&gt;0,"OK","NO")</f>
        <v>#N/A</v>
      </c>
    </row>
    <row r="299" spans="1:13">
      <c r="A299" s="32">
        <v>45972</v>
      </c>
      <c r="B299" s="32">
        <v>45972</v>
      </c>
      <c r="C299" t="s">
        <v>37</v>
      </c>
      <c r="D299" t="s">
        <v>483</v>
      </c>
      <c r="E299">
        <v>14075892</v>
      </c>
      <c r="F299" t="s">
        <v>93</v>
      </c>
      <c r="G299">
        <v>11050101</v>
      </c>
      <c r="H299" s="31" t="s">
        <v>94</v>
      </c>
      <c r="I299" s="31">
        <v>1300000</v>
      </c>
      <c r="J299" s="31">
        <v>3843400</v>
      </c>
      <c r="K299" t="str">
        <f t="shared" si="4"/>
        <v>459721300000</v>
      </c>
      <c r="L299" t="s">
        <v>18</v>
      </c>
      <c r="M299" s="40" t="e">
        <f>IF(SUMPRODUCT(('EXTRACTO BANCO'!A:A=B298)*('EXTRACTO BANCO'!G:G=I298)*('EXTRACTO BANCO'!K:K=H298))&gt;0,"OK","NO")</f>
        <v>#N/A</v>
      </c>
    </row>
    <row r="300" spans="1:13">
      <c r="A300" s="32">
        <v>45972</v>
      </c>
      <c r="B300" s="32">
        <v>45972</v>
      </c>
      <c r="C300" t="s">
        <v>37</v>
      </c>
      <c r="D300" t="s">
        <v>484</v>
      </c>
      <c r="E300">
        <v>14076078</v>
      </c>
      <c r="F300" t="s">
        <v>58</v>
      </c>
      <c r="G300">
        <v>11052501</v>
      </c>
      <c r="H300" s="31" t="s">
        <v>59</v>
      </c>
      <c r="I300" s="31">
        <v>147900</v>
      </c>
      <c r="J300" s="31">
        <v>3991300</v>
      </c>
      <c r="K300" t="str">
        <f t="shared" si="4"/>
        <v>45972147900</v>
      </c>
      <c r="L300" t="s">
        <v>18</v>
      </c>
      <c r="M300" s="40" t="e">
        <f>IF(SUMPRODUCT(('EXTRACTO BANCO'!A:A=B299)*('EXTRACTO BANCO'!G:G=I299)*('EXTRACTO BANCO'!K:K=H299))&gt;0,"OK","NO")</f>
        <v>#N/A</v>
      </c>
    </row>
    <row r="301" spans="1:13">
      <c r="A301" s="32">
        <v>45972</v>
      </c>
      <c r="B301" s="32">
        <v>45972</v>
      </c>
      <c r="C301" t="s">
        <v>37</v>
      </c>
      <c r="D301" t="s">
        <v>485</v>
      </c>
      <c r="E301">
        <v>14076153</v>
      </c>
      <c r="F301" t="s">
        <v>220</v>
      </c>
      <c r="G301">
        <v>11050302</v>
      </c>
      <c r="H301" s="31" t="s">
        <v>221</v>
      </c>
      <c r="I301" s="31">
        <v>2999999</v>
      </c>
      <c r="J301" s="31">
        <v>6991299</v>
      </c>
      <c r="K301" t="str">
        <f t="shared" si="4"/>
        <v>459722999999</v>
      </c>
      <c r="L301" t="s">
        <v>18</v>
      </c>
      <c r="M301" s="40" t="e">
        <f>IF(SUMPRODUCT(('EXTRACTO BANCO'!A:A=B300)*('EXTRACTO BANCO'!G:G=I300)*('EXTRACTO BANCO'!K:K=H300))&gt;0,"OK","NO")</f>
        <v>#N/A</v>
      </c>
    </row>
    <row r="302" spans="1:13">
      <c r="A302" s="32">
        <v>45972</v>
      </c>
      <c r="B302" s="32">
        <v>45972</v>
      </c>
      <c r="C302" t="s">
        <v>37</v>
      </c>
      <c r="D302" t="s">
        <v>486</v>
      </c>
      <c r="E302">
        <v>14076171</v>
      </c>
      <c r="F302" t="s">
        <v>220</v>
      </c>
      <c r="G302">
        <v>11050302</v>
      </c>
      <c r="H302" s="31" t="s">
        <v>221</v>
      </c>
      <c r="I302" s="31">
        <v>1000000</v>
      </c>
      <c r="J302" s="31">
        <v>7991299</v>
      </c>
      <c r="K302" t="str">
        <f t="shared" si="4"/>
        <v>459721000000</v>
      </c>
      <c r="L302" t="s">
        <v>18</v>
      </c>
      <c r="M302" s="40" t="e">
        <f>IF(SUMPRODUCT(('EXTRACTO BANCO'!A:A=B301)*('EXTRACTO BANCO'!G:G=I301)*('EXTRACTO BANCO'!K:K=H301))&gt;0,"OK","NO")</f>
        <v>#N/A</v>
      </c>
    </row>
    <row r="303" spans="1:13">
      <c r="A303" s="32">
        <v>45972</v>
      </c>
      <c r="B303" s="32">
        <v>45972</v>
      </c>
      <c r="C303" t="s">
        <v>37</v>
      </c>
      <c r="D303" t="s">
        <v>487</v>
      </c>
      <c r="E303">
        <v>14076216</v>
      </c>
      <c r="F303" t="s">
        <v>39</v>
      </c>
      <c r="G303">
        <v>11050502</v>
      </c>
      <c r="H303" s="31" t="s">
        <v>40</v>
      </c>
      <c r="I303" s="31">
        <v>8200000</v>
      </c>
      <c r="J303" s="31">
        <v>16191299</v>
      </c>
      <c r="K303" t="str">
        <f t="shared" si="4"/>
        <v>459728200000</v>
      </c>
      <c r="L303" t="s">
        <v>18</v>
      </c>
      <c r="M303" s="40" t="e">
        <f>IF(SUMPRODUCT(('EXTRACTO BANCO'!A:A=B302)*('EXTRACTO BANCO'!G:G=I302)*('EXTRACTO BANCO'!K:K=H302))&gt;0,"OK","NO")</f>
        <v>#N/A</v>
      </c>
    </row>
    <row r="304" spans="1:13">
      <c r="A304" s="32">
        <v>45972</v>
      </c>
      <c r="B304" s="32">
        <v>45972</v>
      </c>
      <c r="C304" t="s">
        <v>37</v>
      </c>
      <c r="D304" t="s">
        <v>488</v>
      </c>
      <c r="E304">
        <v>14076278</v>
      </c>
      <c r="F304" t="s">
        <v>220</v>
      </c>
      <c r="G304">
        <v>11050302</v>
      </c>
      <c r="H304" s="31" t="s">
        <v>221</v>
      </c>
      <c r="I304" s="31">
        <v>1700000</v>
      </c>
      <c r="J304" s="31">
        <v>17891299</v>
      </c>
      <c r="K304" t="str">
        <f t="shared" si="4"/>
        <v>459721700000</v>
      </c>
      <c r="L304" t="s">
        <v>18</v>
      </c>
      <c r="M304" s="40" t="e">
        <f>IF(SUMPRODUCT(('EXTRACTO BANCO'!A:A=B303)*('EXTRACTO BANCO'!G:G=I303)*('EXTRACTO BANCO'!K:K=H303))&gt;0,"OK","NO")</f>
        <v>#N/A</v>
      </c>
    </row>
    <row r="305" spans="1:13">
      <c r="A305" s="32">
        <v>45972</v>
      </c>
      <c r="B305" s="32">
        <v>45972</v>
      </c>
      <c r="C305" t="s">
        <v>37</v>
      </c>
      <c r="D305" t="s">
        <v>489</v>
      </c>
      <c r="E305">
        <v>14076376</v>
      </c>
      <c r="F305" t="s">
        <v>207</v>
      </c>
      <c r="G305">
        <v>11051801</v>
      </c>
      <c r="H305" s="31" t="s">
        <v>156</v>
      </c>
      <c r="I305" s="31">
        <v>1050076</v>
      </c>
      <c r="J305" s="31">
        <v>18941375</v>
      </c>
      <c r="K305" t="str">
        <f t="shared" si="4"/>
        <v>459721050076</v>
      </c>
      <c r="L305" t="s">
        <v>18</v>
      </c>
      <c r="M305" s="40" t="e">
        <f>IF(SUMPRODUCT(('EXTRACTO BANCO'!A:A=B304)*('EXTRACTO BANCO'!G:G=I304)*('EXTRACTO BANCO'!K:K=H304))&gt;0,"OK","NO")</f>
        <v>#N/A</v>
      </c>
    </row>
    <row r="306" spans="1:13">
      <c r="A306" s="32">
        <v>45972</v>
      </c>
      <c r="B306" s="32">
        <v>45972</v>
      </c>
      <c r="C306" t="s">
        <v>37</v>
      </c>
      <c r="D306" t="s">
        <v>490</v>
      </c>
      <c r="E306">
        <v>14076409</v>
      </c>
      <c r="F306" t="s">
        <v>102</v>
      </c>
      <c r="G306">
        <v>11050332</v>
      </c>
      <c r="H306" s="31" t="s">
        <v>103</v>
      </c>
      <c r="I306" s="31">
        <v>800000</v>
      </c>
      <c r="J306" s="31">
        <v>19741375</v>
      </c>
      <c r="K306" t="str">
        <f t="shared" si="4"/>
        <v>45972800000</v>
      </c>
      <c r="L306" t="s">
        <v>18</v>
      </c>
      <c r="M306" s="40" t="e">
        <f>IF(SUMPRODUCT(('EXTRACTO BANCO'!A:A=B305)*('EXTRACTO BANCO'!G:G=I305)*('EXTRACTO BANCO'!K:K=H305))&gt;0,"OK","NO")</f>
        <v>#N/A</v>
      </c>
    </row>
    <row r="307" spans="1:13">
      <c r="A307" s="32">
        <v>45972</v>
      </c>
      <c r="B307" s="32">
        <v>45972</v>
      </c>
      <c r="C307" t="s">
        <v>37</v>
      </c>
      <c r="D307" t="s">
        <v>491</v>
      </c>
      <c r="E307">
        <v>14076495</v>
      </c>
      <c r="F307" t="s">
        <v>392</v>
      </c>
      <c r="G307">
        <v>11050314</v>
      </c>
      <c r="H307" s="31" t="s">
        <v>138</v>
      </c>
      <c r="I307" s="31">
        <v>2100000</v>
      </c>
      <c r="J307" s="31">
        <v>21841375</v>
      </c>
      <c r="K307" t="str">
        <f t="shared" si="4"/>
        <v>459722100000</v>
      </c>
      <c r="L307" t="s">
        <v>18</v>
      </c>
      <c r="M307" s="40" t="e">
        <f>IF(SUMPRODUCT(('EXTRACTO BANCO'!A:A=B306)*('EXTRACTO BANCO'!G:G=I306)*('EXTRACTO BANCO'!K:K=H306))&gt;0,"OK","NO")</f>
        <v>#N/A</v>
      </c>
    </row>
    <row r="308" spans="1:13">
      <c r="A308" s="32">
        <v>45972</v>
      </c>
      <c r="B308" s="32">
        <v>45972</v>
      </c>
      <c r="C308" t="s">
        <v>37</v>
      </c>
      <c r="D308" t="s">
        <v>492</v>
      </c>
      <c r="E308">
        <v>14076546</v>
      </c>
      <c r="F308" t="s">
        <v>90</v>
      </c>
      <c r="G308">
        <v>11050326</v>
      </c>
      <c r="H308" s="31" t="s">
        <v>91</v>
      </c>
      <c r="I308" s="31">
        <v>2200000</v>
      </c>
      <c r="J308" s="31">
        <v>24041375</v>
      </c>
      <c r="K308" t="str">
        <f t="shared" si="4"/>
        <v>459722200000</v>
      </c>
      <c r="L308" t="s">
        <v>18</v>
      </c>
      <c r="M308" s="40" t="e">
        <f>IF(SUMPRODUCT(('EXTRACTO BANCO'!A:A=B307)*('EXTRACTO BANCO'!G:G=I307)*('EXTRACTO BANCO'!K:K=H307))&gt;0,"OK","NO")</f>
        <v>#N/A</v>
      </c>
    </row>
    <row r="309" spans="1:13">
      <c r="A309" s="32">
        <v>45972</v>
      </c>
      <c r="B309" s="32">
        <v>45972</v>
      </c>
      <c r="C309" t="s">
        <v>37</v>
      </c>
      <c r="D309" t="s">
        <v>493</v>
      </c>
      <c r="E309">
        <v>14076846</v>
      </c>
      <c r="F309" t="s">
        <v>205</v>
      </c>
      <c r="G309">
        <v>11050301</v>
      </c>
      <c r="H309" s="31" t="s">
        <v>85</v>
      </c>
      <c r="I309" s="31">
        <v>1900000</v>
      </c>
      <c r="J309" s="31">
        <v>25941375</v>
      </c>
      <c r="K309" t="str">
        <f t="shared" si="4"/>
        <v>459721900000</v>
      </c>
      <c r="L309" t="s">
        <v>18</v>
      </c>
      <c r="M309" s="40" t="e">
        <f>IF(SUMPRODUCT(('EXTRACTO BANCO'!A:A=B308)*('EXTRACTO BANCO'!G:G=I308)*('EXTRACTO BANCO'!K:K=H308))&gt;0,"OK","NO")</f>
        <v>#N/A</v>
      </c>
    </row>
    <row r="310" spans="1:13">
      <c r="A310" s="32">
        <v>45972</v>
      </c>
      <c r="B310" s="32">
        <v>45972</v>
      </c>
      <c r="C310" t="s">
        <v>37</v>
      </c>
      <c r="D310" t="s">
        <v>494</v>
      </c>
      <c r="E310">
        <v>14076848</v>
      </c>
      <c r="F310" t="s">
        <v>121</v>
      </c>
      <c r="G310">
        <v>11050312</v>
      </c>
      <c r="H310" s="31" t="s">
        <v>122</v>
      </c>
      <c r="I310" s="31">
        <v>1500000</v>
      </c>
      <c r="J310" s="31">
        <v>27441375</v>
      </c>
      <c r="K310" t="str">
        <f t="shared" si="4"/>
        <v>459721500000</v>
      </c>
      <c r="L310" t="s">
        <v>18</v>
      </c>
      <c r="M310" s="40" t="e">
        <f>IF(SUMPRODUCT(('EXTRACTO BANCO'!A:A=B309)*('EXTRACTO BANCO'!G:G=I309)*('EXTRACTO BANCO'!K:K=H309))&gt;0,"OK","NO")</f>
        <v>#N/A</v>
      </c>
    </row>
    <row r="311" spans="1:13">
      <c r="A311" s="32">
        <v>45972</v>
      </c>
      <c r="B311" s="32">
        <v>45972</v>
      </c>
      <c r="C311" t="s">
        <v>37</v>
      </c>
      <c r="D311" t="s">
        <v>495</v>
      </c>
      <c r="E311">
        <v>14076987</v>
      </c>
      <c r="F311" t="s">
        <v>496</v>
      </c>
      <c r="G311">
        <v>11050313</v>
      </c>
      <c r="H311" s="31" t="s">
        <v>180</v>
      </c>
      <c r="I311" s="31">
        <v>1850000</v>
      </c>
      <c r="J311" s="31">
        <v>29291375</v>
      </c>
      <c r="K311" t="str">
        <f t="shared" si="4"/>
        <v>459721850000</v>
      </c>
      <c r="L311" t="s">
        <v>18</v>
      </c>
      <c r="M311" s="40" t="e">
        <f>IF(SUMPRODUCT(('EXTRACTO BANCO'!A:A=B310)*('EXTRACTO BANCO'!G:G=I310)*('EXTRACTO BANCO'!K:K=H310))&gt;0,"OK","NO")</f>
        <v>#N/A</v>
      </c>
    </row>
    <row r="312" spans="1:13">
      <c r="A312" s="32">
        <v>45972</v>
      </c>
      <c r="B312" s="32">
        <v>45972</v>
      </c>
      <c r="C312" t="s">
        <v>37</v>
      </c>
      <c r="D312" t="s">
        <v>497</v>
      </c>
      <c r="E312">
        <v>14077270</v>
      </c>
      <c r="F312" t="s">
        <v>133</v>
      </c>
      <c r="G312">
        <v>11050501</v>
      </c>
      <c r="H312" s="31" t="s">
        <v>134</v>
      </c>
      <c r="I312" s="31">
        <v>400000</v>
      </c>
      <c r="J312" s="31">
        <v>29691375</v>
      </c>
      <c r="K312" t="str">
        <f t="shared" si="4"/>
        <v>45972400000</v>
      </c>
      <c r="L312" t="s">
        <v>18</v>
      </c>
      <c r="M312" s="40" t="e">
        <f>IF(SUMPRODUCT(('EXTRACTO BANCO'!A:A=B311)*('EXTRACTO BANCO'!G:G=I311)*('EXTRACTO BANCO'!K:K=H311))&gt;0,"OK","NO")</f>
        <v>#N/A</v>
      </c>
    </row>
    <row r="313" spans="1:13">
      <c r="A313" s="32">
        <v>45972</v>
      </c>
      <c r="B313" s="32">
        <v>45972</v>
      </c>
      <c r="C313" t="s">
        <v>37</v>
      </c>
      <c r="D313" t="s">
        <v>498</v>
      </c>
      <c r="E313">
        <v>14077277</v>
      </c>
      <c r="F313" t="s">
        <v>99</v>
      </c>
      <c r="G313">
        <v>11051601</v>
      </c>
      <c r="H313" s="31" t="s">
        <v>100</v>
      </c>
      <c r="I313" s="31">
        <v>1750000</v>
      </c>
      <c r="J313" s="31">
        <v>31441375</v>
      </c>
      <c r="K313" t="str">
        <f t="shared" si="4"/>
        <v>459721750000</v>
      </c>
      <c r="L313" t="s">
        <v>18</v>
      </c>
      <c r="M313" s="40" t="e">
        <f>IF(SUMPRODUCT(('EXTRACTO BANCO'!A:A=B312)*('EXTRACTO BANCO'!G:G=I312)*('EXTRACTO BANCO'!K:K=H312))&gt;0,"OK","NO")</f>
        <v>#N/A</v>
      </c>
    </row>
    <row r="314" spans="1:13">
      <c r="A314" s="32">
        <v>45972</v>
      </c>
      <c r="B314" s="32">
        <v>45972</v>
      </c>
      <c r="C314" t="s">
        <v>37</v>
      </c>
      <c r="D314" t="s">
        <v>499</v>
      </c>
      <c r="E314">
        <v>14077340</v>
      </c>
      <c r="F314" t="s">
        <v>254</v>
      </c>
      <c r="G314">
        <v>11050403</v>
      </c>
      <c r="H314" s="31" t="s">
        <v>255</v>
      </c>
      <c r="I314" s="31">
        <v>1581650</v>
      </c>
      <c r="J314" s="31">
        <v>33023025</v>
      </c>
      <c r="K314" t="str">
        <f t="shared" si="4"/>
        <v>459721581650</v>
      </c>
      <c r="L314" t="s">
        <v>18</v>
      </c>
      <c r="M314" s="40" t="e">
        <f>IF(SUMPRODUCT(('EXTRACTO BANCO'!A:A=B313)*('EXTRACTO BANCO'!G:G=I313)*('EXTRACTO BANCO'!K:K=H313))&gt;0,"OK","NO")</f>
        <v>#N/A</v>
      </c>
    </row>
    <row r="315" spans="1:13">
      <c r="A315" s="32">
        <v>45972</v>
      </c>
      <c r="B315" s="32">
        <v>45972</v>
      </c>
      <c r="C315" t="s">
        <v>37</v>
      </c>
      <c r="D315" t="s">
        <v>500</v>
      </c>
      <c r="E315">
        <v>14077345</v>
      </c>
      <c r="F315" t="s">
        <v>254</v>
      </c>
      <c r="G315">
        <v>11050403</v>
      </c>
      <c r="H315" s="31" t="s">
        <v>255</v>
      </c>
      <c r="I315" s="31">
        <v>1200000</v>
      </c>
      <c r="J315" s="31">
        <v>34223025</v>
      </c>
      <c r="K315" t="str">
        <f t="shared" si="4"/>
        <v>459721200000</v>
      </c>
      <c r="L315" t="s">
        <v>18</v>
      </c>
      <c r="M315" s="40" t="e">
        <f>IF(SUMPRODUCT(('EXTRACTO BANCO'!A:A=B314)*('EXTRACTO BANCO'!G:G=I314)*('EXTRACTO BANCO'!K:K=H314))&gt;0,"OK","NO")</f>
        <v>#N/A</v>
      </c>
    </row>
    <row r="316" spans="1:13">
      <c r="A316" s="32">
        <v>45972</v>
      </c>
      <c r="B316" s="32">
        <v>45972</v>
      </c>
      <c r="C316" t="s">
        <v>37</v>
      </c>
      <c r="D316" t="s">
        <v>501</v>
      </c>
      <c r="E316">
        <v>14077400</v>
      </c>
      <c r="F316">
        <v>5</v>
      </c>
      <c r="G316">
        <v>11050305</v>
      </c>
      <c r="H316" s="31" t="s">
        <v>125</v>
      </c>
      <c r="I316" s="31">
        <v>1600000</v>
      </c>
      <c r="J316" s="31">
        <v>35823025</v>
      </c>
      <c r="K316" t="str">
        <f t="shared" si="4"/>
        <v>459721600000</v>
      </c>
      <c r="L316" t="s">
        <v>18</v>
      </c>
      <c r="M316" s="40" t="e">
        <f>IF(SUMPRODUCT(('EXTRACTO BANCO'!A:A=B315)*('EXTRACTO BANCO'!G:G=I315)*('EXTRACTO BANCO'!K:K=H315))&gt;0,"OK","NO")</f>
        <v>#N/A</v>
      </c>
    </row>
    <row r="317" spans="1:13">
      <c r="A317" s="32">
        <v>45972</v>
      </c>
      <c r="B317" s="32">
        <v>45972</v>
      </c>
      <c r="C317" t="s">
        <v>37</v>
      </c>
      <c r="D317" t="s">
        <v>502</v>
      </c>
      <c r="E317">
        <v>14077431</v>
      </c>
      <c r="F317" t="s">
        <v>503</v>
      </c>
      <c r="G317">
        <v>11050307</v>
      </c>
      <c r="H317" s="31" t="s">
        <v>88</v>
      </c>
      <c r="I317" s="31">
        <v>1000000</v>
      </c>
      <c r="J317" s="31">
        <v>36823025</v>
      </c>
      <c r="K317" t="str">
        <f t="shared" si="4"/>
        <v>459721000000</v>
      </c>
      <c r="L317" t="s">
        <v>18</v>
      </c>
      <c r="M317" s="40" t="e">
        <f>IF(SUMPRODUCT(('EXTRACTO BANCO'!A:A=B316)*('EXTRACTO BANCO'!G:G=I316)*('EXTRACTO BANCO'!K:K=H316))&gt;0,"OK","NO")</f>
        <v>#N/A</v>
      </c>
    </row>
    <row r="318" spans="1:13">
      <c r="A318" s="32">
        <v>45972</v>
      </c>
      <c r="B318" s="32">
        <v>45972</v>
      </c>
      <c r="C318" t="s">
        <v>37</v>
      </c>
      <c r="D318" t="s">
        <v>504</v>
      </c>
      <c r="E318">
        <v>14077464</v>
      </c>
      <c r="F318" t="s">
        <v>118</v>
      </c>
      <c r="G318">
        <v>11050304</v>
      </c>
      <c r="H318" s="31" t="s">
        <v>119</v>
      </c>
      <c r="I318" s="31">
        <v>1800000</v>
      </c>
      <c r="J318" s="31">
        <v>38623025</v>
      </c>
      <c r="K318" t="str">
        <f t="shared" si="4"/>
        <v>459721800000</v>
      </c>
      <c r="L318" t="s">
        <v>18</v>
      </c>
      <c r="M318" s="40" t="e">
        <f>IF(SUMPRODUCT(('EXTRACTO BANCO'!A:A=B317)*('EXTRACTO BANCO'!G:G=I317)*('EXTRACTO BANCO'!K:K=H317))&gt;0,"OK","NO")</f>
        <v>#N/A</v>
      </c>
    </row>
    <row r="319" spans="1:13">
      <c r="A319" s="32">
        <v>45972</v>
      </c>
      <c r="B319" s="32">
        <v>45972</v>
      </c>
      <c r="C319" t="s">
        <v>37</v>
      </c>
      <c r="D319" t="s">
        <v>505</v>
      </c>
      <c r="E319">
        <v>14077469</v>
      </c>
      <c r="F319" t="s">
        <v>74</v>
      </c>
      <c r="G319">
        <v>11052001</v>
      </c>
      <c r="H319" s="31" t="s">
        <v>75</v>
      </c>
      <c r="I319" s="31">
        <v>1700000</v>
      </c>
      <c r="J319" s="31">
        <v>40323025</v>
      </c>
      <c r="K319" t="str">
        <f t="shared" si="4"/>
        <v>459721700000</v>
      </c>
      <c r="L319" t="s">
        <v>18</v>
      </c>
      <c r="M319" s="40" t="e">
        <f>IF(SUMPRODUCT(('EXTRACTO BANCO'!A:A=B318)*('EXTRACTO BANCO'!G:G=I318)*('EXTRACTO BANCO'!K:K=H318))&gt;0,"OK","NO")</f>
        <v>#N/A</v>
      </c>
    </row>
    <row r="320" spans="1:13">
      <c r="A320" s="32">
        <v>45972</v>
      </c>
      <c r="B320" s="32">
        <v>45972</v>
      </c>
      <c r="C320" t="s">
        <v>37</v>
      </c>
      <c r="D320" t="s">
        <v>506</v>
      </c>
      <c r="E320">
        <v>14077475</v>
      </c>
      <c r="F320" t="s">
        <v>74</v>
      </c>
      <c r="G320">
        <v>11052001</v>
      </c>
      <c r="H320" s="31" t="s">
        <v>75</v>
      </c>
      <c r="I320" s="31">
        <v>2000000</v>
      </c>
      <c r="J320" s="31">
        <v>42323025</v>
      </c>
      <c r="K320" t="str">
        <f t="shared" si="4"/>
        <v>459722000000</v>
      </c>
      <c r="L320" t="s">
        <v>18</v>
      </c>
      <c r="M320" s="40" t="e">
        <f>IF(SUMPRODUCT(('EXTRACTO BANCO'!A:A=B319)*('EXTRACTO BANCO'!G:G=I319)*('EXTRACTO BANCO'!K:K=H319))&gt;0,"OK","NO")</f>
        <v>#N/A</v>
      </c>
    </row>
    <row r="321" spans="1:13">
      <c r="A321" s="32">
        <v>45972</v>
      </c>
      <c r="B321" s="32">
        <v>45972</v>
      </c>
      <c r="C321" t="s">
        <v>37</v>
      </c>
      <c r="D321" t="s">
        <v>507</v>
      </c>
      <c r="E321">
        <v>14077507</v>
      </c>
      <c r="F321" t="s">
        <v>239</v>
      </c>
      <c r="G321">
        <v>11050310</v>
      </c>
      <c r="H321" s="31" t="s">
        <v>116</v>
      </c>
      <c r="I321" s="31">
        <v>1900000</v>
      </c>
      <c r="J321" s="31">
        <v>44223025</v>
      </c>
      <c r="K321" t="str">
        <f t="shared" si="4"/>
        <v>459721900000</v>
      </c>
      <c r="L321" t="s">
        <v>18</v>
      </c>
      <c r="M321" s="40" t="e">
        <f>IF(SUMPRODUCT(('EXTRACTO BANCO'!A:A=B320)*('EXTRACTO BANCO'!G:G=I320)*('EXTRACTO BANCO'!K:K=H320))&gt;0,"OK","NO")</f>
        <v>#N/A</v>
      </c>
    </row>
    <row r="322" spans="1:13">
      <c r="A322" s="32">
        <v>45972</v>
      </c>
      <c r="B322" s="32">
        <v>45972</v>
      </c>
      <c r="C322" t="s">
        <v>37</v>
      </c>
      <c r="D322" t="s">
        <v>508</v>
      </c>
      <c r="E322">
        <v>14077537</v>
      </c>
      <c r="F322" t="s">
        <v>246</v>
      </c>
      <c r="G322">
        <v>11050306</v>
      </c>
      <c r="H322" s="31" t="s">
        <v>56</v>
      </c>
      <c r="I322" s="31">
        <v>1945500</v>
      </c>
      <c r="J322" s="31">
        <v>46168525</v>
      </c>
      <c r="K322" t="str">
        <f t="shared" si="4"/>
        <v>459721945500</v>
      </c>
      <c r="L322" t="s">
        <v>18</v>
      </c>
      <c r="M322" s="40" t="e">
        <f>IF(SUMPRODUCT(('EXTRACTO BANCO'!A:A=B321)*('EXTRACTO BANCO'!G:G=I321)*('EXTRACTO BANCO'!K:K=H321))&gt;0,"OK","NO")</f>
        <v>#N/A</v>
      </c>
    </row>
    <row r="323" spans="1:13">
      <c r="A323" s="32">
        <v>45972</v>
      </c>
      <c r="B323" s="32">
        <v>45972</v>
      </c>
      <c r="C323" t="s">
        <v>37</v>
      </c>
      <c r="D323" t="s">
        <v>509</v>
      </c>
      <c r="E323">
        <v>14077669</v>
      </c>
      <c r="F323" t="s">
        <v>304</v>
      </c>
      <c r="G323">
        <v>11050308</v>
      </c>
      <c r="H323" s="31" t="s">
        <v>69</v>
      </c>
      <c r="I323" s="31">
        <v>1700000</v>
      </c>
      <c r="J323" s="31">
        <v>47868525</v>
      </c>
      <c r="K323" t="str">
        <f t="shared" si="4"/>
        <v>459721700000</v>
      </c>
      <c r="L323" t="s">
        <v>18</v>
      </c>
      <c r="M323" s="40" t="e">
        <f>IF(SUMPRODUCT(('EXTRACTO BANCO'!A:A=B322)*('EXTRACTO BANCO'!G:G=I322)*('EXTRACTO BANCO'!K:K=H322))&gt;0,"OK","NO")</f>
        <v>#N/A</v>
      </c>
    </row>
    <row r="324" spans="1:13">
      <c r="A324" s="32">
        <v>45972</v>
      </c>
      <c r="B324" s="32">
        <v>45972</v>
      </c>
      <c r="C324" t="s">
        <v>37</v>
      </c>
      <c r="D324" t="s">
        <v>510</v>
      </c>
      <c r="E324">
        <v>14077688</v>
      </c>
      <c r="F324" t="s">
        <v>511</v>
      </c>
      <c r="G324">
        <v>11051201</v>
      </c>
      <c r="H324" s="31" t="s">
        <v>97</v>
      </c>
      <c r="I324" s="31">
        <v>1350000</v>
      </c>
      <c r="J324" s="31">
        <v>49218525</v>
      </c>
      <c r="K324" t="str">
        <f t="shared" ref="K324:K387" si="5">CONCATENATE(A324,I324)</f>
        <v>459721350000</v>
      </c>
      <c r="L324" t="s">
        <v>18</v>
      </c>
      <c r="M324" s="40" t="e">
        <f>IF(SUMPRODUCT(('EXTRACTO BANCO'!A:A=B323)*('EXTRACTO BANCO'!G:G=I323)*('EXTRACTO BANCO'!K:K=H323))&gt;0,"OK","NO")</f>
        <v>#N/A</v>
      </c>
    </row>
    <row r="325" spans="1:13">
      <c r="A325" s="32">
        <v>45972</v>
      </c>
      <c r="B325" s="32">
        <v>45972</v>
      </c>
      <c r="C325" t="s">
        <v>37</v>
      </c>
      <c r="D325" t="s">
        <v>512</v>
      </c>
      <c r="E325">
        <v>14077692</v>
      </c>
      <c r="F325" t="s">
        <v>511</v>
      </c>
      <c r="G325">
        <v>11051201</v>
      </c>
      <c r="H325" s="31" t="s">
        <v>97</v>
      </c>
      <c r="I325" s="31">
        <v>2000000</v>
      </c>
      <c r="J325" s="31">
        <v>51218525</v>
      </c>
      <c r="K325" t="str">
        <f t="shared" si="5"/>
        <v>459722000000</v>
      </c>
      <c r="L325" t="s">
        <v>18</v>
      </c>
      <c r="M325" s="40" t="e">
        <f>IF(SUMPRODUCT(('EXTRACTO BANCO'!A:A=B324)*('EXTRACTO BANCO'!G:G=I324)*('EXTRACTO BANCO'!K:K=H324))&gt;0,"OK","NO")</f>
        <v>#N/A</v>
      </c>
    </row>
    <row r="326" spans="1:13">
      <c r="A326" s="32">
        <v>45972</v>
      </c>
      <c r="B326" s="32">
        <v>45972</v>
      </c>
      <c r="C326" t="s">
        <v>37</v>
      </c>
      <c r="D326" t="s">
        <v>513</v>
      </c>
      <c r="E326">
        <v>14077704</v>
      </c>
      <c r="F326" t="s">
        <v>511</v>
      </c>
      <c r="G326">
        <v>11051201</v>
      </c>
      <c r="H326" s="31" t="s">
        <v>97</v>
      </c>
      <c r="I326" s="31">
        <v>1387050</v>
      </c>
      <c r="J326" s="31">
        <v>52605575</v>
      </c>
      <c r="K326" t="str">
        <f t="shared" si="5"/>
        <v>459721387050</v>
      </c>
      <c r="L326" t="s">
        <v>18</v>
      </c>
      <c r="M326" s="40" t="e">
        <f>IF(SUMPRODUCT(('EXTRACTO BANCO'!A:A=B325)*('EXTRACTO BANCO'!G:G=I325)*('EXTRACTO BANCO'!K:K=H325))&gt;0,"OK","NO")</f>
        <v>#N/A</v>
      </c>
    </row>
    <row r="327" spans="1:13">
      <c r="A327" s="32">
        <v>45972</v>
      </c>
      <c r="B327" s="32">
        <v>45972</v>
      </c>
      <c r="C327" t="s">
        <v>37</v>
      </c>
      <c r="D327" t="s">
        <v>514</v>
      </c>
      <c r="E327">
        <v>14077789</v>
      </c>
      <c r="F327" t="s">
        <v>214</v>
      </c>
      <c r="G327">
        <v>11050402</v>
      </c>
      <c r="H327" s="31" t="s">
        <v>215</v>
      </c>
      <c r="I327" s="31">
        <v>1189900</v>
      </c>
      <c r="J327" s="31">
        <v>53795475</v>
      </c>
      <c r="K327" t="str">
        <f t="shared" si="5"/>
        <v>459721189900</v>
      </c>
      <c r="L327" t="s">
        <v>18</v>
      </c>
      <c r="M327" s="40" t="e">
        <f>IF(SUMPRODUCT(('EXTRACTO BANCO'!A:A=B326)*('EXTRACTO BANCO'!G:G=I326)*('EXTRACTO BANCO'!K:K=H326))&gt;0,"OK","NO")</f>
        <v>#N/A</v>
      </c>
    </row>
    <row r="328" spans="1:13">
      <c r="A328" s="32">
        <v>45972</v>
      </c>
      <c r="B328" s="32">
        <v>45972</v>
      </c>
      <c r="C328" t="s">
        <v>37</v>
      </c>
      <c r="D328" t="s">
        <v>515</v>
      </c>
      <c r="E328">
        <v>14077809</v>
      </c>
      <c r="F328" t="s">
        <v>214</v>
      </c>
      <c r="G328">
        <v>11050402</v>
      </c>
      <c r="H328" s="31" t="s">
        <v>215</v>
      </c>
      <c r="I328" s="31">
        <v>1000000</v>
      </c>
      <c r="J328" s="31">
        <v>54795475</v>
      </c>
      <c r="K328" t="str">
        <f t="shared" si="5"/>
        <v>459721000000</v>
      </c>
      <c r="L328" t="s">
        <v>18</v>
      </c>
      <c r="M328" s="40" t="e">
        <f>IF(SUMPRODUCT(('EXTRACTO BANCO'!A:A=B327)*('EXTRACTO BANCO'!G:G=I327)*('EXTRACTO BANCO'!K:K=H327))&gt;0,"OK","NO")</f>
        <v>#N/A</v>
      </c>
    </row>
    <row r="329" spans="1:13">
      <c r="A329" s="32">
        <v>45972</v>
      </c>
      <c r="B329" s="32">
        <v>45972</v>
      </c>
      <c r="C329" t="s">
        <v>37</v>
      </c>
      <c r="D329" t="s">
        <v>516</v>
      </c>
      <c r="E329">
        <v>14077898</v>
      </c>
      <c r="F329" t="s">
        <v>517</v>
      </c>
      <c r="G329">
        <v>11051701</v>
      </c>
      <c r="H329" s="31" t="s">
        <v>193</v>
      </c>
      <c r="I329" s="31">
        <v>1050000</v>
      </c>
      <c r="J329" s="31">
        <v>55845475</v>
      </c>
      <c r="K329" t="str">
        <f t="shared" si="5"/>
        <v>459721050000</v>
      </c>
      <c r="L329" t="s">
        <v>18</v>
      </c>
      <c r="M329" s="40" t="e">
        <f>IF(SUMPRODUCT(('EXTRACTO BANCO'!A:A=B328)*('EXTRACTO BANCO'!G:G=I328)*('EXTRACTO BANCO'!K:K=H328))&gt;0,"OK","NO")</f>
        <v>#N/A</v>
      </c>
    </row>
    <row r="330" spans="1:13">
      <c r="A330" s="32">
        <v>45972</v>
      </c>
      <c r="B330" s="32">
        <v>45972</v>
      </c>
      <c r="C330" t="s">
        <v>37</v>
      </c>
      <c r="D330" t="s">
        <v>518</v>
      </c>
      <c r="E330">
        <v>14077911</v>
      </c>
      <c r="F330" t="s">
        <v>519</v>
      </c>
      <c r="G330">
        <v>11051701</v>
      </c>
      <c r="H330" s="31" t="s">
        <v>193</v>
      </c>
      <c r="I330" s="31">
        <v>950000</v>
      </c>
      <c r="J330" s="31">
        <v>56795475</v>
      </c>
      <c r="K330" t="str">
        <f t="shared" si="5"/>
        <v>45972950000</v>
      </c>
      <c r="L330" t="s">
        <v>18</v>
      </c>
      <c r="M330" s="40" t="e">
        <f>IF(SUMPRODUCT(('EXTRACTO BANCO'!A:A=B329)*('EXTRACTO BANCO'!G:G=I329)*('EXTRACTO BANCO'!K:K=H329))&gt;0,"OK","NO")</f>
        <v>#N/A</v>
      </c>
    </row>
    <row r="331" spans="1:13">
      <c r="A331" s="32">
        <v>45972</v>
      </c>
      <c r="B331" s="32">
        <v>45972</v>
      </c>
      <c r="C331" t="s">
        <v>37</v>
      </c>
      <c r="D331" t="s">
        <v>520</v>
      </c>
      <c r="E331">
        <v>14077919</v>
      </c>
      <c r="F331" t="s">
        <v>231</v>
      </c>
      <c r="G331">
        <v>11050323</v>
      </c>
      <c r="H331" s="31" t="s">
        <v>53</v>
      </c>
      <c r="I331" s="31">
        <v>1145800</v>
      </c>
      <c r="J331" s="31">
        <v>57941275</v>
      </c>
      <c r="K331" t="str">
        <f t="shared" si="5"/>
        <v>459721145800</v>
      </c>
      <c r="L331" t="s">
        <v>18</v>
      </c>
      <c r="M331" s="40" t="e">
        <f>IF(SUMPRODUCT(('EXTRACTO BANCO'!A:A=B330)*('EXTRACTO BANCO'!G:G=I330)*('EXTRACTO BANCO'!K:K=H330))&gt;0,"OK","NO")</f>
        <v>#N/A</v>
      </c>
    </row>
    <row r="332" spans="1:13">
      <c r="A332" s="32">
        <v>45972</v>
      </c>
      <c r="B332" s="32">
        <v>45972</v>
      </c>
      <c r="C332" t="s">
        <v>37</v>
      </c>
      <c r="D332" t="s">
        <v>521</v>
      </c>
      <c r="E332">
        <v>14078240</v>
      </c>
      <c r="F332" t="s">
        <v>176</v>
      </c>
      <c r="G332">
        <v>11050401</v>
      </c>
      <c r="H332" s="31" t="s">
        <v>174</v>
      </c>
      <c r="I332" s="31">
        <v>3000000</v>
      </c>
      <c r="J332" s="31">
        <v>60941275</v>
      </c>
      <c r="K332" t="str">
        <f t="shared" si="5"/>
        <v>459723000000</v>
      </c>
      <c r="L332" t="s">
        <v>18</v>
      </c>
      <c r="M332" s="40" t="e">
        <f>IF(SUMPRODUCT(('EXTRACTO BANCO'!A:A=B331)*('EXTRACTO BANCO'!G:G=I331)*('EXTRACTO BANCO'!K:K=H331))&gt;0,"OK","NO")</f>
        <v>#N/A</v>
      </c>
    </row>
    <row r="333" spans="1:13">
      <c r="A333" s="32">
        <v>45972</v>
      </c>
      <c r="B333" s="32">
        <v>45972</v>
      </c>
      <c r="C333" t="s">
        <v>37</v>
      </c>
      <c r="D333" t="s">
        <v>522</v>
      </c>
      <c r="E333">
        <v>14078246</v>
      </c>
      <c r="F333" t="s">
        <v>176</v>
      </c>
      <c r="G333">
        <v>11050401</v>
      </c>
      <c r="H333" s="31" t="s">
        <v>174</v>
      </c>
      <c r="I333" s="31">
        <v>3000000</v>
      </c>
      <c r="J333" s="31">
        <v>63941275</v>
      </c>
      <c r="K333" t="str">
        <f t="shared" si="5"/>
        <v>459723000000</v>
      </c>
      <c r="L333" t="s">
        <v>18</v>
      </c>
      <c r="M333" s="40" t="e">
        <f>IF(SUMPRODUCT(('EXTRACTO BANCO'!A:A=B332)*('EXTRACTO BANCO'!G:G=I332)*('EXTRACTO BANCO'!K:K=H332))&gt;0,"OK","NO")</f>
        <v>#N/A</v>
      </c>
    </row>
    <row r="334" spans="1:13">
      <c r="A334" s="32">
        <v>45972</v>
      </c>
      <c r="B334" s="32">
        <v>45972</v>
      </c>
      <c r="C334" t="s">
        <v>37</v>
      </c>
      <c r="D334" t="s">
        <v>523</v>
      </c>
      <c r="E334">
        <v>14078251</v>
      </c>
      <c r="F334" t="s">
        <v>176</v>
      </c>
      <c r="G334">
        <v>11050401</v>
      </c>
      <c r="H334" s="31" t="s">
        <v>174</v>
      </c>
      <c r="I334" s="31">
        <v>3000000</v>
      </c>
      <c r="J334" s="31">
        <v>66941275</v>
      </c>
      <c r="K334" t="str">
        <f t="shared" si="5"/>
        <v>459723000000</v>
      </c>
      <c r="L334" t="s">
        <v>18</v>
      </c>
      <c r="M334" s="40" t="e">
        <f>IF(SUMPRODUCT(('EXTRACTO BANCO'!A:A=B333)*('EXTRACTO BANCO'!G:G=I333)*('EXTRACTO BANCO'!K:K=H333))&gt;0,"OK","NO")</f>
        <v>#N/A</v>
      </c>
    </row>
    <row r="335" spans="1:13">
      <c r="A335" s="32">
        <v>45972</v>
      </c>
      <c r="B335" s="32">
        <v>45972</v>
      </c>
      <c r="C335" t="s">
        <v>37</v>
      </c>
      <c r="D335" t="s">
        <v>524</v>
      </c>
      <c r="E335">
        <v>14078253</v>
      </c>
      <c r="F335" t="s">
        <v>200</v>
      </c>
      <c r="G335">
        <v>11050401</v>
      </c>
      <c r="H335" s="31" t="s">
        <v>174</v>
      </c>
      <c r="I335" s="31">
        <v>2000000</v>
      </c>
      <c r="J335" s="31">
        <v>68941275</v>
      </c>
      <c r="K335" t="str">
        <f t="shared" si="5"/>
        <v>459722000000</v>
      </c>
      <c r="L335" t="s">
        <v>18</v>
      </c>
      <c r="M335" s="40" t="e">
        <f>IF(SUMPRODUCT(('EXTRACTO BANCO'!A:A=B334)*('EXTRACTO BANCO'!G:G=I334)*('EXTRACTO BANCO'!K:K=H334))&gt;0,"OK","NO")</f>
        <v>#N/A</v>
      </c>
    </row>
    <row r="336" spans="1:13">
      <c r="A336" s="32">
        <v>45972</v>
      </c>
      <c r="B336" s="32">
        <v>45972</v>
      </c>
      <c r="C336" t="s">
        <v>37</v>
      </c>
      <c r="D336" t="s">
        <v>525</v>
      </c>
      <c r="E336">
        <v>14078291</v>
      </c>
      <c r="F336" t="s">
        <v>272</v>
      </c>
      <c r="G336">
        <v>11051101</v>
      </c>
      <c r="H336" s="31" t="s">
        <v>131</v>
      </c>
      <c r="I336" s="31">
        <v>3350000</v>
      </c>
      <c r="J336" s="31">
        <v>72291275</v>
      </c>
      <c r="K336" t="str">
        <f t="shared" si="5"/>
        <v>459723350000</v>
      </c>
      <c r="L336" t="s">
        <v>18</v>
      </c>
      <c r="M336" s="40" t="e">
        <f>IF(SUMPRODUCT(('EXTRACTO BANCO'!A:A=B335)*('EXTRACTO BANCO'!G:G=I335)*('EXTRACTO BANCO'!K:K=H335))&gt;0,"OK","NO")</f>
        <v>#N/A</v>
      </c>
    </row>
    <row r="337" spans="1:13">
      <c r="A337" s="32">
        <v>45972</v>
      </c>
      <c r="B337" s="32">
        <v>45972</v>
      </c>
      <c r="C337" t="s">
        <v>37</v>
      </c>
      <c r="D337" t="s">
        <v>526</v>
      </c>
      <c r="E337">
        <v>14084498</v>
      </c>
      <c r="F337" t="s">
        <v>220</v>
      </c>
      <c r="G337">
        <v>11050302</v>
      </c>
      <c r="H337" s="31" t="s">
        <v>221</v>
      </c>
      <c r="I337" s="31">
        <v>3000000</v>
      </c>
      <c r="J337" s="31">
        <v>75291275</v>
      </c>
      <c r="K337" t="str">
        <f t="shared" si="5"/>
        <v>459723000000</v>
      </c>
      <c r="L337" t="s">
        <v>18</v>
      </c>
      <c r="M337" s="40" t="e">
        <f>IF(SUMPRODUCT(('EXTRACTO BANCO'!A:A=B336)*('EXTRACTO BANCO'!G:G=I336)*('EXTRACTO BANCO'!K:K=H336))&gt;0,"OK","NO")</f>
        <v>#N/A</v>
      </c>
    </row>
    <row r="338" spans="1:13">
      <c r="A338" s="32">
        <v>45972</v>
      </c>
      <c r="B338" s="32">
        <v>45972</v>
      </c>
      <c r="C338" t="s">
        <v>37</v>
      </c>
      <c r="D338" t="s">
        <v>527</v>
      </c>
      <c r="E338">
        <v>14084499</v>
      </c>
      <c r="F338" t="s">
        <v>304</v>
      </c>
      <c r="G338">
        <v>11050308</v>
      </c>
      <c r="H338" s="31" t="s">
        <v>69</v>
      </c>
      <c r="I338" s="31">
        <v>3000000</v>
      </c>
      <c r="J338" s="31">
        <v>78291275</v>
      </c>
      <c r="K338" t="str">
        <f t="shared" si="5"/>
        <v>459723000000</v>
      </c>
      <c r="L338" t="s">
        <v>18</v>
      </c>
      <c r="M338" s="40" t="e">
        <f>IF(SUMPRODUCT(('EXTRACTO BANCO'!A:A=B337)*('EXTRACTO BANCO'!G:G=I337)*('EXTRACTO BANCO'!K:K=H337))&gt;0,"OK","NO")</f>
        <v>#N/A</v>
      </c>
    </row>
    <row r="339" spans="1:13">
      <c r="A339" s="32">
        <v>45972</v>
      </c>
      <c r="B339" s="32">
        <v>45972</v>
      </c>
      <c r="C339" t="s">
        <v>37</v>
      </c>
      <c r="D339" t="s">
        <v>528</v>
      </c>
      <c r="E339">
        <v>14086355</v>
      </c>
      <c r="F339" t="s">
        <v>141</v>
      </c>
      <c r="G339">
        <v>11050331</v>
      </c>
      <c r="H339" s="31" t="s">
        <v>142</v>
      </c>
      <c r="I339" s="31">
        <v>3707367</v>
      </c>
      <c r="J339" s="31">
        <v>81998642</v>
      </c>
      <c r="K339" t="str">
        <f t="shared" si="5"/>
        <v>459723707367</v>
      </c>
      <c r="L339" t="s">
        <v>18</v>
      </c>
      <c r="M339" s="40" t="e">
        <f>IF(SUMPRODUCT(('EXTRACTO BANCO'!A:A=B338)*('EXTRACTO BANCO'!G:G=I338)*('EXTRACTO BANCO'!K:K=H338))&gt;0,"OK","NO")</f>
        <v>#N/A</v>
      </c>
    </row>
    <row r="340" spans="1:13">
      <c r="A340" s="32">
        <v>45972</v>
      </c>
      <c r="B340" s="32">
        <v>45972</v>
      </c>
      <c r="C340" t="s">
        <v>223</v>
      </c>
      <c r="D340" t="s">
        <v>529</v>
      </c>
      <c r="E340">
        <v>14168840</v>
      </c>
      <c r="F340" t="s">
        <v>225</v>
      </c>
      <c r="G340" t="s">
        <v>226</v>
      </c>
      <c r="H340" s="31" t="s">
        <v>227</v>
      </c>
      <c r="I340" s="31">
        <v>-89003642</v>
      </c>
      <c r="J340" s="31">
        <v>-7005000</v>
      </c>
      <c r="K340" t="str">
        <f t="shared" si="5"/>
        <v>45972-89003642</v>
      </c>
      <c r="L340" t="s">
        <v>18</v>
      </c>
      <c r="M340" s="40" t="e">
        <f>IF(SUMPRODUCT(('EXTRACTO BANCO'!A:A=B339)*('EXTRACTO BANCO'!G:G=I339)*('EXTRACTO BANCO'!K:K=H339))&gt;0,"OK","NO")</f>
        <v>#N/A</v>
      </c>
    </row>
    <row r="341" spans="1:13">
      <c r="A341" s="32">
        <v>45973</v>
      </c>
      <c r="B341" s="32">
        <v>45973</v>
      </c>
      <c r="C341" t="s">
        <v>37</v>
      </c>
      <c r="D341" t="s">
        <v>530</v>
      </c>
      <c r="E341">
        <v>14080980</v>
      </c>
      <c r="F341" t="s">
        <v>229</v>
      </c>
      <c r="G341">
        <v>11050324</v>
      </c>
      <c r="H341" s="31" t="s">
        <v>46</v>
      </c>
      <c r="I341" s="31">
        <v>1982750</v>
      </c>
      <c r="J341" s="31">
        <v>-5022250</v>
      </c>
      <c r="K341" t="str">
        <f t="shared" si="5"/>
        <v>459731982750</v>
      </c>
      <c r="L341" t="s">
        <v>18</v>
      </c>
      <c r="M341" s="40" t="e">
        <f>IF(SUMPRODUCT(('EXTRACTO BANCO'!A:A=B340)*('EXTRACTO BANCO'!G:G=I340)*('EXTRACTO BANCO'!K:K=H340))&gt;0,"OK","NO")</f>
        <v>#N/A</v>
      </c>
    </row>
    <row r="342" spans="1:13">
      <c r="A342" s="32">
        <v>45973</v>
      </c>
      <c r="B342" s="32">
        <v>45973</v>
      </c>
      <c r="C342" t="s">
        <v>37</v>
      </c>
      <c r="D342" t="s">
        <v>531</v>
      </c>
      <c r="E342">
        <v>14081893</v>
      </c>
      <c r="F342" t="s">
        <v>267</v>
      </c>
      <c r="G342">
        <v>11050328</v>
      </c>
      <c r="H342" s="31" t="s">
        <v>51</v>
      </c>
      <c r="I342" s="31">
        <v>700000</v>
      </c>
      <c r="J342" s="31">
        <v>-4322250</v>
      </c>
      <c r="K342" t="str">
        <f t="shared" si="5"/>
        <v>45973700000</v>
      </c>
      <c r="L342" t="s">
        <v>18</v>
      </c>
      <c r="M342" s="40" t="e">
        <f>IF(SUMPRODUCT(('EXTRACTO BANCO'!A:A=B341)*('EXTRACTO BANCO'!G:G=I341)*('EXTRACTO BANCO'!K:K=H341))&gt;0,"OK","NO")</f>
        <v>#N/A</v>
      </c>
    </row>
    <row r="343" spans="1:13">
      <c r="A343" s="32">
        <v>45973</v>
      </c>
      <c r="B343" s="32">
        <v>45973</v>
      </c>
      <c r="C343" t="s">
        <v>37</v>
      </c>
      <c r="D343" t="s">
        <v>532</v>
      </c>
      <c r="E343">
        <v>14081901</v>
      </c>
      <c r="F343" t="s">
        <v>533</v>
      </c>
      <c r="G343">
        <v>11050328</v>
      </c>
      <c r="H343" s="31" t="s">
        <v>51</v>
      </c>
      <c r="I343" s="31">
        <v>3000000</v>
      </c>
      <c r="J343" s="31">
        <v>-1322250</v>
      </c>
      <c r="K343" t="str">
        <f t="shared" si="5"/>
        <v>459733000000</v>
      </c>
      <c r="L343" t="s">
        <v>18</v>
      </c>
      <c r="M343" s="40" t="e">
        <f>IF(SUMPRODUCT(('EXTRACTO BANCO'!A:A=B342)*('EXTRACTO BANCO'!G:G=I342)*('EXTRACTO BANCO'!K:K=H342))&gt;0,"OK","NO")</f>
        <v>#N/A</v>
      </c>
    </row>
    <row r="344" spans="1:13">
      <c r="A344" s="32">
        <v>45973</v>
      </c>
      <c r="B344" s="32">
        <v>45973</v>
      </c>
      <c r="C344" t="s">
        <v>37</v>
      </c>
      <c r="D344" t="s">
        <v>534</v>
      </c>
      <c r="E344">
        <v>14081909</v>
      </c>
      <c r="F344" t="s">
        <v>231</v>
      </c>
      <c r="G344">
        <v>11050323</v>
      </c>
      <c r="H344" s="31" t="s">
        <v>53</v>
      </c>
      <c r="I344" s="31">
        <v>1416500</v>
      </c>
      <c r="J344" s="31">
        <v>94250</v>
      </c>
      <c r="K344" t="str">
        <f t="shared" si="5"/>
        <v>459731416500</v>
      </c>
      <c r="L344" t="s">
        <v>18</v>
      </c>
      <c r="M344" s="40" t="e">
        <f>IF(SUMPRODUCT(('EXTRACTO BANCO'!A:A=B343)*('EXTRACTO BANCO'!G:G=I343)*('EXTRACTO BANCO'!K:K=H343))&gt;0,"OK","NO")</f>
        <v>#N/A</v>
      </c>
    </row>
    <row r="345" spans="1:13">
      <c r="A345" s="32">
        <v>45973</v>
      </c>
      <c r="B345" s="32">
        <v>45973</v>
      </c>
      <c r="C345" t="s">
        <v>37</v>
      </c>
      <c r="D345" t="s">
        <v>535</v>
      </c>
      <c r="E345">
        <v>14082509</v>
      </c>
      <c r="F345" t="s">
        <v>220</v>
      </c>
      <c r="G345">
        <v>11050302</v>
      </c>
      <c r="H345" s="31" t="s">
        <v>221</v>
      </c>
      <c r="I345" s="31">
        <v>3000000</v>
      </c>
      <c r="J345" s="31">
        <v>3094250</v>
      </c>
      <c r="K345" t="str">
        <f t="shared" si="5"/>
        <v>459733000000</v>
      </c>
      <c r="L345" t="s">
        <v>18</v>
      </c>
      <c r="M345" s="40" t="e">
        <f>IF(SUMPRODUCT(('EXTRACTO BANCO'!A:A=B344)*('EXTRACTO BANCO'!G:G=I344)*('EXTRACTO BANCO'!K:K=H344))&gt;0,"OK","NO")</f>
        <v>#N/A</v>
      </c>
    </row>
    <row r="346" spans="1:13">
      <c r="A346" s="32">
        <v>45973</v>
      </c>
      <c r="B346" s="32">
        <v>45973</v>
      </c>
      <c r="C346" t="s">
        <v>37</v>
      </c>
      <c r="D346" t="s">
        <v>536</v>
      </c>
      <c r="E346">
        <v>14082517</v>
      </c>
      <c r="F346" t="s">
        <v>220</v>
      </c>
      <c r="G346">
        <v>11050302</v>
      </c>
      <c r="H346" s="31" t="s">
        <v>221</v>
      </c>
      <c r="I346" s="31">
        <v>950000</v>
      </c>
      <c r="J346" s="31">
        <v>4044250</v>
      </c>
      <c r="K346" t="str">
        <f t="shared" si="5"/>
        <v>45973950000</v>
      </c>
      <c r="L346" t="s">
        <v>18</v>
      </c>
      <c r="M346" s="40" t="e">
        <f>IF(SUMPRODUCT(('EXTRACTO BANCO'!A:A=B345)*('EXTRACTO BANCO'!G:G=I345)*('EXTRACTO BANCO'!K:K=H345))&gt;0,"OK","NO")</f>
        <v>#N/A</v>
      </c>
    </row>
    <row r="347" spans="1:13">
      <c r="A347" s="32">
        <v>45973</v>
      </c>
      <c r="B347" s="32">
        <v>45973</v>
      </c>
      <c r="C347" t="s">
        <v>37</v>
      </c>
      <c r="D347" t="s">
        <v>537</v>
      </c>
      <c r="E347">
        <v>14082681</v>
      </c>
      <c r="F347" t="s">
        <v>392</v>
      </c>
      <c r="G347">
        <v>11050314</v>
      </c>
      <c r="H347" s="31" t="s">
        <v>138</v>
      </c>
      <c r="I347" s="31">
        <v>2500000</v>
      </c>
      <c r="J347" s="31">
        <v>6544250</v>
      </c>
      <c r="K347" t="str">
        <f t="shared" si="5"/>
        <v>459732500000</v>
      </c>
      <c r="L347" t="s">
        <v>18</v>
      </c>
      <c r="M347" s="40" t="e">
        <f>IF(SUMPRODUCT(('EXTRACTO BANCO'!A:A=B346)*('EXTRACTO BANCO'!G:G=I346)*('EXTRACTO BANCO'!K:K=H346))&gt;0,"OK","NO")</f>
        <v>#N/A</v>
      </c>
    </row>
    <row r="348" spans="1:13">
      <c r="A348" s="32">
        <v>45973</v>
      </c>
      <c r="B348" s="32">
        <v>45973</v>
      </c>
      <c r="C348" t="s">
        <v>37</v>
      </c>
      <c r="D348" t="s">
        <v>538</v>
      </c>
      <c r="E348">
        <v>14082825</v>
      </c>
      <c r="F348" t="s">
        <v>55</v>
      </c>
      <c r="G348">
        <v>11050306</v>
      </c>
      <c r="H348" s="31" t="s">
        <v>56</v>
      </c>
      <c r="I348" s="31">
        <v>1400000</v>
      </c>
      <c r="J348" s="31">
        <v>7944250</v>
      </c>
      <c r="K348" t="str">
        <f t="shared" si="5"/>
        <v>459731400000</v>
      </c>
      <c r="L348" t="s">
        <v>18</v>
      </c>
      <c r="M348" s="40" t="e">
        <f>IF(SUMPRODUCT(('EXTRACTO BANCO'!A:A=B347)*('EXTRACTO BANCO'!G:G=I347)*('EXTRACTO BANCO'!K:K=H347))&gt;0,"OK","NO")</f>
        <v>#N/A</v>
      </c>
    </row>
    <row r="349" spans="1:13">
      <c r="A349" s="32">
        <v>45973</v>
      </c>
      <c r="B349" s="32">
        <v>45973</v>
      </c>
      <c r="C349" t="s">
        <v>37</v>
      </c>
      <c r="D349" t="s">
        <v>539</v>
      </c>
      <c r="E349">
        <v>14082835</v>
      </c>
      <c r="F349" t="s">
        <v>55</v>
      </c>
      <c r="G349">
        <v>11050306</v>
      </c>
      <c r="H349" s="31" t="s">
        <v>56</v>
      </c>
      <c r="I349" s="31">
        <v>3000000</v>
      </c>
      <c r="J349" s="31">
        <v>10944250</v>
      </c>
      <c r="K349" t="str">
        <f t="shared" si="5"/>
        <v>459733000000</v>
      </c>
      <c r="L349" t="s">
        <v>18</v>
      </c>
      <c r="M349" s="40" t="e">
        <f>IF(SUMPRODUCT(('EXTRACTO BANCO'!A:A=B348)*('EXTRACTO BANCO'!G:G=I348)*('EXTRACTO BANCO'!K:K=H348))&gt;0,"OK","NO")</f>
        <v>#N/A</v>
      </c>
    </row>
    <row r="350" spans="1:13">
      <c r="A350" s="32">
        <v>45973</v>
      </c>
      <c r="B350" s="32">
        <v>45973</v>
      </c>
      <c r="C350" t="s">
        <v>37</v>
      </c>
      <c r="D350" t="s">
        <v>540</v>
      </c>
      <c r="E350">
        <v>14082934</v>
      </c>
      <c r="F350" t="s">
        <v>127</v>
      </c>
      <c r="G350">
        <v>11050318</v>
      </c>
      <c r="H350" s="31" t="s">
        <v>128</v>
      </c>
      <c r="I350" s="31">
        <v>1250000</v>
      </c>
      <c r="J350" s="31">
        <v>12194250</v>
      </c>
      <c r="K350" t="str">
        <f t="shared" si="5"/>
        <v>459731250000</v>
      </c>
      <c r="L350" t="s">
        <v>18</v>
      </c>
      <c r="M350" s="40" t="e">
        <f>IF(SUMPRODUCT(('EXTRACTO BANCO'!A:A=B349)*('EXTRACTO BANCO'!G:G=I349)*('EXTRACTO BANCO'!K:K=H349))&gt;0,"OK","NO")</f>
        <v>#N/A</v>
      </c>
    </row>
    <row r="351" spans="1:13">
      <c r="A351" s="32">
        <v>45973</v>
      </c>
      <c r="B351" s="32">
        <v>45973</v>
      </c>
      <c r="C351" t="s">
        <v>37</v>
      </c>
      <c r="D351" t="s">
        <v>541</v>
      </c>
      <c r="E351">
        <v>14083233</v>
      </c>
      <c r="F351" t="s">
        <v>205</v>
      </c>
      <c r="G351">
        <v>11050301</v>
      </c>
      <c r="H351" s="31" t="s">
        <v>85</v>
      </c>
      <c r="I351" s="31">
        <v>1100000</v>
      </c>
      <c r="J351" s="31">
        <v>13294250</v>
      </c>
      <c r="K351" t="str">
        <f t="shared" si="5"/>
        <v>459731100000</v>
      </c>
      <c r="L351" t="s">
        <v>18</v>
      </c>
      <c r="M351" s="40" t="e">
        <f>IF(SUMPRODUCT(('EXTRACTO BANCO'!A:A=B350)*('EXTRACTO BANCO'!G:G=I350)*('EXTRACTO BANCO'!K:K=H350))&gt;0,"OK","NO")</f>
        <v>#N/A</v>
      </c>
    </row>
    <row r="352" spans="1:13">
      <c r="A352" s="32">
        <v>45973</v>
      </c>
      <c r="B352" s="32">
        <v>45973</v>
      </c>
      <c r="C352" t="s">
        <v>37</v>
      </c>
      <c r="D352" t="s">
        <v>542</v>
      </c>
      <c r="E352">
        <v>14083315</v>
      </c>
      <c r="F352" t="s">
        <v>207</v>
      </c>
      <c r="G352">
        <v>11051801</v>
      </c>
      <c r="H352" s="31" t="s">
        <v>156</v>
      </c>
      <c r="I352" s="31">
        <v>1800000</v>
      </c>
      <c r="J352" s="31">
        <v>15094250</v>
      </c>
      <c r="K352" t="str">
        <f t="shared" si="5"/>
        <v>459731800000</v>
      </c>
      <c r="L352" t="s">
        <v>18</v>
      </c>
      <c r="M352" s="40" t="e">
        <f>IF(SUMPRODUCT(('EXTRACTO BANCO'!A:A=B351)*('EXTRACTO BANCO'!G:G=I351)*('EXTRACTO BANCO'!K:K=H351))&gt;0,"OK","NO")</f>
        <v>#N/A</v>
      </c>
    </row>
    <row r="353" spans="1:13">
      <c r="A353" s="32">
        <v>45973</v>
      </c>
      <c r="B353" s="32">
        <v>45973</v>
      </c>
      <c r="C353" t="s">
        <v>37</v>
      </c>
      <c r="D353" t="s">
        <v>543</v>
      </c>
      <c r="E353">
        <v>14083316</v>
      </c>
      <c r="F353" t="s">
        <v>239</v>
      </c>
      <c r="G353">
        <v>11050310</v>
      </c>
      <c r="H353" s="31" t="s">
        <v>116</v>
      </c>
      <c r="I353" s="31">
        <v>1050000</v>
      </c>
      <c r="J353" s="31">
        <v>16144250</v>
      </c>
      <c r="K353" t="str">
        <f t="shared" si="5"/>
        <v>459731050000</v>
      </c>
      <c r="L353" t="s">
        <v>18</v>
      </c>
      <c r="M353" s="40" t="e">
        <f>IF(SUMPRODUCT(('EXTRACTO BANCO'!A:A=B352)*('EXTRACTO BANCO'!G:G=I352)*('EXTRACTO BANCO'!K:K=H352))&gt;0,"OK","NO")</f>
        <v>#N/A</v>
      </c>
    </row>
    <row r="354" spans="1:13">
      <c r="A354" s="32">
        <v>45973</v>
      </c>
      <c r="B354" s="32">
        <v>45973</v>
      </c>
      <c r="C354" t="s">
        <v>37</v>
      </c>
      <c r="D354" t="s">
        <v>544</v>
      </c>
      <c r="E354">
        <v>14083354</v>
      </c>
      <c r="F354" t="s">
        <v>39</v>
      </c>
      <c r="G354">
        <v>11050502</v>
      </c>
      <c r="H354" s="31" t="s">
        <v>40</v>
      </c>
      <c r="I354" s="31">
        <v>3000000</v>
      </c>
      <c r="J354" s="31">
        <v>19144250</v>
      </c>
      <c r="K354" t="str">
        <f t="shared" si="5"/>
        <v>459733000000</v>
      </c>
      <c r="L354" t="s">
        <v>18</v>
      </c>
      <c r="M354" s="40" t="e">
        <f>IF(SUMPRODUCT(('EXTRACTO BANCO'!A:A=B353)*('EXTRACTO BANCO'!G:G=I353)*('EXTRACTO BANCO'!K:K=H353))&gt;0,"OK","NO")</f>
        <v>#N/A</v>
      </c>
    </row>
    <row r="355" spans="1:13">
      <c r="A355" s="32">
        <v>45973</v>
      </c>
      <c r="B355" s="32">
        <v>45973</v>
      </c>
      <c r="C355" t="s">
        <v>37</v>
      </c>
      <c r="D355" t="s">
        <v>545</v>
      </c>
      <c r="E355">
        <v>14083361</v>
      </c>
      <c r="F355" t="s">
        <v>39</v>
      </c>
      <c r="G355">
        <v>11050502</v>
      </c>
      <c r="H355" s="31" t="s">
        <v>40</v>
      </c>
      <c r="I355" s="31">
        <v>2300000</v>
      </c>
      <c r="J355" s="31">
        <v>21444250</v>
      </c>
      <c r="K355" t="str">
        <f t="shared" si="5"/>
        <v>459732300000</v>
      </c>
      <c r="L355" t="s">
        <v>18</v>
      </c>
      <c r="M355" s="40" t="e">
        <f>IF(SUMPRODUCT(('EXTRACTO BANCO'!A:A=B354)*('EXTRACTO BANCO'!G:G=I354)*('EXTRACTO BANCO'!K:K=H354))&gt;0,"OK","NO")</f>
        <v>#N/A</v>
      </c>
    </row>
    <row r="356" spans="1:13">
      <c r="A356" s="32">
        <v>45973</v>
      </c>
      <c r="B356" s="32">
        <v>45973</v>
      </c>
      <c r="C356" t="s">
        <v>37</v>
      </c>
      <c r="D356" t="s">
        <v>546</v>
      </c>
      <c r="E356">
        <v>14083784</v>
      </c>
      <c r="F356" t="s">
        <v>96</v>
      </c>
      <c r="G356">
        <v>11051201</v>
      </c>
      <c r="H356" s="31" t="s">
        <v>97</v>
      </c>
      <c r="I356" s="31">
        <v>2422850</v>
      </c>
      <c r="J356" s="31">
        <v>23867100</v>
      </c>
      <c r="K356" t="str">
        <f t="shared" si="5"/>
        <v>459732422850</v>
      </c>
      <c r="L356" t="s">
        <v>18</v>
      </c>
      <c r="M356" s="40" t="e">
        <f>IF(SUMPRODUCT(('EXTRACTO BANCO'!A:A=B355)*('EXTRACTO BANCO'!G:G=I355)*('EXTRACTO BANCO'!K:K=H355))&gt;0,"OK","NO")</f>
        <v>#N/A</v>
      </c>
    </row>
    <row r="357" spans="1:13">
      <c r="A357" s="32">
        <v>45973</v>
      </c>
      <c r="B357" s="32">
        <v>45973</v>
      </c>
      <c r="C357" t="s">
        <v>37</v>
      </c>
      <c r="D357" t="s">
        <v>547</v>
      </c>
      <c r="E357">
        <v>14083808</v>
      </c>
      <c r="F357" t="s">
        <v>209</v>
      </c>
      <c r="G357">
        <v>11050307</v>
      </c>
      <c r="H357" s="31" t="s">
        <v>88</v>
      </c>
      <c r="I357" s="31">
        <v>950000</v>
      </c>
      <c r="J357" s="31">
        <v>24817100</v>
      </c>
      <c r="K357" t="str">
        <f t="shared" si="5"/>
        <v>45973950000</v>
      </c>
      <c r="L357" t="s">
        <v>18</v>
      </c>
      <c r="M357" s="40" t="e">
        <f>IF(SUMPRODUCT(('EXTRACTO BANCO'!A:A=B356)*('EXTRACTO BANCO'!G:G=I356)*('EXTRACTO BANCO'!K:K=H356))&gt;0,"OK","NO")</f>
        <v>#N/A</v>
      </c>
    </row>
    <row r="358" spans="1:13">
      <c r="A358" s="32">
        <v>45973</v>
      </c>
      <c r="B358" s="32">
        <v>45973</v>
      </c>
      <c r="C358" t="s">
        <v>37</v>
      </c>
      <c r="D358" t="s">
        <v>548</v>
      </c>
      <c r="E358">
        <v>14083841</v>
      </c>
      <c r="F358" t="s">
        <v>243</v>
      </c>
      <c r="G358">
        <v>11051701</v>
      </c>
      <c r="H358" s="31" t="s">
        <v>193</v>
      </c>
      <c r="I358" s="31">
        <v>1300000</v>
      </c>
      <c r="J358" s="31">
        <v>26117100</v>
      </c>
      <c r="K358" t="str">
        <f t="shared" si="5"/>
        <v>459731300000</v>
      </c>
      <c r="L358" t="s">
        <v>18</v>
      </c>
      <c r="M358" s="40" t="e">
        <f>IF(SUMPRODUCT(('EXTRACTO BANCO'!A:A=B357)*('EXTRACTO BANCO'!G:G=I357)*('EXTRACTO BANCO'!K:K=H357))&gt;0,"OK","NO")</f>
        <v>#N/A</v>
      </c>
    </row>
    <row r="359" spans="1:13">
      <c r="A359" s="32">
        <v>45973</v>
      </c>
      <c r="B359" s="32">
        <v>45973</v>
      </c>
      <c r="C359" t="s">
        <v>37</v>
      </c>
      <c r="D359" t="s">
        <v>549</v>
      </c>
      <c r="E359">
        <v>14083968</v>
      </c>
      <c r="F359" t="s">
        <v>99</v>
      </c>
      <c r="G359">
        <v>11051601</v>
      </c>
      <c r="H359" s="31" t="s">
        <v>100</v>
      </c>
      <c r="I359" s="31">
        <v>1700000</v>
      </c>
      <c r="J359" s="31">
        <v>27817100</v>
      </c>
      <c r="K359" t="str">
        <f t="shared" si="5"/>
        <v>459731700000</v>
      </c>
      <c r="L359" t="s">
        <v>18</v>
      </c>
      <c r="M359" s="40" t="e">
        <f>IF(SUMPRODUCT(('EXTRACTO BANCO'!A:A=B358)*('EXTRACTO BANCO'!G:G=I358)*('EXTRACTO BANCO'!K:K=H358))&gt;0,"OK","NO")</f>
        <v>#N/A</v>
      </c>
    </row>
    <row r="360" spans="1:13">
      <c r="A360" s="32">
        <v>45973</v>
      </c>
      <c r="B360" s="32">
        <v>45973</v>
      </c>
      <c r="C360" t="s">
        <v>37</v>
      </c>
      <c r="D360" t="s">
        <v>550</v>
      </c>
      <c r="E360">
        <v>14084056</v>
      </c>
      <c r="F360" t="s">
        <v>133</v>
      </c>
      <c r="G360">
        <v>11050501</v>
      </c>
      <c r="H360" s="31" t="s">
        <v>134</v>
      </c>
      <c r="I360" s="31">
        <v>1500000</v>
      </c>
      <c r="J360" s="31">
        <v>29317100</v>
      </c>
      <c r="K360" t="str">
        <f t="shared" si="5"/>
        <v>459731500000</v>
      </c>
      <c r="L360" t="s">
        <v>18</v>
      </c>
      <c r="M360" s="40" t="e">
        <f>IF(SUMPRODUCT(('EXTRACTO BANCO'!A:A=B359)*('EXTRACTO BANCO'!G:G=I359)*('EXTRACTO BANCO'!K:K=H359))&gt;0,"OK","NO")</f>
        <v>#N/A</v>
      </c>
    </row>
    <row r="361" spans="1:13">
      <c r="A361" s="32">
        <v>45973</v>
      </c>
      <c r="B361" s="32">
        <v>45973</v>
      </c>
      <c r="C361" t="s">
        <v>37</v>
      </c>
      <c r="D361" t="s">
        <v>551</v>
      </c>
      <c r="E361">
        <v>14084141</v>
      </c>
      <c r="F361" t="s">
        <v>552</v>
      </c>
      <c r="G361">
        <v>11051301</v>
      </c>
      <c r="H361" s="31" t="s">
        <v>82</v>
      </c>
      <c r="I361" s="31">
        <v>2959620</v>
      </c>
      <c r="J361" s="31">
        <v>32276720</v>
      </c>
      <c r="K361" t="str">
        <f t="shared" si="5"/>
        <v>459732959620</v>
      </c>
      <c r="L361" t="s">
        <v>18</v>
      </c>
      <c r="M361" s="40" t="e">
        <f>IF(SUMPRODUCT(('EXTRACTO BANCO'!A:A=B360)*('EXTRACTO BANCO'!G:G=I360)*('EXTRACTO BANCO'!K:K=H360))&gt;0,"OK","NO")</f>
        <v>#N/A</v>
      </c>
    </row>
    <row r="362" spans="1:13">
      <c r="A362" s="32">
        <v>45973</v>
      </c>
      <c r="B362" s="32">
        <v>45973</v>
      </c>
      <c r="C362" t="s">
        <v>37</v>
      </c>
      <c r="D362" t="s">
        <v>553</v>
      </c>
      <c r="E362">
        <v>14084205</v>
      </c>
      <c r="F362" t="s">
        <v>554</v>
      </c>
      <c r="G362">
        <v>11050313</v>
      </c>
      <c r="H362" s="31" t="s">
        <v>180</v>
      </c>
      <c r="I362" s="31">
        <v>1850000</v>
      </c>
      <c r="J362" s="31">
        <v>34126720</v>
      </c>
      <c r="K362" t="str">
        <f t="shared" si="5"/>
        <v>459731850000</v>
      </c>
      <c r="L362" t="s">
        <v>18</v>
      </c>
      <c r="M362" s="40" t="e">
        <f>IF(SUMPRODUCT(('EXTRACTO BANCO'!A:A=B361)*('EXTRACTO BANCO'!G:G=I361)*('EXTRACTO BANCO'!K:K=H361))&gt;0,"OK","NO")</f>
        <v>#N/A</v>
      </c>
    </row>
    <row r="363" spans="1:13">
      <c r="A363" s="32">
        <v>45973</v>
      </c>
      <c r="B363" s="32">
        <v>45973</v>
      </c>
      <c r="C363" t="s">
        <v>37</v>
      </c>
      <c r="D363" t="s">
        <v>555</v>
      </c>
      <c r="E363">
        <v>14084209</v>
      </c>
      <c r="F363" t="s">
        <v>258</v>
      </c>
      <c r="G363">
        <v>11050322</v>
      </c>
      <c r="H363" s="31" t="s">
        <v>198</v>
      </c>
      <c r="I363" s="31">
        <v>2050000</v>
      </c>
      <c r="J363" s="31">
        <v>36176720</v>
      </c>
      <c r="K363" t="str">
        <f t="shared" si="5"/>
        <v>459732050000</v>
      </c>
      <c r="L363" t="s">
        <v>18</v>
      </c>
      <c r="M363" s="40" t="e">
        <f>IF(SUMPRODUCT(('EXTRACTO BANCO'!A:A=B362)*('EXTRACTO BANCO'!G:G=I362)*('EXTRACTO BANCO'!K:K=H362))&gt;0,"OK","NO")</f>
        <v>#N/A</v>
      </c>
    </row>
    <row r="364" spans="1:13">
      <c r="A364" s="32">
        <v>45973</v>
      </c>
      <c r="B364" s="32">
        <v>45973</v>
      </c>
      <c r="C364" t="s">
        <v>37</v>
      </c>
      <c r="D364" t="s">
        <v>556</v>
      </c>
      <c r="E364">
        <v>14084396</v>
      </c>
      <c r="F364">
        <v>5</v>
      </c>
      <c r="G364">
        <v>11050305</v>
      </c>
      <c r="H364" s="31" t="s">
        <v>125</v>
      </c>
      <c r="I364" s="31">
        <v>1900000</v>
      </c>
      <c r="J364" s="31">
        <v>38076720</v>
      </c>
      <c r="K364" t="str">
        <f t="shared" si="5"/>
        <v>459731900000</v>
      </c>
      <c r="L364" t="s">
        <v>18</v>
      </c>
      <c r="M364" s="40" t="e">
        <f>IF(SUMPRODUCT(('EXTRACTO BANCO'!A:A=B363)*('EXTRACTO BANCO'!G:G=I363)*('EXTRACTO BANCO'!K:K=H363))&gt;0,"OK","NO")</f>
        <v>#N/A</v>
      </c>
    </row>
    <row r="365" spans="1:13">
      <c r="A365" s="32">
        <v>45973</v>
      </c>
      <c r="B365" s="32">
        <v>45973</v>
      </c>
      <c r="C365" t="s">
        <v>37</v>
      </c>
      <c r="D365" t="s">
        <v>557</v>
      </c>
      <c r="E365">
        <v>14084433</v>
      </c>
      <c r="F365" t="s">
        <v>558</v>
      </c>
      <c r="G365">
        <v>11050304</v>
      </c>
      <c r="H365" s="31" t="s">
        <v>119</v>
      </c>
      <c r="I365" s="31">
        <v>900000</v>
      </c>
      <c r="J365" s="31">
        <v>38976720</v>
      </c>
      <c r="K365" t="str">
        <f t="shared" si="5"/>
        <v>45973900000</v>
      </c>
      <c r="L365" t="s">
        <v>18</v>
      </c>
      <c r="M365" s="40" t="e">
        <f>IF(SUMPRODUCT(('EXTRACTO BANCO'!A:A=B364)*('EXTRACTO BANCO'!G:G=I364)*('EXTRACTO BANCO'!K:K=H364))&gt;0,"OK","NO")</f>
        <v>#N/A</v>
      </c>
    </row>
    <row r="366" spans="1:13">
      <c r="A366" s="32">
        <v>45973</v>
      </c>
      <c r="B366" s="32">
        <v>45973</v>
      </c>
      <c r="C366" t="s">
        <v>37</v>
      </c>
      <c r="D366" t="s">
        <v>559</v>
      </c>
      <c r="E366">
        <v>14084438</v>
      </c>
      <c r="F366" t="s">
        <v>560</v>
      </c>
      <c r="G366">
        <v>11052001</v>
      </c>
      <c r="H366" s="31" t="s">
        <v>75</v>
      </c>
      <c r="I366" s="31">
        <v>2900000</v>
      </c>
      <c r="J366" s="31">
        <v>41876720</v>
      </c>
      <c r="K366" t="str">
        <f t="shared" si="5"/>
        <v>459732900000</v>
      </c>
      <c r="L366" t="s">
        <v>18</v>
      </c>
      <c r="M366" s="40" t="e">
        <f>IF(SUMPRODUCT(('EXTRACTO BANCO'!A:A=B365)*('EXTRACTO BANCO'!G:G=I365)*('EXTRACTO BANCO'!K:K=H365))&gt;0,"OK","NO")</f>
        <v>#N/A</v>
      </c>
    </row>
    <row r="367" spans="1:13">
      <c r="A367" s="32">
        <v>45973</v>
      </c>
      <c r="B367" s="32">
        <v>45973</v>
      </c>
      <c r="C367" t="s">
        <v>37</v>
      </c>
      <c r="D367" t="s">
        <v>561</v>
      </c>
      <c r="E367">
        <v>14084523</v>
      </c>
      <c r="F367" t="s">
        <v>282</v>
      </c>
      <c r="G367">
        <v>11050302</v>
      </c>
      <c r="H367" s="31" t="s">
        <v>221</v>
      </c>
      <c r="I367" s="31">
        <v>900000</v>
      </c>
      <c r="J367" s="31">
        <v>42776720</v>
      </c>
      <c r="K367" t="str">
        <f t="shared" si="5"/>
        <v>45973900000</v>
      </c>
      <c r="L367" t="s">
        <v>18</v>
      </c>
      <c r="M367" s="40" t="e">
        <f>IF(SUMPRODUCT(('EXTRACTO BANCO'!A:A=B366)*('EXTRACTO BANCO'!G:G=I366)*('EXTRACTO BANCO'!K:K=H366))&gt;0,"OK","NO")</f>
        <v>#N/A</v>
      </c>
    </row>
    <row r="368" spans="1:13">
      <c r="A368" s="32">
        <v>45973</v>
      </c>
      <c r="B368" s="32">
        <v>45973</v>
      </c>
      <c r="C368" t="s">
        <v>37</v>
      </c>
      <c r="D368" t="s">
        <v>562</v>
      </c>
      <c r="E368">
        <v>14084527</v>
      </c>
      <c r="F368" t="s">
        <v>412</v>
      </c>
      <c r="G368">
        <v>11050332</v>
      </c>
      <c r="H368" s="31" t="s">
        <v>103</v>
      </c>
      <c r="I368" s="31">
        <v>1000000</v>
      </c>
      <c r="J368" s="31">
        <v>43776720</v>
      </c>
      <c r="K368" t="str">
        <f t="shared" si="5"/>
        <v>459731000000</v>
      </c>
      <c r="L368" t="s">
        <v>18</v>
      </c>
      <c r="M368" s="40" t="e">
        <f>IF(SUMPRODUCT(('EXTRACTO BANCO'!A:A=B367)*('EXTRACTO BANCO'!G:G=I367)*('EXTRACTO BANCO'!K:K=H367))&gt;0,"OK","NO")</f>
        <v>#N/A</v>
      </c>
    </row>
    <row r="369" spans="1:13">
      <c r="A369" s="32">
        <v>45973</v>
      </c>
      <c r="B369" s="32">
        <v>45973</v>
      </c>
      <c r="C369" t="s">
        <v>37</v>
      </c>
      <c r="D369" t="s">
        <v>563</v>
      </c>
      <c r="E369">
        <v>14084531</v>
      </c>
      <c r="F369" t="s">
        <v>282</v>
      </c>
      <c r="G369">
        <v>11050302</v>
      </c>
      <c r="H369" s="31" t="s">
        <v>221</v>
      </c>
      <c r="I369" s="31">
        <v>3000000</v>
      </c>
      <c r="J369" s="31">
        <v>46776720</v>
      </c>
      <c r="K369" t="str">
        <f t="shared" si="5"/>
        <v>459733000000</v>
      </c>
      <c r="L369" t="s">
        <v>18</v>
      </c>
      <c r="M369" s="40" t="e">
        <f>IF(SUMPRODUCT(('EXTRACTO BANCO'!A:A=B368)*('EXTRACTO BANCO'!G:G=I368)*('EXTRACTO BANCO'!K:K=H368))&gt;0,"OK","NO")</f>
        <v>#N/A</v>
      </c>
    </row>
    <row r="370" spans="1:13">
      <c r="A370" s="32">
        <v>45973</v>
      </c>
      <c r="B370" s="32">
        <v>45973</v>
      </c>
      <c r="C370" t="s">
        <v>37</v>
      </c>
      <c r="D370" t="s">
        <v>564</v>
      </c>
      <c r="E370">
        <v>14084569</v>
      </c>
      <c r="F370" t="s">
        <v>130</v>
      </c>
      <c r="G370">
        <v>11051101</v>
      </c>
      <c r="H370" s="31" t="s">
        <v>131</v>
      </c>
      <c r="I370" s="31">
        <v>9500000</v>
      </c>
      <c r="J370" s="31">
        <v>56276720</v>
      </c>
      <c r="K370" t="str">
        <f t="shared" si="5"/>
        <v>459739500000</v>
      </c>
      <c r="L370" t="s">
        <v>18</v>
      </c>
      <c r="M370" s="40" t="e">
        <f>IF(SUMPRODUCT(('EXTRACTO BANCO'!A:A=B369)*('EXTRACTO BANCO'!G:G=I369)*('EXTRACTO BANCO'!K:K=H369))&gt;0,"OK","NO")</f>
        <v>#N/A</v>
      </c>
    </row>
    <row r="371" spans="1:13">
      <c r="A371" s="32">
        <v>45973</v>
      </c>
      <c r="B371" s="32">
        <v>45973</v>
      </c>
      <c r="C371" t="s">
        <v>37</v>
      </c>
      <c r="D371" t="s">
        <v>565</v>
      </c>
      <c r="E371">
        <v>14084632</v>
      </c>
      <c r="F371" t="s">
        <v>121</v>
      </c>
      <c r="G371">
        <v>11050312</v>
      </c>
      <c r="H371" s="31" t="s">
        <v>122</v>
      </c>
      <c r="I371" s="31">
        <v>1300000</v>
      </c>
      <c r="J371" s="31">
        <v>57576720</v>
      </c>
      <c r="K371" t="str">
        <f t="shared" si="5"/>
        <v>459731300000</v>
      </c>
      <c r="L371" t="s">
        <v>18</v>
      </c>
      <c r="M371" s="40" t="e">
        <f>IF(SUMPRODUCT(('EXTRACTO BANCO'!A:A=B370)*('EXTRACTO BANCO'!G:G=I370)*('EXTRACTO BANCO'!K:K=H370))&gt;0,"OK","NO")</f>
        <v>#N/A</v>
      </c>
    </row>
    <row r="372" spans="1:13">
      <c r="A372" s="32">
        <v>45973</v>
      </c>
      <c r="B372" s="32">
        <v>45973</v>
      </c>
      <c r="C372" t="s">
        <v>37</v>
      </c>
      <c r="D372" t="s">
        <v>566</v>
      </c>
      <c r="E372">
        <v>14084734</v>
      </c>
      <c r="F372" t="s">
        <v>68</v>
      </c>
      <c r="G372">
        <v>11050308</v>
      </c>
      <c r="H372" s="31" t="s">
        <v>69</v>
      </c>
      <c r="I372" s="31">
        <v>1300000</v>
      </c>
      <c r="J372" s="31">
        <v>58876720</v>
      </c>
      <c r="K372" t="str">
        <f t="shared" si="5"/>
        <v>459731300000</v>
      </c>
      <c r="L372" t="s">
        <v>18</v>
      </c>
      <c r="M372" s="40" t="e">
        <f>IF(SUMPRODUCT(('EXTRACTO BANCO'!A:A=B371)*('EXTRACTO BANCO'!G:G=I371)*('EXTRACTO BANCO'!K:K=H371))&gt;0,"OK","NO")</f>
        <v>#N/A</v>
      </c>
    </row>
    <row r="373" spans="1:13">
      <c r="A373" s="32">
        <v>45973</v>
      </c>
      <c r="B373" s="32">
        <v>45973</v>
      </c>
      <c r="C373" t="s">
        <v>37</v>
      </c>
      <c r="D373" t="s">
        <v>567</v>
      </c>
      <c r="E373">
        <v>14084932</v>
      </c>
      <c r="F373" t="s">
        <v>90</v>
      </c>
      <c r="G373">
        <v>11050326</v>
      </c>
      <c r="H373" s="31" t="s">
        <v>91</v>
      </c>
      <c r="I373" s="31">
        <v>3000000</v>
      </c>
      <c r="J373" s="31">
        <v>61876720</v>
      </c>
      <c r="K373" t="str">
        <f t="shared" si="5"/>
        <v>459733000000</v>
      </c>
      <c r="L373" t="s">
        <v>18</v>
      </c>
      <c r="M373" s="40" t="e">
        <f>IF(SUMPRODUCT(('EXTRACTO BANCO'!A:A=B372)*('EXTRACTO BANCO'!G:G=I372)*('EXTRACTO BANCO'!K:K=H372))&gt;0,"OK","NO")</f>
        <v>#N/A</v>
      </c>
    </row>
    <row r="374" spans="1:13">
      <c r="A374" s="32">
        <v>45973</v>
      </c>
      <c r="B374" s="32">
        <v>45973</v>
      </c>
      <c r="C374" t="s">
        <v>37</v>
      </c>
      <c r="D374" t="s">
        <v>568</v>
      </c>
      <c r="E374">
        <v>14084934</v>
      </c>
      <c r="F374" t="s">
        <v>90</v>
      </c>
      <c r="G374">
        <v>11050326</v>
      </c>
      <c r="H374" s="31" t="s">
        <v>91</v>
      </c>
      <c r="I374" s="31">
        <v>400000</v>
      </c>
      <c r="J374" s="31">
        <v>62276720</v>
      </c>
      <c r="K374" t="str">
        <f t="shared" si="5"/>
        <v>45973400000</v>
      </c>
      <c r="L374" t="s">
        <v>18</v>
      </c>
      <c r="M374" s="40" t="e">
        <f>IF(SUMPRODUCT(('EXTRACTO BANCO'!A:A=B373)*('EXTRACTO BANCO'!G:G=I373)*('EXTRACTO BANCO'!K:K=H373))&gt;0,"OK","NO")</f>
        <v>#N/A</v>
      </c>
    </row>
    <row r="375" spans="1:13">
      <c r="A375" s="32">
        <v>45973</v>
      </c>
      <c r="B375" s="32">
        <v>45973</v>
      </c>
      <c r="C375" t="s">
        <v>37</v>
      </c>
      <c r="D375" t="s">
        <v>569</v>
      </c>
      <c r="E375">
        <v>14084939</v>
      </c>
      <c r="F375" t="s">
        <v>289</v>
      </c>
      <c r="G375">
        <v>11050401</v>
      </c>
      <c r="H375" s="31" t="s">
        <v>174</v>
      </c>
      <c r="I375" s="33">
        <v>4790850</v>
      </c>
      <c r="J375" s="31">
        <v>67067570</v>
      </c>
      <c r="K375" t="str">
        <f t="shared" si="5"/>
        <v>459734790850</v>
      </c>
      <c r="L375" t="s">
        <v>18</v>
      </c>
      <c r="M375" s="40" t="e">
        <f>IF(SUMPRODUCT(('EXTRACTO BANCO'!A:A=B374)*('EXTRACTO BANCO'!G:G=I374)*('EXTRACTO BANCO'!K:K=H374))&gt;0,"OK","NO")</f>
        <v>#N/A</v>
      </c>
    </row>
    <row r="376" spans="1:13">
      <c r="A376" s="32">
        <v>45973</v>
      </c>
      <c r="B376" s="32">
        <v>45973</v>
      </c>
      <c r="C376" t="s">
        <v>37</v>
      </c>
      <c r="D376" t="s">
        <v>570</v>
      </c>
      <c r="E376">
        <v>14084989</v>
      </c>
      <c r="F376" t="s">
        <v>289</v>
      </c>
      <c r="G376">
        <v>11050401</v>
      </c>
      <c r="H376" s="31" t="s">
        <v>174</v>
      </c>
      <c r="I376" s="33">
        <v>3900000</v>
      </c>
      <c r="J376" s="31">
        <v>70967570</v>
      </c>
      <c r="K376" t="str">
        <f t="shared" si="5"/>
        <v>459733900000</v>
      </c>
      <c r="L376" t="s">
        <v>18</v>
      </c>
      <c r="M376" s="40" t="e">
        <f>IF(SUMPRODUCT(('EXTRACTO BANCO'!A:A=B375)*('EXTRACTO BANCO'!G:G=I375)*('EXTRACTO BANCO'!K:K=H375))&gt;0,"OK","NO")</f>
        <v>#N/A</v>
      </c>
    </row>
    <row r="377" spans="1:13">
      <c r="A377" s="32">
        <v>45973</v>
      </c>
      <c r="B377" s="32">
        <v>45973</v>
      </c>
      <c r="C377" t="s">
        <v>37</v>
      </c>
      <c r="D377" t="s">
        <v>571</v>
      </c>
      <c r="E377">
        <v>14085012</v>
      </c>
      <c r="F377" t="s">
        <v>42</v>
      </c>
      <c r="G377">
        <v>11050309</v>
      </c>
      <c r="H377" s="31" t="s">
        <v>43</v>
      </c>
      <c r="I377" s="31">
        <v>820000</v>
      </c>
      <c r="J377" s="31">
        <v>71787570</v>
      </c>
      <c r="K377" t="str">
        <f t="shared" si="5"/>
        <v>45973820000</v>
      </c>
      <c r="L377" t="s">
        <v>18</v>
      </c>
      <c r="M377" s="40" t="e">
        <f>IF(SUMPRODUCT(('EXTRACTO BANCO'!A:A=B376)*('EXTRACTO BANCO'!G:G=I376)*('EXTRACTO BANCO'!K:K=H376))&gt;0,"OK","NO")</f>
        <v>#N/A</v>
      </c>
    </row>
    <row r="378" spans="1:13">
      <c r="A378" s="32">
        <v>45973</v>
      </c>
      <c r="B378" s="32">
        <v>45973</v>
      </c>
      <c r="C378" t="s">
        <v>37</v>
      </c>
      <c r="D378" t="s">
        <v>572</v>
      </c>
      <c r="E378">
        <v>14085055</v>
      </c>
      <c r="F378" t="s">
        <v>58</v>
      </c>
      <c r="G378">
        <v>11052501</v>
      </c>
      <c r="H378" s="31" t="s">
        <v>59</v>
      </c>
      <c r="I378" s="31">
        <v>959450</v>
      </c>
      <c r="J378" s="31">
        <v>72747020</v>
      </c>
      <c r="K378" t="str">
        <f t="shared" si="5"/>
        <v>45973959450</v>
      </c>
      <c r="L378" t="s">
        <v>18</v>
      </c>
      <c r="M378" s="40" t="e">
        <f>IF(SUMPRODUCT(('EXTRACTO BANCO'!A:A=B377)*('EXTRACTO BANCO'!G:G=I377)*('EXTRACTO BANCO'!K:K=H377))&gt;0,"OK","NO")</f>
        <v>#N/A</v>
      </c>
    </row>
    <row r="379" spans="1:13">
      <c r="A379" s="32">
        <v>45973</v>
      </c>
      <c r="B379" s="32">
        <v>45973</v>
      </c>
      <c r="C379" t="s">
        <v>37</v>
      </c>
      <c r="D379" t="s">
        <v>573</v>
      </c>
      <c r="E379">
        <v>14104219</v>
      </c>
      <c r="F379" t="s">
        <v>141</v>
      </c>
      <c r="G379">
        <v>11050331</v>
      </c>
      <c r="H379" s="31" t="s">
        <v>142</v>
      </c>
      <c r="I379" s="31">
        <v>10179535</v>
      </c>
      <c r="J379" s="31">
        <v>82926555</v>
      </c>
      <c r="K379" t="str">
        <f t="shared" si="5"/>
        <v>4597310179535</v>
      </c>
      <c r="L379" t="s">
        <v>18</v>
      </c>
      <c r="M379" s="40" t="e">
        <f>IF(SUMPRODUCT(('EXTRACTO BANCO'!A:A=B378)*('EXTRACTO BANCO'!G:G=I378)*('EXTRACTO BANCO'!K:K=H378))&gt;0,"OK","NO")</f>
        <v>#N/A</v>
      </c>
    </row>
    <row r="380" spans="1:13">
      <c r="A380" s="32">
        <v>45973</v>
      </c>
      <c r="B380" s="32">
        <v>45973</v>
      </c>
      <c r="C380" t="s">
        <v>37</v>
      </c>
      <c r="D380" t="s">
        <v>574</v>
      </c>
      <c r="E380">
        <v>14134894</v>
      </c>
      <c r="F380" t="s">
        <v>379</v>
      </c>
      <c r="G380">
        <v>11051701</v>
      </c>
      <c r="H380" s="31" t="s">
        <v>193</v>
      </c>
      <c r="I380" s="31">
        <v>800000</v>
      </c>
      <c r="J380" s="31">
        <v>83726555</v>
      </c>
      <c r="K380" t="str">
        <f t="shared" si="5"/>
        <v>45973800000</v>
      </c>
      <c r="L380" t="s">
        <v>18</v>
      </c>
      <c r="M380" s="40" t="e">
        <f>IF(SUMPRODUCT(('EXTRACTO BANCO'!A:A=B379)*('EXTRACTO BANCO'!G:G=I379)*('EXTRACTO BANCO'!K:K=H379))&gt;0,"OK","NO")</f>
        <v>#N/A</v>
      </c>
    </row>
    <row r="381" spans="1:13">
      <c r="A381" s="32">
        <v>45973</v>
      </c>
      <c r="B381" s="32">
        <v>45973</v>
      </c>
      <c r="C381" t="s">
        <v>223</v>
      </c>
      <c r="D381" t="s">
        <v>575</v>
      </c>
      <c r="E381">
        <v>14168889</v>
      </c>
      <c r="F381" t="s">
        <v>225</v>
      </c>
      <c r="G381" t="s">
        <v>226</v>
      </c>
      <c r="H381" s="31" t="s">
        <v>227</v>
      </c>
      <c r="I381" s="31">
        <v>-82040705</v>
      </c>
      <c r="J381" s="31">
        <v>1685850</v>
      </c>
      <c r="K381" t="str">
        <f t="shared" si="5"/>
        <v>45973-82040705</v>
      </c>
      <c r="L381" t="s">
        <v>18</v>
      </c>
      <c r="M381" s="40" t="e">
        <f>IF(SUMPRODUCT(('EXTRACTO BANCO'!A:A=B380)*('EXTRACTO BANCO'!G:G=I380)*('EXTRACTO BANCO'!K:K=H380))&gt;0,"OK","NO")</f>
        <v>#N/A</v>
      </c>
    </row>
    <row r="382" spans="1:13">
      <c r="A382" s="32">
        <v>45973</v>
      </c>
      <c r="B382" s="32">
        <v>45973</v>
      </c>
      <c r="C382" t="s">
        <v>37</v>
      </c>
      <c r="D382" t="s">
        <v>576</v>
      </c>
      <c r="E382">
        <v>14171788</v>
      </c>
      <c r="F382" t="s">
        <v>577</v>
      </c>
      <c r="G382">
        <v>11050401</v>
      </c>
      <c r="H382" s="31" t="s">
        <v>174</v>
      </c>
      <c r="I382" s="33">
        <v>-4790850</v>
      </c>
      <c r="J382" s="31">
        <v>-3105000</v>
      </c>
      <c r="K382" t="str">
        <f t="shared" si="5"/>
        <v>45973-4790850</v>
      </c>
      <c r="L382" t="s">
        <v>18</v>
      </c>
      <c r="M382" s="40" t="e">
        <f>IF(SUMPRODUCT(('EXTRACTO BANCO'!A:A=B381)*('EXTRACTO BANCO'!G:G=I381)*('EXTRACTO BANCO'!K:K=H381))&gt;0,"OK","NO")</f>
        <v>#N/A</v>
      </c>
    </row>
    <row r="383" spans="1:13">
      <c r="A383" s="32">
        <v>45973</v>
      </c>
      <c r="B383" s="32">
        <v>45973</v>
      </c>
      <c r="C383" t="s">
        <v>37</v>
      </c>
      <c r="D383" t="s">
        <v>578</v>
      </c>
      <c r="E383">
        <v>14171814</v>
      </c>
      <c r="F383" t="s">
        <v>579</v>
      </c>
      <c r="G383">
        <v>11050401</v>
      </c>
      <c r="H383" s="31" t="s">
        <v>174</v>
      </c>
      <c r="I383" s="33">
        <v>-3900000</v>
      </c>
      <c r="J383" s="31">
        <v>-7005000</v>
      </c>
      <c r="K383" t="str">
        <f t="shared" si="5"/>
        <v>45973-3900000</v>
      </c>
      <c r="L383" t="s">
        <v>18</v>
      </c>
      <c r="M383" s="40" t="e">
        <f>IF(SUMPRODUCT(('EXTRACTO BANCO'!A:A=B382)*('EXTRACTO BANCO'!G:G=I382)*('EXTRACTO BANCO'!K:K=H382))&gt;0,"OK","NO")</f>
        <v>#N/A</v>
      </c>
    </row>
    <row r="384" spans="1:13">
      <c r="A384" s="32">
        <v>45974</v>
      </c>
      <c r="B384" s="32">
        <v>45974</v>
      </c>
      <c r="C384" t="s">
        <v>37</v>
      </c>
      <c r="D384" t="s">
        <v>580</v>
      </c>
      <c r="E384">
        <v>14085960</v>
      </c>
      <c r="F384" t="s">
        <v>39</v>
      </c>
      <c r="G384">
        <v>11050502</v>
      </c>
      <c r="H384" s="31" t="s">
        <v>40</v>
      </c>
      <c r="I384" s="31">
        <v>2400000</v>
      </c>
      <c r="J384" s="31">
        <v>-4605000</v>
      </c>
      <c r="K384" t="str">
        <f t="shared" si="5"/>
        <v>459742400000</v>
      </c>
      <c r="L384" t="s">
        <v>18</v>
      </c>
      <c r="M384" s="40" t="e">
        <f>IF(SUMPRODUCT(('EXTRACTO BANCO'!A:A=B383)*('EXTRACTO BANCO'!G:G=I383)*('EXTRACTO BANCO'!K:K=H383))&gt;0,"OK","NO")</f>
        <v>#N/A</v>
      </c>
    </row>
    <row r="385" spans="1:13">
      <c r="A385" s="32">
        <v>45974</v>
      </c>
      <c r="B385" s="32">
        <v>45974</v>
      </c>
      <c r="C385" t="s">
        <v>37</v>
      </c>
      <c r="D385" t="s">
        <v>581</v>
      </c>
      <c r="E385">
        <v>14087743</v>
      </c>
      <c r="F385" t="s">
        <v>127</v>
      </c>
      <c r="G385">
        <v>11050318</v>
      </c>
      <c r="H385" s="31" t="s">
        <v>128</v>
      </c>
      <c r="I385" s="31">
        <v>1550000</v>
      </c>
      <c r="J385" s="31">
        <v>-3055000</v>
      </c>
      <c r="K385" t="str">
        <f t="shared" si="5"/>
        <v>459741550000</v>
      </c>
      <c r="L385" t="s">
        <v>18</v>
      </c>
      <c r="M385" s="40" t="e">
        <f>IF(SUMPRODUCT(('EXTRACTO BANCO'!A:A=B384)*('EXTRACTO BANCO'!G:G=I384)*('EXTRACTO BANCO'!K:K=H384))&gt;0,"OK","NO")</f>
        <v>#N/A</v>
      </c>
    </row>
    <row r="386" spans="1:13">
      <c r="A386" s="32">
        <v>45974</v>
      </c>
      <c r="B386" s="32">
        <v>45974</v>
      </c>
      <c r="C386" t="s">
        <v>37</v>
      </c>
      <c r="D386" t="s">
        <v>582</v>
      </c>
      <c r="E386">
        <v>14087761</v>
      </c>
      <c r="F386" t="s">
        <v>45</v>
      </c>
      <c r="G386">
        <v>11050324</v>
      </c>
      <c r="H386" s="31" t="s">
        <v>46</v>
      </c>
      <c r="I386" s="31">
        <v>615300</v>
      </c>
      <c r="J386" s="31">
        <v>-2439700</v>
      </c>
      <c r="K386" t="str">
        <f t="shared" si="5"/>
        <v>45974615300</v>
      </c>
      <c r="L386" t="s">
        <v>18</v>
      </c>
      <c r="M386" s="40" t="e">
        <f>IF(SUMPRODUCT(('EXTRACTO BANCO'!A:A=B385)*('EXTRACTO BANCO'!G:G=I385)*('EXTRACTO BANCO'!K:K=H385))&gt;0,"OK","NO")</f>
        <v>#N/A</v>
      </c>
    </row>
    <row r="387" spans="1:13">
      <c r="A387" s="32">
        <v>45974</v>
      </c>
      <c r="B387" s="32">
        <v>45974</v>
      </c>
      <c r="C387" t="s">
        <v>37</v>
      </c>
      <c r="D387" t="s">
        <v>583</v>
      </c>
      <c r="E387">
        <v>14087793</v>
      </c>
      <c r="F387" t="s">
        <v>42</v>
      </c>
      <c r="G387">
        <v>11050309</v>
      </c>
      <c r="H387" s="31" t="s">
        <v>43</v>
      </c>
      <c r="I387" s="31">
        <v>650000</v>
      </c>
      <c r="J387" s="31">
        <v>-1789700</v>
      </c>
      <c r="K387" t="str">
        <f t="shared" si="5"/>
        <v>45974650000</v>
      </c>
      <c r="L387" t="s">
        <v>18</v>
      </c>
      <c r="M387" s="40" t="e">
        <f>IF(SUMPRODUCT(('EXTRACTO BANCO'!A:A=B386)*('EXTRACTO BANCO'!G:G=I386)*('EXTRACTO BANCO'!K:K=H386))&gt;0,"OK","NO")</f>
        <v>#N/A</v>
      </c>
    </row>
    <row r="388" spans="1:13">
      <c r="A388" s="32">
        <v>45974</v>
      </c>
      <c r="B388" s="32">
        <v>45974</v>
      </c>
      <c r="C388" t="s">
        <v>37</v>
      </c>
      <c r="D388" t="s">
        <v>584</v>
      </c>
      <c r="E388">
        <v>14088436</v>
      </c>
      <c r="F388" t="s">
        <v>533</v>
      </c>
      <c r="G388">
        <v>11050328</v>
      </c>
      <c r="H388" s="31" t="s">
        <v>51</v>
      </c>
      <c r="I388" s="31">
        <v>2400000</v>
      </c>
      <c r="J388" s="31">
        <v>610300</v>
      </c>
      <c r="K388" t="str">
        <f t="shared" ref="K388:K451" si="6">CONCATENATE(A388,I388)</f>
        <v>459742400000</v>
      </c>
      <c r="L388" t="s">
        <v>18</v>
      </c>
      <c r="M388" s="40" t="e">
        <f>IF(SUMPRODUCT(('EXTRACTO BANCO'!A:A=B387)*('EXTRACTO BANCO'!G:G=I387)*('EXTRACTO BANCO'!K:K=H387))&gt;0,"OK","NO")</f>
        <v>#N/A</v>
      </c>
    </row>
    <row r="389" spans="1:13">
      <c r="A389" s="32">
        <v>45974</v>
      </c>
      <c r="B389" s="32">
        <v>45974</v>
      </c>
      <c r="C389" t="s">
        <v>37</v>
      </c>
      <c r="D389" t="s">
        <v>585</v>
      </c>
      <c r="E389">
        <v>14089145</v>
      </c>
      <c r="F389" t="s">
        <v>412</v>
      </c>
      <c r="G389">
        <v>11050332</v>
      </c>
      <c r="H389" s="31" t="s">
        <v>103</v>
      </c>
      <c r="I389" s="31">
        <v>2700000</v>
      </c>
      <c r="J389" s="31">
        <v>3310300</v>
      </c>
      <c r="K389" t="str">
        <f t="shared" si="6"/>
        <v>459742700000</v>
      </c>
      <c r="L389" t="s">
        <v>18</v>
      </c>
      <c r="M389" s="40" t="e">
        <f>IF(SUMPRODUCT(('EXTRACTO BANCO'!A:A=B388)*('EXTRACTO BANCO'!G:G=I388)*('EXTRACTO BANCO'!K:K=H388))&gt;0,"OK","NO")</f>
        <v>#N/A</v>
      </c>
    </row>
    <row r="390" spans="1:13">
      <c r="A390" s="32">
        <v>45974</v>
      </c>
      <c r="B390" s="32">
        <v>45974</v>
      </c>
      <c r="C390" t="s">
        <v>37</v>
      </c>
      <c r="D390" t="s">
        <v>586</v>
      </c>
      <c r="E390">
        <v>14089194</v>
      </c>
      <c r="F390" t="s">
        <v>231</v>
      </c>
      <c r="G390">
        <v>11050323</v>
      </c>
      <c r="H390" s="31" t="s">
        <v>53</v>
      </c>
      <c r="I390" s="31">
        <v>1505500</v>
      </c>
      <c r="J390" s="31">
        <v>4815800</v>
      </c>
      <c r="K390" t="str">
        <f t="shared" si="6"/>
        <v>459741505500</v>
      </c>
      <c r="L390" t="s">
        <v>18</v>
      </c>
      <c r="M390" s="40" t="e">
        <f>IF(SUMPRODUCT(('EXTRACTO BANCO'!A:A=B389)*('EXTRACTO BANCO'!G:G=I389)*('EXTRACTO BANCO'!K:K=H389))&gt;0,"OK","NO")</f>
        <v>#N/A</v>
      </c>
    </row>
    <row r="391" spans="1:13">
      <c r="A391" s="32">
        <v>45974</v>
      </c>
      <c r="B391" s="32">
        <v>45974</v>
      </c>
      <c r="C391" t="s">
        <v>37</v>
      </c>
      <c r="D391" t="s">
        <v>587</v>
      </c>
      <c r="E391">
        <v>14089520</v>
      </c>
      <c r="F391" t="s">
        <v>93</v>
      </c>
      <c r="G391">
        <v>11050101</v>
      </c>
      <c r="H391" s="31" t="s">
        <v>94</v>
      </c>
      <c r="I391" s="31">
        <v>2500000</v>
      </c>
      <c r="J391" s="31">
        <v>7315800</v>
      </c>
      <c r="K391" t="str">
        <f t="shared" si="6"/>
        <v>459742500000</v>
      </c>
      <c r="L391" t="s">
        <v>18</v>
      </c>
      <c r="M391" s="40" t="e">
        <f>IF(SUMPRODUCT(('EXTRACTO BANCO'!A:A=B390)*('EXTRACTO BANCO'!G:G=I390)*('EXTRACTO BANCO'!K:K=H390))&gt;0,"OK","NO")</f>
        <v>#N/A</v>
      </c>
    </row>
    <row r="392" spans="1:13">
      <c r="A392" s="32">
        <v>45974</v>
      </c>
      <c r="B392" s="32">
        <v>45974</v>
      </c>
      <c r="C392" t="s">
        <v>37</v>
      </c>
      <c r="D392" t="s">
        <v>588</v>
      </c>
      <c r="E392">
        <v>14089590</v>
      </c>
      <c r="F392" t="s">
        <v>137</v>
      </c>
      <c r="G392">
        <v>11050314</v>
      </c>
      <c r="H392" s="31" t="s">
        <v>138</v>
      </c>
      <c r="I392" s="31">
        <v>1100000</v>
      </c>
      <c r="J392" s="31">
        <v>8415800</v>
      </c>
      <c r="K392" t="str">
        <f t="shared" si="6"/>
        <v>459741100000</v>
      </c>
      <c r="L392" t="s">
        <v>18</v>
      </c>
      <c r="M392" s="40" t="e">
        <f>IF(SUMPRODUCT(('EXTRACTO BANCO'!A:A=B391)*('EXTRACTO BANCO'!G:G=I391)*('EXTRACTO BANCO'!K:K=H391))&gt;0,"OK","NO")</f>
        <v>#N/A</v>
      </c>
    </row>
    <row r="393" spans="1:13">
      <c r="A393" s="32">
        <v>45974</v>
      </c>
      <c r="B393" s="32">
        <v>45974</v>
      </c>
      <c r="C393" t="s">
        <v>37</v>
      </c>
      <c r="D393" t="s">
        <v>589</v>
      </c>
      <c r="E393">
        <v>14090073</v>
      </c>
      <c r="F393" t="s">
        <v>220</v>
      </c>
      <c r="G393">
        <v>11050302</v>
      </c>
      <c r="H393" s="31" t="s">
        <v>221</v>
      </c>
      <c r="I393" s="31">
        <v>550000</v>
      </c>
      <c r="J393" s="31">
        <v>8965800</v>
      </c>
      <c r="K393" t="str">
        <f t="shared" si="6"/>
        <v>45974550000</v>
      </c>
      <c r="L393" t="s">
        <v>18</v>
      </c>
      <c r="M393" s="40" t="e">
        <f>IF(SUMPRODUCT(('EXTRACTO BANCO'!A:A=B392)*('EXTRACTO BANCO'!G:G=I392)*('EXTRACTO BANCO'!K:K=H392))&gt;0,"OK","NO")</f>
        <v>#N/A</v>
      </c>
    </row>
    <row r="394" spans="1:13">
      <c r="A394" s="32">
        <v>45974</v>
      </c>
      <c r="B394" s="32">
        <v>45974</v>
      </c>
      <c r="C394" t="s">
        <v>37</v>
      </c>
      <c r="D394" t="s">
        <v>590</v>
      </c>
      <c r="E394">
        <v>14090094</v>
      </c>
      <c r="F394" t="s">
        <v>220</v>
      </c>
      <c r="G394">
        <v>11050302</v>
      </c>
      <c r="H394" s="31" t="s">
        <v>221</v>
      </c>
      <c r="I394" s="31">
        <v>3000000</v>
      </c>
      <c r="J394" s="31">
        <v>11965800</v>
      </c>
      <c r="K394" t="str">
        <f t="shared" si="6"/>
        <v>459743000000</v>
      </c>
      <c r="L394" t="s">
        <v>18</v>
      </c>
      <c r="M394" s="40" t="e">
        <f>IF(SUMPRODUCT(('EXTRACTO BANCO'!A:A=B393)*('EXTRACTO BANCO'!G:G=I393)*('EXTRACTO BANCO'!K:K=H393))&gt;0,"OK","NO")</f>
        <v>#N/A</v>
      </c>
    </row>
    <row r="395" spans="1:13">
      <c r="A395" s="32">
        <v>45974</v>
      </c>
      <c r="B395" s="32">
        <v>45974</v>
      </c>
      <c r="C395" t="s">
        <v>37</v>
      </c>
      <c r="D395" t="s">
        <v>591</v>
      </c>
      <c r="E395">
        <v>14090230</v>
      </c>
      <c r="F395" t="s">
        <v>58</v>
      </c>
      <c r="G395">
        <v>11052501</v>
      </c>
      <c r="H395" s="31" t="s">
        <v>59</v>
      </c>
      <c r="I395" s="31">
        <v>527700</v>
      </c>
      <c r="J395" s="31">
        <v>12493500</v>
      </c>
      <c r="K395" t="str">
        <f t="shared" si="6"/>
        <v>45974527700</v>
      </c>
      <c r="L395" t="s">
        <v>18</v>
      </c>
      <c r="M395" s="40" t="e">
        <f>IF(SUMPRODUCT(('EXTRACTO BANCO'!A:A=B394)*('EXTRACTO BANCO'!G:G=I394)*('EXTRACTO BANCO'!K:K=H394))&gt;0,"OK","NO")</f>
        <v>#N/A</v>
      </c>
    </row>
    <row r="396" spans="1:13">
      <c r="A396" s="32">
        <v>45974</v>
      </c>
      <c r="B396" s="32">
        <v>45974</v>
      </c>
      <c r="C396" t="s">
        <v>37</v>
      </c>
      <c r="D396" t="s">
        <v>592</v>
      </c>
      <c r="E396">
        <v>14090250</v>
      </c>
      <c r="F396" t="s">
        <v>593</v>
      </c>
      <c r="G396">
        <v>11050308</v>
      </c>
      <c r="H396" s="31" t="s">
        <v>69</v>
      </c>
      <c r="I396" s="31">
        <v>900000</v>
      </c>
      <c r="J396" s="31">
        <v>13393500</v>
      </c>
      <c r="K396" t="str">
        <f t="shared" si="6"/>
        <v>45974900000</v>
      </c>
      <c r="L396" t="s">
        <v>18</v>
      </c>
      <c r="M396" s="40" t="e">
        <f>IF(SUMPRODUCT(('EXTRACTO BANCO'!A:A=B395)*('EXTRACTO BANCO'!G:G=I395)*('EXTRACTO BANCO'!K:K=H395))&gt;0,"OK","NO")</f>
        <v>#N/A</v>
      </c>
    </row>
    <row r="397" spans="1:13">
      <c r="A397" s="32">
        <v>45974</v>
      </c>
      <c r="B397" s="32">
        <v>45974</v>
      </c>
      <c r="C397" t="s">
        <v>37</v>
      </c>
      <c r="D397" t="s">
        <v>594</v>
      </c>
      <c r="E397">
        <v>14090312</v>
      </c>
      <c r="F397" t="s">
        <v>209</v>
      </c>
      <c r="G397">
        <v>11050307</v>
      </c>
      <c r="H397" s="31" t="s">
        <v>88</v>
      </c>
      <c r="I397" s="31">
        <v>1750000</v>
      </c>
      <c r="J397" s="31">
        <v>15143500</v>
      </c>
      <c r="K397" t="str">
        <f t="shared" si="6"/>
        <v>459741750000</v>
      </c>
      <c r="L397" t="s">
        <v>18</v>
      </c>
      <c r="M397" s="40" t="e">
        <f>IF(SUMPRODUCT(('EXTRACTO BANCO'!A:A=B396)*('EXTRACTO BANCO'!G:G=I396)*('EXTRACTO BANCO'!K:K=H396))&gt;0,"OK","NO")</f>
        <v>#N/A</v>
      </c>
    </row>
    <row r="398" spans="1:13">
      <c r="A398" s="32">
        <v>45974</v>
      </c>
      <c r="B398" s="32">
        <v>45974</v>
      </c>
      <c r="C398" t="s">
        <v>37</v>
      </c>
      <c r="D398" t="s">
        <v>595</v>
      </c>
      <c r="E398">
        <v>14090546</v>
      </c>
      <c r="F398" t="s">
        <v>96</v>
      </c>
      <c r="G398">
        <v>11051201</v>
      </c>
      <c r="H398" s="31" t="s">
        <v>97</v>
      </c>
      <c r="I398" s="31">
        <v>2850000</v>
      </c>
      <c r="J398" s="31">
        <v>17993500</v>
      </c>
      <c r="K398" t="str">
        <f t="shared" si="6"/>
        <v>459742850000</v>
      </c>
      <c r="L398" t="s">
        <v>18</v>
      </c>
      <c r="M398" s="40" t="e">
        <f>IF(SUMPRODUCT(('EXTRACTO BANCO'!A:A=B397)*('EXTRACTO BANCO'!G:G=I397)*('EXTRACTO BANCO'!K:K=H397))&gt;0,"OK","NO")</f>
        <v>#N/A</v>
      </c>
    </row>
    <row r="399" spans="1:13">
      <c r="A399" s="32">
        <v>45974</v>
      </c>
      <c r="B399" s="32">
        <v>45974</v>
      </c>
      <c r="C399" t="s">
        <v>37</v>
      </c>
      <c r="D399" t="s">
        <v>596</v>
      </c>
      <c r="E399">
        <v>14090560</v>
      </c>
      <c r="F399" t="s">
        <v>96</v>
      </c>
      <c r="G399">
        <v>11051201</v>
      </c>
      <c r="H399" s="31" t="s">
        <v>97</v>
      </c>
      <c r="I399" s="31">
        <v>770750</v>
      </c>
      <c r="J399" s="31">
        <v>18764250</v>
      </c>
      <c r="K399" t="str">
        <f t="shared" si="6"/>
        <v>45974770750</v>
      </c>
      <c r="L399" t="s">
        <v>18</v>
      </c>
      <c r="M399" s="40" t="e">
        <f>IF(SUMPRODUCT(('EXTRACTO BANCO'!A:A=B398)*('EXTRACTO BANCO'!G:G=I398)*('EXTRACTO BANCO'!K:K=H398))&gt;0,"OK","NO")</f>
        <v>#N/A</v>
      </c>
    </row>
    <row r="400" spans="1:13">
      <c r="A400" s="32">
        <v>45974</v>
      </c>
      <c r="B400" s="32">
        <v>45974</v>
      </c>
      <c r="C400" t="s">
        <v>37</v>
      </c>
      <c r="D400" t="s">
        <v>597</v>
      </c>
      <c r="E400">
        <v>14090731</v>
      </c>
      <c r="F400" t="s">
        <v>207</v>
      </c>
      <c r="G400">
        <v>11051801</v>
      </c>
      <c r="H400" s="31" t="s">
        <v>156</v>
      </c>
      <c r="I400" s="31">
        <v>1300000</v>
      </c>
      <c r="J400" s="31">
        <v>20064250</v>
      </c>
      <c r="K400" t="str">
        <f t="shared" si="6"/>
        <v>459741300000</v>
      </c>
      <c r="L400" t="s">
        <v>18</v>
      </c>
      <c r="M400" s="40" t="e">
        <f>IF(SUMPRODUCT(('EXTRACTO BANCO'!A:A=B399)*('EXTRACTO BANCO'!G:G=I399)*('EXTRACTO BANCO'!K:K=H399))&gt;0,"OK","NO")</f>
        <v>#N/A</v>
      </c>
    </row>
    <row r="401" spans="1:13">
      <c r="A401" s="32">
        <v>45974</v>
      </c>
      <c r="B401" s="32">
        <v>45974</v>
      </c>
      <c r="C401" t="s">
        <v>37</v>
      </c>
      <c r="D401" t="s">
        <v>598</v>
      </c>
      <c r="E401">
        <v>14090737</v>
      </c>
      <c r="F401" t="s">
        <v>185</v>
      </c>
      <c r="G401">
        <v>11051601</v>
      </c>
      <c r="H401" s="31" t="s">
        <v>100</v>
      </c>
      <c r="I401" s="31">
        <v>2300000</v>
      </c>
      <c r="J401" s="31">
        <v>22364250</v>
      </c>
      <c r="K401" t="str">
        <f t="shared" si="6"/>
        <v>459742300000</v>
      </c>
      <c r="L401" t="s">
        <v>18</v>
      </c>
      <c r="M401" s="40" t="e">
        <f>IF(SUMPRODUCT(('EXTRACTO BANCO'!A:A=B400)*('EXTRACTO BANCO'!G:G=I400)*('EXTRACTO BANCO'!K:K=H400))&gt;0,"OK","NO")</f>
        <v>#N/A</v>
      </c>
    </row>
    <row r="402" spans="1:13">
      <c r="A402" s="32">
        <v>45974</v>
      </c>
      <c r="B402" s="32">
        <v>45974</v>
      </c>
      <c r="C402" t="s">
        <v>37</v>
      </c>
      <c r="D402" t="s">
        <v>599</v>
      </c>
      <c r="E402">
        <v>14091050</v>
      </c>
      <c r="F402" t="s">
        <v>600</v>
      </c>
      <c r="G402">
        <v>11050501</v>
      </c>
      <c r="H402" s="31" t="s">
        <v>134</v>
      </c>
      <c r="I402" s="31">
        <v>750000</v>
      </c>
      <c r="J402" s="31">
        <v>23114250</v>
      </c>
      <c r="K402" t="str">
        <f t="shared" si="6"/>
        <v>45974750000</v>
      </c>
      <c r="L402" t="s">
        <v>18</v>
      </c>
      <c r="M402" s="40" t="e">
        <f>IF(SUMPRODUCT(('EXTRACTO BANCO'!A:A=B401)*('EXTRACTO BANCO'!G:G=I401)*('EXTRACTO BANCO'!K:K=H401))&gt;0,"OK","NO")</f>
        <v>#N/A</v>
      </c>
    </row>
    <row r="403" spans="1:13">
      <c r="A403" s="32">
        <v>45974</v>
      </c>
      <c r="B403" s="32">
        <v>45974</v>
      </c>
      <c r="C403" t="s">
        <v>37</v>
      </c>
      <c r="D403" t="s">
        <v>601</v>
      </c>
      <c r="E403">
        <v>14091085</v>
      </c>
      <c r="F403">
        <v>1754</v>
      </c>
      <c r="G403">
        <v>11052201</v>
      </c>
      <c r="H403" s="31" t="s">
        <v>108</v>
      </c>
      <c r="I403" s="33">
        <v>2450000</v>
      </c>
      <c r="J403" s="31">
        <v>25564250</v>
      </c>
      <c r="K403" t="str">
        <f t="shared" si="6"/>
        <v>459742450000</v>
      </c>
      <c r="L403" t="s">
        <v>18</v>
      </c>
      <c r="M403" s="40" t="e">
        <f>IF(SUMPRODUCT(('EXTRACTO BANCO'!A:A=B402)*('EXTRACTO BANCO'!G:G=I402)*('EXTRACTO BANCO'!K:K=H402))&gt;0,"OK","NO")</f>
        <v>#N/A</v>
      </c>
    </row>
    <row r="404" spans="1:13">
      <c r="A404" s="32">
        <v>45974</v>
      </c>
      <c r="B404" s="32">
        <v>45974</v>
      </c>
      <c r="C404" t="s">
        <v>37</v>
      </c>
      <c r="D404" t="s">
        <v>602</v>
      </c>
      <c r="E404">
        <v>14091171</v>
      </c>
      <c r="F404" t="s">
        <v>118</v>
      </c>
      <c r="G404">
        <v>11050304</v>
      </c>
      <c r="H404" s="31" t="s">
        <v>119</v>
      </c>
      <c r="I404" s="31">
        <v>2100000</v>
      </c>
      <c r="J404" s="31">
        <v>27664250</v>
      </c>
      <c r="K404" t="str">
        <f t="shared" si="6"/>
        <v>459742100000</v>
      </c>
      <c r="L404" t="s">
        <v>18</v>
      </c>
      <c r="M404" s="40" t="e">
        <f>IF(SUMPRODUCT(('EXTRACTO BANCO'!A:A=B403)*('EXTRACTO BANCO'!G:G=I403)*('EXTRACTO BANCO'!K:K=H403))&gt;0,"OK","NO")</f>
        <v>#N/A</v>
      </c>
    </row>
    <row r="405" spans="1:13">
      <c r="A405" s="32">
        <v>45974</v>
      </c>
      <c r="B405" s="32">
        <v>45974</v>
      </c>
      <c r="C405" t="s">
        <v>37</v>
      </c>
      <c r="D405" t="s">
        <v>603</v>
      </c>
      <c r="E405">
        <v>14091329</v>
      </c>
      <c r="F405" t="s">
        <v>205</v>
      </c>
      <c r="G405">
        <v>11050301</v>
      </c>
      <c r="H405" s="31" t="s">
        <v>85</v>
      </c>
      <c r="I405" s="31">
        <v>3000000</v>
      </c>
      <c r="J405" s="31">
        <v>30664250</v>
      </c>
      <c r="K405" t="str">
        <f t="shared" si="6"/>
        <v>459743000000</v>
      </c>
      <c r="L405" t="s">
        <v>18</v>
      </c>
      <c r="M405" s="40" t="e">
        <f>IF(SUMPRODUCT(('EXTRACTO BANCO'!A:A=B404)*('EXTRACTO BANCO'!G:G=I404)*('EXTRACTO BANCO'!K:K=H404))&gt;0,"OK","NO")</f>
        <v>#N/A</v>
      </c>
    </row>
    <row r="406" spans="1:13">
      <c r="A406" s="32">
        <v>45974</v>
      </c>
      <c r="B406" s="32">
        <v>45974</v>
      </c>
      <c r="C406" t="s">
        <v>37</v>
      </c>
      <c r="D406" t="s">
        <v>604</v>
      </c>
      <c r="E406">
        <v>14091334</v>
      </c>
      <c r="F406" t="s">
        <v>197</v>
      </c>
      <c r="G406">
        <v>11050322</v>
      </c>
      <c r="H406" s="31" t="s">
        <v>198</v>
      </c>
      <c r="I406" s="31">
        <v>1350000</v>
      </c>
      <c r="J406" s="31">
        <v>32014250</v>
      </c>
      <c r="K406" t="str">
        <f t="shared" si="6"/>
        <v>459741350000</v>
      </c>
      <c r="L406" t="s">
        <v>18</v>
      </c>
      <c r="M406" s="40" t="e">
        <f>IF(SUMPRODUCT(('EXTRACTO BANCO'!A:A=B405)*('EXTRACTO BANCO'!G:G=I405)*('EXTRACTO BANCO'!K:K=H405))&gt;0,"OK","NO")</f>
        <v>#N/A</v>
      </c>
    </row>
    <row r="407" spans="1:13">
      <c r="A407" s="32">
        <v>45974</v>
      </c>
      <c r="B407" s="32">
        <v>45974</v>
      </c>
      <c r="C407" t="s">
        <v>37</v>
      </c>
      <c r="D407" t="s">
        <v>605</v>
      </c>
      <c r="E407">
        <v>14091335</v>
      </c>
      <c r="F407" t="s">
        <v>205</v>
      </c>
      <c r="G407">
        <v>11050301</v>
      </c>
      <c r="H407" s="31" t="s">
        <v>85</v>
      </c>
      <c r="I407" s="31">
        <v>100000</v>
      </c>
      <c r="J407" s="31">
        <v>32114250</v>
      </c>
      <c r="K407" t="str">
        <f t="shared" si="6"/>
        <v>45974100000</v>
      </c>
      <c r="L407" t="s">
        <v>18</v>
      </c>
      <c r="M407" s="40" t="e">
        <f>IF(SUMPRODUCT(('EXTRACTO BANCO'!A:A=B406)*('EXTRACTO BANCO'!G:G=I406)*('EXTRACTO BANCO'!K:K=H406))&gt;0,"OK","NO")</f>
        <v>#N/A</v>
      </c>
    </row>
    <row r="408" spans="1:13">
      <c r="A408" s="32">
        <v>45974</v>
      </c>
      <c r="B408" s="32">
        <v>45974</v>
      </c>
      <c r="C408" t="s">
        <v>37</v>
      </c>
      <c r="D408" t="s">
        <v>606</v>
      </c>
      <c r="E408">
        <v>14091353</v>
      </c>
      <c r="F408" t="s">
        <v>90</v>
      </c>
      <c r="G408">
        <v>11050326</v>
      </c>
      <c r="H408" s="31" t="s">
        <v>91</v>
      </c>
      <c r="I408" s="31">
        <v>2050000</v>
      </c>
      <c r="J408" s="31">
        <v>34164250</v>
      </c>
      <c r="K408" t="str">
        <f t="shared" si="6"/>
        <v>459742050000</v>
      </c>
      <c r="L408" t="s">
        <v>18</v>
      </c>
      <c r="M408" s="40" t="e">
        <f>IF(SUMPRODUCT(('EXTRACTO BANCO'!A:A=B407)*('EXTRACTO BANCO'!G:G=I407)*('EXTRACTO BANCO'!K:K=H407))&gt;0,"OK","NO")</f>
        <v>#N/A</v>
      </c>
    </row>
    <row r="409" spans="1:13">
      <c r="A409" s="32">
        <v>45974</v>
      </c>
      <c r="B409" s="32">
        <v>45974</v>
      </c>
      <c r="C409" t="s">
        <v>37</v>
      </c>
      <c r="D409" t="s">
        <v>607</v>
      </c>
      <c r="E409">
        <v>14091498</v>
      </c>
      <c r="F409" t="s">
        <v>246</v>
      </c>
      <c r="G409">
        <v>11050306</v>
      </c>
      <c r="H409" s="31" t="s">
        <v>56</v>
      </c>
      <c r="I409" s="31">
        <v>1202900</v>
      </c>
      <c r="J409" s="31">
        <v>35367150</v>
      </c>
      <c r="K409" t="str">
        <f t="shared" si="6"/>
        <v>459741202900</v>
      </c>
      <c r="L409" t="s">
        <v>18</v>
      </c>
      <c r="M409" s="40" t="e">
        <f>IF(SUMPRODUCT(('EXTRACTO BANCO'!A:A=B408)*('EXTRACTO BANCO'!G:G=I408)*('EXTRACTO BANCO'!K:K=H408))&gt;0,"OK","NO")</f>
        <v>#N/A</v>
      </c>
    </row>
    <row r="410" spans="1:13">
      <c r="A410" s="32">
        <v>45974</v>
      </c>
      <c r="B410" s="32">
        <v>45974</v>
      </c>
      <c r="C410" t="s">
        <v>37</v>
      </c>
      <c r="D410" t="s">
        <v>608</v>
      </c>
      <c r="E410">
        <v>14091596</v>
      </c>
      <c r="F410" t="s">
        <v>74</v>
      </c>
      <c r="G410">
        <v>11052001</v>
      </c>
      <c r="H410" s="31" t="s">
        <v>75</v>
      </c>
      <c r="I410" s="31">
        <v>1200000</v>
      </c>
      <c r="J410" s="31">
        <v>36567150</v>
      </c>
      <c r="K410" t="str">
        <f t="shared" si="6"/>
        <v>459741200000</v>
      </c>
      <c r="L410" t="s">
        <v>18</v>
      </c>
      <c r="M410" s="40" t="e">
        <f>IF(SUMPRODUCT(('EXTRACTO BANCO'!A:A=B409)*('EXTRACTO BANCO'!G:G=I409)*('EXTRACTO BANCO'!K:K=H409))&gt;0,"OK","NO")</f>
        <v>#N/A</v>
      </c>
    </row>
    <row r="411" spans="1:13">
      <c r="A411" s="32">
        <v>45974</v>
      </c>
      <c r="B411" s="32">
        <v>45974</v>
      </c>
      <c r="C411" t="s">
        <v>37</v>
      </c>
      <c r="D411" t="s">
        <v>609</v>
      </c>
      <c r="E411">
        <v>14091602</v>
      </c>
      <c r="F411" t="s">
        <v>610</v>
      </c>
      <c r="G411">
        <v>11052001</v>
      </c>
      <c r="H411" s="31" t="s">
        <v>75</v>
      </c>
      <c r="I411" s="31">
        <v>2000000</v>
      </c>
      <c r="J411" s="31">
        <v>38567150</v>
      </c>
      <c r="K411" t="str">
        <f t="shared" si="6"/>
        <v>459742000000</v>
      </c>
      <c r="L411" t="s">
        <v>18</v>
      </c>
      <c r="M411" s="40" t="e">
        <f>IF(SUMPRODUCT(('EXTRACTO BANCO'!A:A=B410)*('EXTRACTO BANCO'!G:G=I410)*('EXTRACTO BANCO'!K:K=H410))&gt;0,"OK","NO")</f>
        <v>#N/A</v>
      </c>
    </row>
    <row r="412" spans="1:13">
      <c r="A412" s="32">
        <v>45974</v>
      </c>
      <c r="B412" s="32">
        <v>45974</v>
      </c>
      <c r="C412" t="s">
        <v>37</v>
      </c>
      <c r="D412" t="s">
        <v>611</v>
      </c>
      <c r="E412">
        <v>14091609</v>
      </c>
      <c r="F412" t="s">
        <v>130</v>
      </c>
      <c r="G412">
        <v>11051101</v>
      </c>
      <c r="H412" s="31" t="s">
        <v>131</v>
      </c>
      <c r="I412" s="31">
        <v>4100000</v>
      </c>
      <c r="J412" s="31">
        <v>42667150</v>
      </c>
      <c r="K412" t="str">
        <f t="shared" si="6"/>
        <v>459744100000</v>
      </c>
      <c r="L412" t="s">
        <v>18</v>
      </c>
      <c r="M412" s="40" t="e">
        <f>IF(SUMPRODUCT(('EXTRACTO BANCO'!A:A=B411)*('EXTRACTO BANCO'!G:G=I411)*('EXTRACTO BANCO'!K:K=H411))&gt;0,"OK","NO")</f>
        <v>#N/A</v>
      </c>
    </row>
    <row r="413" spans="1:13">
      <c r="A413" s="32">
        <v>45974</v>
      </c>
      <c r="B413" s="32">
        <v>45974</v>
      </c>
      <c r="C413" t="s">
        <v>37</v>
      </c>
      <c r="D413" t="s">
        <v>612</v>
      </c>
      <c r="E413">
        <v>14091637</v>
      </c>
      <c r="F413" t="s">
        <v>613</v>
      </c>
      <c r="G413">
        <v>11050313</v>
      </c>
      <c r="H413" s="31" t="s">
        <v>180</v>
      </c>
      <c r="I413" s="31">
        <v>2800000</v>
      </c>
      <c r="J413" s="31">
        <v>45467150</v>
      </c>
      <c r="K413" t="str">
        <f t="shared" si="6"/>
        <v>459742800000</v>
      </c>
      <c r="L413" t="s">
        <v>18</v>
      </c>
      <c r="M413" s="40" t="e">
        <f>IF(SUMPRODUCT(('EXTRACTO BANCO'!A:A=B412)*('EXTRACTO BANCO'!G:G=I412)*('EXTRACTO BANCO'!K:K=H412))&gt;0,"OK","NO")</f>
        <v>#N/A</v>
      </c>
    </row>
    <row r="414" spans="1:13">
      <c r="A414" s="32">
        <v>45974</v>
      </c>
      <c r="B414" s="32">
        <v>45974</v>
      </c>
      <c r="C414" t="s">
        <v>37</v>
      </c>
      <c r="D414" t="s">
        <v>614</v>
      </c>
      <c r="E414">
        <v>14092505</v>
      </c>
      <c r="F414" t="s">
        <v>239</v>
      </c>
      <c r="G414">
        <v>11050310</v>
      </c>
      <c r="H414" s="31" t="s">
        <v>116</v>
      </c>
      <c r="I414" s="31">
        <v>2550000</v>
      </c>
      <c r="J414" s="31">
        <v>48017150</v>
      </c>
      <c r="K414" t="str">
        <f t="shared" si="6"/>
        <v>459742550000</v>
      </c>
      <c r="L414" t="s">
        <v>18</v>
      </c>
      <c r="M414" s="40" t="e">
        <f>IF(SUMPRODUCT(('EXTRACTO BANCO'!A:A=B413)*('EXTRACTO BANCO'!G:G=I413)*('EXTRACTO BANCO'!K:K=H413))&gt;0,"OK","NO")</f>
        <v>#N/A</v>
      </c>
    </row>
    <row r="415" spans="1:13">
      <c r="A415" s="32">
        <v>45974</v>
      </c>
      <c r="B415" s="32">
        <v>45974</v>
      </c>
      <c r="C415" t="s">
        <v>37</v>
      </c>
      <c r="D415" t="s">
        <v>615</v>
      </c>
      <c r="E415">
        <v>14097947</v>
      </c>
      <c r="F415" t="s">
        <v>124</v>
      </c>
      <c r="G415">
        <v>11050305</v>
      </c>
      <c r="H415" s="31" t="s">
        <v>125</v>
      </c>
      <c r="I415" s="31">
        <v>1700000</v>
      </c>
      <c r="J415" s="31">
        <v>49717150</v>
      </c>
      <c r="K415" t="str">
        <f t="shared" si="6"/>
        <v>459741700000</v>
      </c>
      <c r="L415" t="s">
        <v>18</v>
      </c>
      <c r="M415" s="40" t="e">
        <f>IF(SUMPRODUCT(('EXTRACTO BANCO'!A:A=B414)*('EXTRACTO BANCO'!G:G=I414)*('EXTRACTO BANCO'!K:K=H414))&gt;0,"OK","NO")</f>
        <v>#N/A</v>
      </c>
    </row>
    <row r="416" spans="1:13">
      <c r="A416" s="32">
        <v>45974</v>
      </c>
      <c r="B416" s="32">
        <v>45974</v>
      </c>
      <c r="C416" t="s">
        <v>37</v>
      </c>
      <c r="D416" t="s">
        <v>616</v>
      </c>
      <c r="E416">
        <v>14104341</v>
      </c>
      <c r="F416" t="s">
        <v>141</v>
      </c>
      <c r="G416">
        <v>11050331</v>
      </c>
      <c r="H416" s="31" t="s">
        <v>142</v>
      </c>
      <c r="I416" s="31">
        <v>11846806</v>
      </c>
      <c r="J416" s="31">
        <v>61563956</v>
      </c>
      <c r="K416" t="str">
        <f t="shared" si="6"/>
        <v>4597411846806</v>
      </c>
      <c r="L416" t="s">
        <v>18</v>
      </c>
      <c r="M416" s="40" t="e">
        <f>IF(SUMPRODUCT(('EXTRACTO BANCO'!A:A=B415)*('EXTRACTO BANCO'!G:G=I415)*('EXTRACTO BANCO'!K:K=H415))&gt;0,"OK","NO")</f>
        <v>#N/A</v>
      </c>
    </row>
    <row r="417" spans="1:14">
      <c r="A417" s="32">
        <v>45974</v>
      </c>
      <c r="B417" s="32">
        <v>45974</v>
      </c>
      <c r="C417" t="s">
        <v>37</v>
      </c>
      <c r="D417" t="s">
        <v>617</v>
      </c>
      <c r="E417">
        <v>14134993</v>
      </c>
      <c r="F417" t="s">
        <v>379</v>
      </c>
      <c r="G417">
        <v>11051701</v>
      </c>
      <c r="H417" s="31" t="s">
        <v>193</v>
      </c>
      <c r="I417" s="31">
        <v>1000000</v>
      </c>
      <c r="J417" s="31">
        <v>62563956</v>
      </c>
      <c r="K417" t="str">
        <f t="shared" si="6"/>
        <v>459741000000</v>
      </c>
      <c r="L417" t="s">
        <v>18</v>
      </c>
      <c r="M417" s="40" t="e">
        <f>IF(SUMPRODUCT(('EXTRACTO BANCO'!A:A=B416)*('EXTRACTO BANCO'!G:G=I416)*('EXTRACTO BANCO'!K:K=H416))&gt;0,"OK","NO")</f>
        <v>#N/A</v>
      </c>
    </row>
    <row r="418" spans="1:14">
      <c r="A418" s="32">
        <v>45974</v>
      </c>
      <c r="B418" s="32">
        <v>45974</v>
      </c>
      <c r="C418" t="s">
        <v>223</v>
      </c>
      <c r="D418" t="s">
        <v>618</v>
      </c>
      <c r="E418">
        <v>14169009</v>
      </c>
      <c r="F418" t="s">
        <v>225</v>
      </c>
      <c r="G418" t="s">
        <v>226</v>
      </c>
      <c r="H418" s="31" t="s">
        <v>227</v>
      </c>
      <c r="I418" s="31">
        <v>-67118956</v>
      </c>
      <c r="J418" s="31">
        <v>-4555000</v>
      </c>
      <c r="K418" t="str">
        <f t="shared" si="6"/>
        <v>45974-67118956</v>
      </c>
      <c r="L418" t="s">
        <v>18</v>
      </c>
      <c r="M418" s="40" t="e">
        <f>IF(SUMPRODUCT(('EXTRACTO BANCO'!A:A=B417)*('EXTRACTO BANCO'!G:G=I417)*('EXTRACTO BANCO'!K:K=H417))&gt;0,"OK","NO")</f>
        <v>#N/A</v>
      </c>
    </row>
    <row r="419" spans="1:14">
      <c r="A419" s="32">
        <v>45974</v>
      </c>
      <c r="B419" s="32">
        <v>45974</v>
      </c>
      <c r="C419" t="s">
        <v>37</v>
      </c>
      <c r="D419" t="s">
        <v>619</v>
      </c>
      <c r="E419">
        <v>14173010</v>
      </c>
      <c r="F419" t="s">
        <v>620</v>
      </c>
      <c r="G419">
        <v>11052201</v>
      </c>
      <c r="H419" s="31" t="s">
        <v>108</v>
      </c>
      <c r="I419" s="33">
        <v>-2450000</v>
      </c>
      <c r="J419" s="31">
        <v>-7005000</v>
      </c>
      <c r="K419" t="str">
        <f t="shared" si="6"/>
        <v>45974-2450000</v>
      </c>
      <c r="L419" t="s">
        <v>18</v>
      </c>
      <c r="M419" s="40" t="e">
        <f>IF(SUMPRODUCT(('EXTRACTO BANCO'!A:A=B418)*('EXTRACTO BANCO'!G:G=I418)*('EXTRACTO BANCO'!K:K=H418))&gt;0,"OK","NO")</f>
        <v>#N/A</v>
      </c>
    </row>
    <row r="420" spans="1:14">
      <c r="A420" s="32">
        <v>45975</v>
      </c>
      <c r="B420" s="32">
        <v>45975</v>
      </c>
      <c r="C420" t="s">
        <v>37</v>
      </c>
      <c r="D420" t="s">
        <v>621</v>
      </c>
      <c r="E420">
        <v>14093746</v>
      </c>
      <c r="F420" t="s">
        <v>301</v>
      </c>
      <c r="G420">
        <v>11050319</v>
      </c>
      <c r="H420" s="31" t="s">
        <v>302</v>
      </c>
      <c r="I420" s="31">
        <v>3000000</v>
      </c>
      <c r="J420" s="31">
        <v>-4005000</v>
      </c>
      <c r="K420" t="str">
        <f t="shared" si="6"/>
        <v>459753000000</v>
      </c>
      <c r="L420" t="s">
        <v>18</v>
      </c>
      <c r="M420" s="40" t="e">
        <f>IF(SUMPRODUCT(('EXTRACTO BANCO'!A:A=B419)*('EXTRACTO BANCO'!G:G=I419)*('EXTRACTO BANCO'!K:K=H419))&gt;0,"OK","NO")</f>
        <v>#N/A</v>
      </c>
    </row>
    <row r="421" spans="1:14">
      <c r="A421" s="32">
        <v>45975</v>
      </c>
      <c r="B421" s="32">
        <v>45975</v>
      </c>
      <c r="C421" t="s">
        <v>37</v>
      </c>
      <c r="D421" t="s">
        <v>622</v>
      </c>
      <c r="E421">
        <v>14093758</v>
      </c>
      <c r="F421" t="s">
        <v>301</v>
      </c>
      <c r="G421">
        <v>11050319</v>
      </c>
      <c r="H421" s="31" t="s">
        <v>302</v>
      </c>
      <c r="I421" s="31">
        <v>2256300</v>
      </c>
      <c r="J421" s="31">
        <v>-1748700</v>
      </c>
      <c r="K421" t="str">
        <f t="shared" si="6"/>
        <v>459752256300</v>
      </c>
      <c r="L421" t="s">
        <v>18</v>
      </c>
      <c r="M421" s="40" t="e">
        <f>IF(SUMPRODUCT(('EXTRACTO BANCO'!A:A=B420)*('EXTRACTO BANCO'!G:G=I420)*('EXTRACTO BANCO'!K:K=H420))&gt;0,"OK","NO")</f>
        <v>#N/A</v>
      </c>
    </row>
    <row r="422" spans="1:14">
      <c r="A422" s="32">
        <v>45975</v>
      </c>
      <c r="B422" s="32">
        <v>45975</v>
      </c>
      <c r="C422" t="s">
        <v>37</v>
      </c>
      <c r="D422" t="s">
        <v>623</v>
      </c>
      <c r="E422">
        <v>14093918</v>
      </c>
      <c r="F422" t="s">
        <v>246</v>
      </c>
      <c r="G422">
        <v>11050306</v>
      </c>
      <c r="H422" s="31" t="s">
        <v>56</v>
      </c>
      <c r="I422" s="31">
        <v>1942850</v>
      </c>
      <c r="J422" s="31">
        <v>194150</v>
      </c>
      <c r="K422" t="str">
        <f t="shared" si="6"/>
        <v>459751942850</v>
      </c>
      <c r="L422" t="s">
        <v>18</v>
      </c>
      <c r="M422" s="40" t="e">
        <f>IF(SUMPRODUCT(('EXTRACTO BANCO'!A:A=B421)*('EXTRACTO BANCO'!G:G=I421)*('EXTRACTO BANCO'!K:K=H421))&gt;0,"OK","NO")</f>
        <v>#N/A</v>
      </c>
    </row>
    <row r="423" spans="1:14">
      <c r="A423" s="32">
        <v>45975</v>
      </c>
      <c r="B423" s="32">
        <v>45975</v>
      </c>
      <c r="C423" t="s">
        <v>37</v>
      </c>
      <c r="D423" t="s">
        <v>624</v>
      </c>
      <c r="E423">
        <v>14094119</v>
      </c>
      <c r="F423" t="s">
        <v>155</v>
      </c>
      <c r="G423">
        <v>11051801</v>
      </c>
      <c r="H423" s="31" t="s">
        <v>156</v>
      </c>
      <c r="I423" s="31">
        <v>550000</v>
      </c>
      <c r="J423" s="31">
        <v>744150</v>
      </c>
      <c r="K423" t="str">
        <f t="shared" si="6"/>
        <v>45975550000</v>
      </c>
      <c r="L423" t="s">
        <v>18</v>
      </c>
      <c r="M423" s="40" t="e">
        <f>IF(SUMPRODUCT(('EXTRACTO BANCO'!A:A=B422)*('EXTRACTO BANCO'!G:G=I422)*('EXTRACTO BANCO'!K:K=H422))&gt;0,"OK","NO")</f>
        <v>#N/A</v>
      </c>
      <c r="N423" t="s">
        <v>18</v>
      </c>
    </row>
    <row r="424" spans="1:14">
      <c r="A424" s="32">
        <v>45975</v>
      </c>
      <c r="B424" s="32">
        <v>45975</v>
      </c>
      <c r="C424" t="s">
        <v>37</v>
      </c>
      <c r="D424" t="s">
        <v>625</v>
      </c>
      <c r="E424">
        <v>14094343</v>
      </c>
      <c r="F424" t="s">
        <v>45</v>
      </c>
      <c r="G424">
        <v>11050324</v>
      </c>
      <c r="H424" s="31" t="s">
        <v>46</v>
      </c>
      <c r="I424" s="31">
        <v>400100</v>
      </c>
      <c r="J424" s="31">
        <v>1144250</v>
      </c>
      <c r="K424" t="str">
        <f t="shared" si="6"/>
        <v>45975400100</v>
      </c>
      <c r="L424" t="s">
        <v>18</v>
      </c>
      <c r="M424" s="40" t="e">
        <f>IF(SUMPRODUCT(('EXTRACTO BANCO'!A:A=B423)*('EXTRACTO BANCO'!G:G=I423)*('EXTRACTO BANCO'!K:K=H423))&gt;0,"OK","NO")</f>
        <v>#N/A</v>
      </c>
    </row>
    <row r="425" spans="1:14">
      <c r="A425" s="32">
        <v>45975</v>
      </c>
      <c r="B425" s="32">
        <v>45975</v>
      </c>
      <c r="C425" t="s">
        <v>37</v>
      </c>
      <c r="D425" t="s">
        <v>626</v>
      </c>
      <c r="E425">
        <v>14095199</v>
      </c>
      <c r="F425">
        <v>5</v>
      </c>
      <c r="G425">
        <v>11050305</v>
      </c>
      <c r="H425" s="31" t="s">
        <v>125</v>
      </c>
      <c r="I425" s="31">
        <v>1250000</v>
      </c>
      <c r="J425" s="31">
        <v>2394250</v>
      </c>
      <c r="K425" t="str">
        <f t="shared" si="6"/>
        <v>459751250000</v>
      </c>
      <c r="L425" t="s">
        <v>18</v>
      </c>
      <c r="M425" s="40" t="e">
        <f>IF(SUMPRODUCT(('EXTRACTO BANCO'!A:A=B424)*('EXTRACTO BANCO'!G:G=I424)*('EXTRACTO BANCO'!K:K=H424))&gt;0,"OK","NO")</f>
        <v>#N/A</v>
      </c>
    </row>
    <row r="426" spans="1:14">
      <c r="A426" s="32">
        <v>45975</v>
      </c>
      <c r="B426" s="32">
        <v>45975</v>
      </c>
      <c r="C426" t="s">
        <v>37</v>
      </c>
      <c r="D426" t="s">
        <v>627</v>
      </c>
      <c r="E426">
        <v>14095610</v>
      </c>
      <c r="F426" t="s">
        <v>231</v>
      </c>
      <c r="G426">
        <v>11050323</v>
      </c>
      <c r="H426" s="31" t="s">
        <v>53</v>
      </c>
      <c r="I426" s="31">
        <v>1672650</v>
      </c>
      <c r="J426" s="31">
        <v>4066900</v>
      </c>
      <c r="K426" t="str">
        <f t="shared" si="6"/>
        <v>459751672650</v>
      </c>
      <c r="L426" t="s">
        <v>18</v>
      </c>
      <c r="M426" s="40" t="e">
        <f>IF(SUMPRODUCT(('EXTRACTO BANCO'!A:A=B425)*('EXTRACTO BANCO'!G:G=I425)*('EXTRACTO BANCO'!K:K=H425))&gt;0,"OK","NO")</f>
        <v>#N/A</v>
      </c>
    </row>
    <row r="427" spans="1:14">
      <c r="A427" s="32">
        <v>45975</v>
      </c>
      <c r="B427" s="32">
        <v>45975</v>
      </c>
      <c r="C427" t="s">
        <v>37</v>
      </c>
      <c r="D427" t="s">
        <v>628</v>
      </c>
      <c r="E427">
        <v>14095617</v>
      </c>
      <c r="F427" t="s">
        <v>231</v>
      </c>
      <c r="G427">
        <v>11050323</v>
      </c>
      <c r="H427" s="31" t="s">
        <v>53</v>
      </c>
      <c r="I427" s="31">
        <v>3000000</v>
      </c>
      <c r="J427" s="31">
        <v>7066900</v>
      </c>
      <c r="K427" t="str">
        <f t="shared" si="6"/>
        <v>459753000000</v>
      </c>
      <c r="L427" t="s">
        <v>18</v>
      </c>
      <c r="M427" s="40" t="e">
        <f>IF(SUMPRODUCT(('EXTRACTO BANCO'!A:A=B426)*('EXTRACTO BANCO'!G:G=I426)*('EXTRACTO BANCO'!K:K=H426))&gt;0,"OK","NO")</f>
        <v>#N/A</v>
      </c>
    </row>
    <row r="428" spans="1:14">
      <c r="A428" s="32">
        <v>45975</v>
      </c>
      <c r="B428" s="32">
        <v>45975</v>
      </c>
      <c r="C428" t="s">
        <v>37</v>
      </c>
      <c r="D428" t="s">
        <v>629</v>
      </c>
      <c r="E428">
        <v>14095949</v>
      </c>
      <c r="F428" t="s">
        <v>42</v>
      </c>
      <c r="G428">
        <v>11050309</v>
      </c>
      <c r="H428" s="31" t="s">
        <v>43</v>
      </c>
      <c r="I428" s="31">
        <v>300000</v>
      </c>
      <c r="J428" s="31">
        <v>7366900</v>
      </c>
      <c r="K428" t="str">
        <f t="shared" si="6"/>
        <v>45975300000</v>
      </c>
      <c r="L428" t="s">
        <v>18</v>
      </c>
      <c r="M428" s="40" t="e">
        <f>IF(SUMPRODUCT(('EXTRACTO BANCO'!A:A=B427)*('EXTRACTO BANCO'!G:G=I427)*('EXTRACTO BANCO'!K:K=H427))&gt;0,"OK","NO")</f>
        <v>#N/A</v>
      </c>
    </row>
    <row r="429" spans="1:14">
      <c r="A429" s="32">
        <v>45975</v>
      </c>
      <c r="B429" s="32">
        <v>45975</v>
      </c>
      <c r="C429" t="s">
        <v>37</v>
      </c>
      <c r="D429" t="s">
        <v>630</v>
      </c>
      <c r="E429">
        <v>14096030</v>
      </c>
      <c r="F429" t="s">
        <v>631</v>
      </c>
      <c r="G429">
        <v>11050318</v>
      </c>
      <c r="H429" s="31" t="s">
        <v>128</v>
      </c>
      <c r="I429" s="31">
        <v>1900000</v>
      </c>
      <c r="J429" s="31">
        <v>9266900</v>
      </c>
      <c r="K429" t="str">
        <f t="shared" si="6"/>
        <v>459751900000</v>
      </c>
      <c r="L429" t="s">
        <v>18</v>
      </c>
      <c r="M429" s="40" t="e">
        <f>IF(SUMPRODUCT(('EXTRACTO BANCO'!A:A=B428)*('EXTRACTO BANCO'!G:G=I428)*('EXTRACTO BANCO'!K:K=H428))&gt;0,"OK","NO")</f>
        <v>#N/A</v>
      </c>
    </row>
    <row r="430" spans="1:14">
      <c r="A430" s="32">
        <v>45975</v>
      </c>
      <c r="B430" s="32">
        <v>45975</v>
      </c>
      <c r="C430" t="s">
        <v>37</v>
      </c>
      <c r="D430" t="s">
        <v>632</v>
      </c>
      <c r="E430">
        <v>14096436</v>
      </c>
      <c r="F430">
        <v>1754</v>
      </c>
      <c r="G430">
        <v>11052201</v>
      </c>
      <c r="H430" s="31" t="s">
        <v>108</v>
      </c>
      <c r="I430" s="31">
        <v>900000</v>
      </c>
      <c r="J430" s="31">
        <v>10166900</v>
      </c>
      <c r="K430" t="str">
        <f t="shared" si="6"/>
        <v>45975900000</v>
      </c>
      <c r="L430" t="s">
        <v>18</v>
      </c>
      <c r="M430" s="40" t="e">
        <f>IF(SUMPRODUCT(('EXTRACTO BANCO'!A:A=B429)*('EXTRACTO BANCO'!G:G=I429)*('EXTRACTO BANCO'!K:K=H429))&gt;0,"OK","NO")</f>
        <v>#N/A</v>
      </c>
    </row>
    <row r="431" spans="1:14">
      <c r="A431" s="32">
        <v>45975</v>
      </c>
      <c r="B431" s="32">
        <v>45975</v>
      </c>
      <c r="C431" t="s">
        <v>37</v>
      </c>
      <c r="D431" t="s">
        <v>633</v>
      </c>
      <c r="E431">
        <v>14096867</v>
      </c>
      <c r="F431" t="s">
        <v>102</v>
      </c>
      <c r="G431">
        <v>11050332</v>
      </c>
      <c r="H431" s="31" t="s">
        <v>103</v>
      </c>
      <c r="I431" s="31">
        <v>2200000</v>
      </c>
      <c r="J431" s="31">
        <v>12366900</v>
      </c>
      <c r="K431" t="str">
        <f t="shared" si="6"/>
        <v>459752200000</v>
      </c>
      <c r="L431" t="s">
        <v>18</v>
      </c>
      <c r="M431" s="40" t="e">
        <f>IF(SUMPRODUCT(('EXTRACTO BANCO'!A:A=B430)*('EXTRACTO BANCO'!G:G=I430)*('EXTRACTO BANCO'!K:K=H430))&gt;0,"OK","NO")</f>
        <v>#N/A</v>
      </c>
    </row>
    <row r="432" spans="1:14">
      <c r="A432" s="32">
        <v>45975</v>
      </c>
      <c r="B432" s="32">
        <v>45975</v>
      </c>
      <c r="C432" t="s">
        <v>37</v>
      </c>
      <c r="D432" t="s">
        <v>634</v>
      </c>
      <c r="E432">
        <v>14096936</v>
      </c>
      <c r="F432" t="s">
        <v>209</v>
      </c>
      <c r="G432">
        <v>11050307</v>
      </c>
      <c r="H432" s="31" t="s">
        <v>88</v>
      </c>
      <c r="I432" s="31">
        <v>1850000</v>
      </c>
      <c r="J432" s="31">
        <v>14216900</v>
      </c>
      <c r="K432" t="str">
        <f t="shared" si="6"/>
        <v>459751850000</v>
      </c>
      <c r="L432" t="s">
        <v>18</v>
      </c>
      <c r="M432" s="40" t="e">
        <f>IF(SUMPRODUCT(('EXTRACTO BANCO'!A:A=B431)*('EXTRACTO BANCO'!G:G=I431)*('EXTRACTO BANCO'!K:K=H431))&gt;0,"OK","NO")</f>
        <v>#N/A</v>
      </c>
    </row>
    <row r="433" spans="1:13">
      <c r="A433" s="32">
        <v>45975</v>
      </c>
      <c r="B433" s="32">
        <v>45975</v>
      </c>
      <c r="C433" t="s">
        <v>37</v>
      </c>
      <c r="D433" t="s">
        <v>635</v>
      </c>
      <c r="E433">
        <v>14096981</v>
      </c>
      <c r="F433" t="s">
        <v>636</v>
      </c>
      <c r="G433">
        <v>11050401</v>
      </c>
      <c r="H433" s="31" t="s">
        <v>174</v>
      </c>
      <c r="I433" s="31">
        <v>3000000</v>
      </c>
      <c r="J433" s="31">
        <v>17216900</v>
      </c>
      <c r="K433" t="str">
        <f t="shared" si="6"/>
        <v>459753000000</v>
      </c>
      <c r="L433" t="s">
        <v>18</v>
      </c>
      <c r="M433" s="40" t="e">
        <f>IF(SUMPRODUCT(('EXTRACTO BANCO'!A:A=B432)*('EXTRACTO BANCO'!G:G=I432)*('EXTRACTO BANCO'!K:K=H432))&gt;0,"OK","NO")</f>
        <v>#N/A</v>
      </c>
    </row>
    <row r="434" spans="1:13">
      <c r="A434" s="32">
        <v>45975</v>
      </c>
      <c r="B434" s="32">
        <v>45975</v>
      </c>
      <c r="C434" t="s">
        <v>37</v>
      </c>
      <c r="D434" t="s">
        <v>637</v>
      </c>
      <c r="E434">
        <v>14097003</v>
      </c>
      <c r="F434" t="s">
        <v>176</v>
      </c>
      <c r="G434">
        <v>11050401</v>
      </c>
      <c r="H434" s="31" t="s">
        <v>174</v>
      </c>
      <c r="I434" s="31">
        <v>3000000</v>
      </c>
      <c r="J434" s="31">
        <v>20216900</v>
      </c>
      <c r="K434" t="str">
        <f t="shared" si="6"/>
        <v>459753000000</v>
      </c>
      <c r="L434" t="s">
        <v>18</v>
      </c>
      <c r="M434" s="40" t="e">
        <f>IF(SUMPRODUCT(('EXTRACTO BANCO'!A:A=B433)*('EXTRACTO BANCO'!G:G=I433)*('EXTRACTO BANCO'!K:K=H433))&gt;0,"OK","NO")</f>
        <v>#N/A</v>
      </c>
    </row>
    <row r="435" spans="1:13">
      <c r="A435" s="32">
        <v>45975</v>
      </c>
      <c r="B435" s="32">
        <v>45975</v>
      </c>
      <c r="C435" t="s">
        <v>37</v>
      </c>
      <c r="D435" t="s">
        <v>638</v>
      </c>
      <c r="E435">
        <v>14097041</v>
      </c>
      <c r="F435" t="s">
        <v>74</v>
      </c>
      <c r="G435">
        <v>11052001</v>
      </c>
      <c r="H435" s="31" t="s">
        <v>75</v>
      </c>
      <c r="I435" s="31">
        <v>2500000</v>
      </c>
      <c r="J435" s="31">
        <v>22716900</v>
      </c>
      <c r="K435" t="str">
        <f t="shared" si="6"/>
        <v>459752500000</v>
      </c>
      <c r="L435" t="s">
        <v>18</v>
      </c>
      <c r="M435" s="40" t="e">
        <f>IF(SUMPRODUCT(('EXTRACTO BANCO'!A:A=B434)*('EXTRACTO BANCO'!G:G=I434)*('EXTRACTO BANCO'!K:K=H434))&gt;0,"OK","NO")</f>
        <v>#N/A</v>
      </c>
    </row>
    <row r="436" spans="1:13">
      <c r="A436" s="32">
        <v>45975</v>
      </c>
      <c r="B436" s="32">
        <v>45975</v>
      </c>
      <c r="C436" t="s">
        <v>37</v>
      </c>
      <c r="D436" t="s">
        <v>639</v>
      </c>
      <c r="E436">
        <v>14097044</v>
      </c>
      <c r="F436" t="s">
        <v>176</v>
      </c>
      <c r="G436">
        <v>11050401</v>
      </c>
      <c r="H436" s="31" t="s">
        <v>174</v>
      </c>
      <c r="I436" s="31">
        <v>700000</v>
      </c>
      <c r="J436" s="31">
        <v>23416900</v>
      </c>
      <c r="K436" t="str">
        <f t="shared" si="6"/>
        <v>45975700000</v>
      </c>
      <c r="L436" t="s">
        <v>18</v>
      </c>
      <c r="M436" s="40" t="e">
        <f>IF(SUMPRODUCT(('EXTRACTO BANCO'!A:A=B435)*('EXTRACTO BANCO'!G:G=I435)*('EXTRACTO BANCO'!K:K=H435))&gt;0,"OK","NO")</f>
        <v>#N/A</v>
      </c>
    </row>
    <row r="437" spans="1:13">
      <c r="A437" s="32">
        <v>45975</v>
      </c>
      <c r="B437" s="32">
        <v>45975</v>
      </c>
      <c r="C437" t="s">
        <v>37</v>
      </c>
      <c r="D437" t="s">
        <v>640</v>
      </c>
      <c r="E437">
        <v>14097074</v>
      </c>
      <c r="F437" t="s">
        <v>511</v>
      </c>
      <c r="G437">
        <v>11051201</v>
      </c>
      <c r="H437" s="31" t="s">
        <v>97</v>
      </c>
      <c r="I437" s="31">
        <v>800000</v>
      </c>
      <c r="J437" s="31">
        <v>24216900</v>
      </c>
      <c r="K437" t="str">
        <f t="shared" si="6"/>
        <v>45975800000</v>
      </c>
      <c r="L437" t="s">
        <v>18</v>
      </c>
      <c r="M437" s="40" t="e">
        <f>IF(SUMPRODUCT(('EXTRACTO BANCO'!A:A=B436)*('EXTRACTO BANCO'!G:G=I436)*('EXTRACTO BANCO'!K:K=H436))&gt;0,"OK","NO")</f>
        <v>#N/A</v>
      </c>
    </row>
    <row r="438" spans="1:13">
      <c r="A438" s="32">
        <v>45975</v>
      </c>
      <c r="B438" s="32">
        <v>45975</v>
      </c>
      <c r="C438" t="s">
        <v>37</v>
      </c>
      <c r="D438" t="s">
        <v>641</v>
      </c>
      <c r="E438">
        <v>14097080</v>
      </c>
      <c r="F438" t="s">
        <v>511</v>
      </c>
      <c r="G438">
        <v>11051201</v>
      </c>
      <c r="H438" s="31" t="s">
        <v>97</v>
      </c>
      <c r="I438" s="31">
        <v>2546850</v>
      </c>
      <c r="J438" s="31">
        <v>26763750</v>
      </c>
      <c r="K438" t="str">
        <f t="shared" si="6"/>
        <v>459752546850</v>
      </c>
      <c r="L438" t="s">
        <v>18</v>
      </c>
      <c r="M438" s="40" t="e">
        <f>IF(SUMPRODUCT(('EXTRACTO BANCO'!A:A=B437)*('EXTRACTO BANCO'!G:G=I437)*('EXTRACTO BANCO'!K:K=H437))&gt;0,"OK","NO")</f>
        <v>#N/A</v>
      </c>
    </row>
    <row r="439" spans="1:13">
      <c r="A439" s="32">
        <v>45975</v>
      </c>
      <c r="B439" s="32">
        <v>45975</v>
      </c>
      <c r="C439" t="s">
        <v>37</v>
      </c>
      <c r="D439" t="s">
        <v>642</v>
      </c>
      <c r="E439">
        <v>14097163</v>
      </c>
      <c r="F439" t="s">
        <v>159</v>
      </c>
      <c r="G439">
        <v>11051401</v>
      </c>
      <c r="H439" s="31" t="s">
        <v>160</v>
      </c>
      <c r="I439" s="31">
        <v>1850000</v>
      </c>
      <c r="J439" s="31">
        <v>28613750</v>
      </c>
      <c r="K439" t="str">
        <f t="shared" si="6"/>
        <v>459751850000</v>
      </c>
      <c r="L439" t="s">
        <v>18</v>
      </c>
      <c r="M439" s="40" t="e">
        <f>IF(SUMPRODUCT(('EXTRACTO BANCO'!A:A=B438)*('EXTRACTO BANCO'!G:G=I438)*('EXTRACTO BANCO'!K:K=H438))&gt;0,"OK","NO")</f>
        <v>#N/A</v>
      </c>
    </row>
    <row r="440" spans="1:13">
      <c r="A440" s="32">
        <v>45975</v>
      </c>
      <c r="B440" s="32">
        <v>45975</v>
      </c>
      <c r="C440" t="s">
        <v>37</v>
      </c>
      <c r="D440" t="s">
        <v>643</v>
      </c>
      <c r="E440">
        <v>14097250</v>
      </c>
      <c r="F440" t="s">
        <v>252</v>
      </c>
      <c r="G440">
        <v>11050501</v>
      </c>
      <c r="H440" s="31" t="s">
        <v>134</v>
      </c>
      <c r="I440" s="31">
        <v>600000</v>
      </c>
      <c r="J440" s="31">
        <v>29213750</v>
      </c>
      <c r="K440" t="str">
        <f t="shared" si="6"/>
        <v>45975600000</v>
      </c>
      <c r="L440" t="s">
        <v>18</v>
      </c>
      <c r="M440" s="40" t="e">
        <f>IF(SUMPRODUCT(('EXTRACTO BANCO'!A:A=B439)*('EXTRACTO BANCO'!G:G=I439)*('EXTRACTO BANCO'!K:K=H439))&gt;0,"OK","NO")</f>
        <v>#N/A</v>
      </c>
    </row>
    <row r="441" spans="1:13">
      <c r="A441" s="32">
        <v>45975</v>
      </c>
      <c r="B441" s="32">
        <v>45975</v>
      </c>
      <c r="C441" t="s">
        <v>37</v>
      </c>
      <c r="D441" t="s">
        <v>644</v>
      </c>
      <c r="E441">
        <v>14097376</v>
      </c>
      <c r="F441" t="s">
        <v>304</v>
      </c>
      <c r="G441">
        <v>11050308</v>
      </c>
      <c r="H441" s="31" t="s">
        <v>69</v>
      </c>
      <c r="I441" s="31">
        <v>2000000</v>
      </c>
      <c r="J441" s="31">
        <v>31213750</v>
      </c>
      <c r="K441" t="str">
        <f t="shared" si="6"/>
        <v>459752000000</v>
      </c>
      <c r="L441" t="s">
        <v>18</v>
      </c>
      <c r="M441" s="40" t="e">
        <f>IF(SUMPRODUCT(('EXTRACTO BANCO'!A:A=B440)*('EXTRACTO BANCO'!G:G=I440)*('EXTRACTO BANCO'!K:K=H440))&gt;0,"OK","NO")</f>
        <v>#N/A</v>
      </c>
    </row>
    <row r="442" spans="1:13">
      <c r="A442" s="32">
        <v>45975</v>
      </c>
      <c r="B442" s="32">
        <v>45975</v>
      </c>
      <c r="C442" t="s">
        <v>37</v>
      </c>
      <c r="D442" t="s">
        <v>645</v>
      </c>
      <c r="E442">
        <v>14097391</v>
      </c>
      <c r="F442" t="s">
        <v>58</v>
      </c>
      <c r="G442">
        <v>11052501</v>
      </c>
      <c r="H442" s="31" t="s">
        <v>59</v>
      </c>
      <c r="I442" s="31">
        <v>1200700</v>
      </c>
      <c r="J442" s="31">
        <v>32414450</v>
      </c>
      <c r="K442" t="str">
        <f t="shared" si="6"/>
        <v>459751200700</v>
      </c>
      <c r="L442" t="s">
        <v>18</v>
      </c>
      <c r="M442" s="40" t="e">
        <f>IF(SUMPRODUCT(('EXTRACTO BANCO'!A:A=B441)*('EXTRACTO BANCO'!G:G=I441)*('EXTRACTO BANCO'!K:K=H441))&gt;0,"OK","NO")</f>
        <v>#N/A</v>
      </c>
    </row>
    <row r="443" spans="1:13">
      <c r="A443" s="32">
        <v>45975</v>
      </c>
      <c r="B443" s="32">
        <v>45975</v>
      </c>
      <c r="C443" t="s">
        <v>37</v>
      </c>
      <c r="D443" t="s">
        <v>646</v>
      </c>
      <c r="E443">
        <v>14097575</v>
      </c>
      <c r="F443" t="s">
        <v>647</v>
      </c>
      <c r="G443">
        <v>11051301</v>
      </c>
      <c r="H443" s="31" t="s">
        <v>82</v>
      </c>
      <c r="I443" s="31">
        <v>1799100</v>
      </c>
      <c r="J443" s="31">
        <v>34213550</v>
      </c>
      <c r="K443" t="str">
        <f t="shared" si="6"/>
        <v>459751799100</v>
      </c>
      <c r="L443" t="s">
        <v>18</v>
      </c>
      <c r="M443" s="40" t="e">
        <f>IF(SUMPRODUCT(('EXTRACTO BANCO'!A:A=B442)*('EXTRACTO BANCO'!G:G=I442)*('EXTRACTO BANCO'!K:K=H442))&gt;0,"OK","NO")</f>
        <v>#N/A</v>
      </c>
    </row>
    <row r="444" spans="1:13">
      <c r="A444" s="32">
        <v>45975</v>
      </c>
      <c r="B444" s="32">
        <v>45975</v>
      </c>
      <c r="C444" t="s">
        <v>37</v>
      </c>
      <c r="D444" t="s">
        <v>648</v>
      </c>
      <c r="E444">
        <v>14097614</v>
      </c>
      <c r="F444">
        <v>28</v>
      </c>
      <c r="G444">
        <v>11050328</v>
      </c>
      <c r="H444" s="31" t="s">
        <v>51</v>
      </c>
      <c r="I444" s="31">
        <v>2000000</v>
      </c>
      <c r="J444" s="31">
        <v>36213550</v>
      </c>
      <c r="K444" t="str">
        <f t="shared" si="6"/>
        <v>459752000000</v>
      </c>
      <c r="L444" t="s">
        <v>18</v>
      </c>
      <c r="M444" s="40" t="e">
        <f>IF(SUMPRODUCT(('EXTRACTO BANCO'!A:A=B443)*('EXTRACTO BANCO'!G:G=I443)*('EXTRACTO BANCO'!K:K=H443))&gt;0,"OK","NO")</f>
        <v>#N/A</v>
      </c>
    </row>
    <row r="445" spans="1:13">
      <c r="A445" s="32">
        <v>45975</v>
      </c>
      <c r="B445" s="32">
        <v>45975</v>
      </c>
      <c r="C445" t="s">
        <v>37</v>
      </c>
      <c r="D445" t="s">
        <v>649</v>
      </c>
      <c r="E445">
        <v>14097619</v>
      </c>
      <c r="F445">
        <v>28</v>
      </c>
      <c r="G445">
        <v>11050328</v>
      </c>
      <c r="H445" s="31" t="s">
        <v>51</v>
      </c>
      <c r="I445" s="31">
        <v>1800000</v>
      </c>
      <c r="J445" s="31">
        <v>38013550</v>
      </c>
      <c r="K445" t="str">
        <f t="shared" si="6"/>
        <v>459751800000</v>
      </c>
      <c r="L445" t="s">
        <v>18</v>
      </c>
      <c r="M445" s="40" t="e">
        <f>IF(SUMPRODUCT(('EXTRACTO BANCO'!A:A=B444)*('EXTRACTO BANCO'!G:G=I444)*('EXTRACTO BANCO'!K:K=H444))&gt;0,"OK","NO")</f>
        <v>#N/A</v>
      </c>
    </row>
    <row r="446" spans="1:13">
      <c r="A446" s="32">
        <v>45975</v>
      </c>
      <c r="B446" s="32">
        <v>45975</v>
      </c>
      <c r="C446" t="s">
        <v>37</v>
      </c>
      <c r="D446" t="s">
        <v>650</v>
      </c>
      <c r="E446">
        <v>14097922</v>
      </c>
      <c r="F446" t="s">
        <v>239</v>
      </c>
      <c r="G446">
        <v>11050310</v>
      </c>
      <c r="H446" s="31" t="s">
        <v>116</v>
      </c>
      <c r="I446" s="31">
        <v>1500000</v>
      </c>
      <c r="J446" s="31">
        <v>39513550</v>
      </c>
      <c r="K446" t="str">
        <f t="shared" si="6"/>
        <v>459751500000</v>
      </c>
      <c r="L446" t="s">
        <v>18</v>
      </c>
      <c r="M446" s="40" t="e">
        <f>IF(SUMPRODUCT(('EXTRACTO BANCO'!A:A=B445)*('EXTRACTO BANCO'!G:G=I445)*('EXTRACTO BANCO'!K:K=H445))&gt;0,"OK","NO")</f>
        <v>#N/A</v>
      </c>
    </row>
    <row r="447" spans="1:13">
      <c r="A447" s="32">
        <v>45975</v>
      </c>
      <c r="B447" s="32">
        <v>45975</v>
      </c>
      <c r="C447" t="s">
        <v>37</v>
      </c>
      <c r="D447" t="s">
        <v>651</v>
      </c>
      <c r="E447">
        <v>14097927</v>
      </c>
      <c r="F447" t="s">
        <v>207</v>
      </c>
      <c r="G447">
        <v>11051801</v>
      </c>
      <c r="H447" s="31" t="s">
        <v>156</v>
      </c>
      <c r="I447" s="31">
        <v>1600000</v>
      </c>
      <c r="J447" s="31">
        <v>41113550</v>
      </c>
      <c r="K447" t="str">
        <f t="shared" si="6"/>
        <v>459751600000</v>
      </c>
      <c r="L447" t="s">
        <v>18</v>
      </c>
      <c r="M447" s="40" t="e">
        <f>IF(SUMPRODUCT(('EXTRACTO BANCO'!A:A=B446)*('EXTRACTO BANCO'!G:G=I446)*('EXTRACTO BANCO'!K:K=H446))&gt;0,"OK","NO")</f>
        <v>#N/A</v>
      </c>
    </row>
    <row r="448" spans="1:13">
      <c r="A448" s="32">
        <v>45975</v>
      </c>
      <c r="B448" s="32">
        <v>45975</v>
      </c>
      <c r="C448" t="s">
        <v>37</v>
      </c>
      <c r="D448" t="s">
        <v>652</v>
      </c>
      <c r="E448">
        <v>14097962</v>
      </c>
      <c r="F448" t="s">
        <v>653</v>
      </c>
      <c r="G448">
        <v>11050502</v>
      </c>
      <c r="H448" s="31" t="s">
        <v>40</v>
      </c>
      <c r="I448" s="31">
        <v>7300000</v>
      </c>
      <c r="J448" s="31">
        <v>48413550</v>
      </c>
      <c r="K448" t="str">
        <f t="shared" si="6"/>
        <v>459757300000</v>
      </c>
      <c r="L448" t="s">
        <v>18</v>
      </c>
      <c r="M448" s="40" t="e">
        <f>IF(SUMPRODUCT(('EXTRACTO BANCO'!A:A=B447)*('EXTRACTO BANCO'!G:G=I447)*('EXTRACTO BANCO'!K:K=H447))&gt;0,"OK","NO")</f>
        <v>#N/A</v>
      </c>
    </row>
    <row r="449" spans="1:13">
      <c r="A449" s="32">
        <v>45975</v>
      </c>
      <c r="B449" s="32">
        <v>45975</v>
      </c>
      <c r="C449" t="s">
        <v>37</v>
      </c>
      <c r="D449" t="s">
        <v>654</v>
      </c>
      <c r="E449">
        <v>14097990</v>
      </c>
      <c r="F449" t="s">
        <v>130</v>
      </c>
      <c r="G449">
        <v>11051101</v>
      </c>
      <c r="H449" s="31" t="s">
        <v>131</v>
      </c>
      <c r="I449" s="31">
        <v>3000150</v>
      </c>
      <c r="J449" s="31">
        <v>51413700</v>
      </c>
      <c r="K449" t="str">
        <f t="shared" si="6"/>
        <v>459753000150</v>
      </c>
      <c r="L449" t="s">
        <v>18</v>
      </c>
      <c r="M449" s="40" t="e">
        <f>IF(SUMPRODUCT(('EXTRACTO BANCO'!A:A=B448)*('EXTRACTO BANCO'!G:G=I448)*('EXTRACTO BANCO'!K:K=H448))&gt;0,"OK","NO")</f>
        <v>#N/A</v>
      </c>
    </row>
    <row r="450" spans="1:13">
      <c r="A450" s="32">
        <v>45975</v>
      </c>
      <c r="B450" s="32">
        <v>45975</v>
      </c>
      <c r="C450" t="s">
        <v>37</v>
      </c>
      <c r="D450" t="s">
        <v>655</v>
      </c>
      <c r="E450">
        <v>14097998</v>
      </c>
      <c r="F450" t="s">
        <v>90</v>
      </c>
      <c r="G450">
        <v>11050326</v>
      </c>
      <c r="H450" s="31" t="s">
        <v>91</v>
      </c>
      <c r="I450" s="31">
        <v>2000000</v>
      </c>
      <c r="J450" s="31">
        <v>53413700</v>
      </c>
      <c r="K450" t="str">
        <f t="shared" si="6"/>
        <v>459752000000</v>
      </c>
      <c r="L450" t="s">
        <v>18</v>
      </c>
      <c r="M450" s="40" t="e">
        <f>IF(SUMPRODUCT(('EXTRACTO BANCO'!A:A=B449)*('EXTRACTO BANCO'!G:G=I449)*('EXTRACTO BANCO'!K:K=H449))&gt;0,"OK","NO")</f>
        <v>#N/A</v>
      </c>
    </row>
    <row r="451" spans="1:13">
      <c r="A451" s="32">
        <v>45975</v>
      </c>
      <c r="B451" s="32">
        <v>45975</v>
      </c>
      <c r="C451" t="s">
        <v>37</v>
      </c>
      <c r="D451" t="s">
        <v>656</v>
      </c>
      <c r="E451">
        <v>14098137</v>
      </c>
      <c r="F451" t="s">
        <v>137</v>
      </c>
      <c r="G451">
        <v>11050314</v>
      </c>
      <c r="H451" s="31" t="s">
        <v>138</v>
      </c>
      <c r="I451" s="31">
        <v>800000</v>
      </c>
      <c r="J451" s="31">
        <v>54213700</v>
      </c>
      <c r="K451" t="str">
        <f t="shared" si="6"/>
        <v>45975800000</v>
      </c>
      <c r="L451" t="s">
        <v>18</v>
      </c>
      <c r="M451" s="40" t="e">
        <f>IF(SUMPRODUCT(('EXTRACTO BANCO'!A:A=B450)*('EXTRACTO BANCO'!G:G=I450)*('EXTRACTO BANCO'!K:K=H450))&gt;0,"OK","NO")</f>
        <v>#N/A</v>
      </c>
    </row>
    <row r="452" spans="1:13">
      <c r="A452" s="32">
        <v>45975</v>
      </c>
      <c r="B452" s="32">
        <v>45975</v>
      </c>
      <c r="C452" t="s">
        <v>37</v>
      </c>
      <c r="D452" t="s">
        <v>657</v>
      </c>
      <c r="E452">
        <v>14098239</v>
      </c>
      <c r="F452" t="s">
        <v>471</v>
      </c>
      <c r="G452">
        <v>11050312</v>
      </c>
      <c r="H452" s="31" t="s">
        <v>122</v>
      </c>
      <c r="I452" s="31">
        <v>650000</v>
      </c>
      <c r="J452" s="31">
        <v>54863700</v>
      </c>
      <c r="K452" t="str">
        <f t="shared" ref="K452:K515" si="7">CONCATENATE(A452,I452)</f>
        <v>45975650000</v>
      </c>
      <c r="L452" t="s">
        <v>18</v>
      </c>
      <c r="M452" s="40" t="e">
        <f>IF(SUMPRODUCT(('EXTRACTO BANCO'!A:A=B451)*('EXTRACTO BANCO'!G:G=I451)*('EXTRACTO BANCO'!K:K=H451))&gt;0,"OK","NO")</f>
        <v>#N/A</v>
      </c>
    </row>
    <row r="453" spans="1:13">
      <c r="A453" s="32">
        <v>45975</v>
      </c>
      <c r="B453" s="32">
        <v>45975</v>
      </c>
      <c r="C453" t="s">
        <v>37</v>
      </c>
      <c r="D453" t="s">
        <v>658</v>
      </c>
      <c r="E453">
        <v>14098248</v>
      </c>
      <c r="F453" t="s">
        <v>121</v>
      </c>
      <c r="G453">
        <v>11050312</v>
      </c>
      <c r="H453" s="31" t="s">
        <v>122</v>
      </c>
      <c r="I453" s="31">
        <v>1000000</v>
      </c>
      <c r="J453" s="31">
        <v>55863700</v>
      </c>
      <c r="K453" t="str">
        <f t="shared" si="7"/>
        <v>459751000000</v>
      </c>
      <c r="L453" t="s">
        <v>18</v>
      </c>
      <c r="M453" s="40" t="e">
        <f>IF(SUMPRODUCT(('EXTRACTO BANCO'!A:A=B452)*('EXTRACTO BANCO'!G:G=I452)*('EXTRACTO BANCO'!K:K=H452))&gt;0,"OK","NO")</f>
        <v>#N/A</v>
      </c>
    </row>
    <row r="454" spans="1:13">
      <c r="A454" s="32">
        <v>45975</v>
      </c>
      <c r="B454" s="32">
        <v>45975</v>
      </c>
      <c r="C454" t="s">
        <v>37</v>
      </c>
      <c r="D454" t="s">
        <v>659</v>
      </c>
      <c r="E454">
        <v>14098315</v>
      </c>
      <c r="F454" t="s">
        <v>254</v>
      </c>
      <c r="G454">
        <v>11050403</v>
      </c>
      <c r="H454" s="31" t="s">
        <v>255</v>
      </c>
      <c r="I454" s="31">
        <v>2000000</v>
      </c>
      <c r="J454" s="31">
        <v>57863700</v>
      </c>
      <c r="K454" t="str">
        <f t="shared" si="7"/>
        <v>459752000000</v>
      </c>
      <c r="L454" t="s">
        <v>18</v>
      </c>
      <c r="M454" s="40" t="e">
        <f>IF(SUMPRODUCT(('EXTRACTO BANCO'!A:A=B453)*('EXTRACTO BANCO'!G:G=I453)*('EXTRACTO BANCO'!K:K=H453))&gt;0,"OK","NO")</f>
        <v>#N/A</v>
      </c>
    </row>
    <row r="455" spans="1:13">
      <c r="A455" s="32">
        <v>45975</v>
      </c>
      <c r="B455" s="32">
        <v>45975</v>
      </c>
      <c r="C455" t="s">
        <v>37</v>
      </c>
      <c r="D455" t="s">
        <v>660</v>
      </c>
      <c r="E455">
        <v>14098318</v>
      </c>
      <c r="F455" t="s">
        <v>254</v>
      </c>
      <c r="G455">
        <v>11050403</v>
      </c>
      <c r="H455" s="31" t="s">
        <v>255</v>
      </c>
      <c r="I455" s="31">
        <v>1302150</v>
      </c>
      <c r="J455" s="31">
        <v>59165850</v>
      </c>
      <c r="K455" t="str">
        <f t="shared" si="7"/>
        <v>459751302150</v>
      </c>
      <c r="L455" t="s">
        <v>18</v>
      </c>
      <c r="M455" s="40" t="e">
        <f>IF(SUMPRODUCT(('EXTRACTO BANCO'!A:A=B454)*('EXTRACTO BANCO'!G:G=I454)*('EXTRACTO BANCO'!K:K=H454))&gt;0,"OK","NO")</f>
        <v>#N/A</v>
      </c>
    </row>
    <row r="456" spans="1:13">
      <c r="A456" s="32">
        <v>45975</v>
      </c>
      <c r="B456" s="32">
        <v>45975</v>
      </c>
      <c r="C456" t="s">
        <v>37</v>
      </c>
      <c r="D456" t="s">
        <v>661</v>
      </c>
      <c r="E456">
        <v>14098319</v>
      </c>
      <c r="F456" t="s">
        <v>662</v>
      </c>
      <c r="G456">
        <v>11051701</v>
      </c>
      <c r="H456" s="31" t="s">
        <v>193</v>
      </c>
      <c r="I456" s="31">
        <v>700000</v>
      </c>
      <c r="J456" s="31">
        <v>59865850</v>
      </c>
      <c r="K456" t="str">
        <f t="shared" si="7"/>
        <v>45975700000</v>
      </c>
      <c r="L456" t="s">
        <v>18</v>
      </c>
      <c r="M456" s="40" t="e">
        <f>IF(SUMPRODUCT(('EXTRACTO BANCO'!A:A=B455)*('EXTRACTO BANCO'!G:G=I455)*('EXTRACTO BANCO'!K:K=H455))&gt;0,"OK","NO")</f>
        <v>#N/A</v>
      </c>
    </row>
    <row r="457" spans="1:13">
      <c r="A457" s="32">
        <v>45975</v>
      </c>
      <c r="B457" s="32">
        <v>45975</v>
      </c>
      <c r="C457" t="s">
        <v>37</v>
      </c>
      <c r="D457" t="s">
        <v>663</v>
      </c>
      <c r="E457">
        <v>14098327</v>
      </c>
      <c r="F457" t="s">
        <v>664</v>
      </c>
      <c r="G457">
        <v>11050301</v>
      </c>
      <c r="H457" s="31" t="s">
        <v>85</v>
      </c>
      <c r="I457" s="31">
        <v>1950000</v>
      </c>
      <c r="J457" s="31">
        <v>61815850</v>
      </c>
      <c r="K457" t="str">
        <f t="shared" si="7"/>
        <v>459751950000</v>
      </c>
      <c r="L457" t="s">
        <v>18</v>
      </c>
      <c r="M457" s="40" t="e">
        <f>IF(SUMPRODUCT(('EXTRACTO BANCO'!A:A=B456)*('EXTRACTO BANCO'!G:G=I456)*('EXTRACTO BANCO'!K:K=H456))&gt;0,"OK","NO")</f>
        <v>#N/A</v>
      </c>
    </row>
    <row r="458" spans="1:13">
      <c r="A458" s="32">
        <v>45975</v>
      </c>
      <c r="B458" s="32">
        <v>45975</v>
      </c>
      <c r="C458" t="s">
        <v>37</v>
      </c>
      <c r="D458" t="s">
        <v>665</v>
      </c>
      <c r="E458">
        <v>14098328</v>
      </c>
      <c r="F458" t="s">
        <v>666</v>
      </c>
      <c r="G458">
        <v>11051701</v>
      </c>
      <c r="H458" s="31" t="s">
        <v>193</v>
      </c>
      <c r="I458" s="31">
        <v>1500000</v>
      </c>
      <c r="J458" s="31">
        <v>63315850</v>
      </c>
      <c r="K458" t="str">
        <f t="shared" si="7"/>
        <v>459751500000</v>
      </c>
      <c r="L458" t="s">
        <v>18</v>
      </c>
      <c r="M458" s="40" t="e">
        <f>IF(SUMPRODUCT(('EXTRACTO BANCO'!A:A=B457)*('EXTRACTO BANCO'!G:G=I457)*('EXTRACTO BANCO'!K:K=H457))&gt;0,"OK","NO")</f>
        <v>#N/A</v>
      </c>
    </row>
    <row r="459" spans="1:13">
      <c r="A459" s="32">
        <v>45975</v>
      </c>
      <c r="B459" s="32">
        <v>45975</v>
      </c>
      <c r="C459" t="s">
        <v>37</v>
      </c>
      <c r="D459" t="s">
        <v>667</v>
      </c>
      <c r="E459">
        <v>14098363</v>
      </c>
      <c r="F459" t="s">
        <v>176</v>
      </c>
      <c r="G459">
        <v>11050401</v>
      </c>
      <c r="H459" s="31" t="s">
        <v>174</v>
      </c>
      <c r="I459" s="31">
        <v>2497684</v>
      </c>
      <c r="J459" s="31">
        <v>65813534</v>
      </c>
      <c r="K459" t="str">
        <f t="shared" si="7"/>
        <v>459752497684</v>
      </c>
      <c r="L459" t="s">
        <v>18</v>
      </c>
      <c r="M459" s="40" t="e">
        <f>IF(SUMPRODUCT(('EXTRACTO BANCO'!A:A=B458)*('EXTRACTO BANCO'!G:G=I458)*('EXTRACTO BANCO'!K:K=H458))&gt;0,"OK","NO")</f>
        <v>#N/A</v>
      </c>
    </row>
    <row r="460" spans="1:13">
      <c r="A460" s="32">
        <v>45975</v>
      </c>
      <c r="B460" s="32">
        <v>45975</v>
      </c>
      <c r="C460" t="s">
        <v>37</v>
      </c>
      <c r="D460" t="s">
        <v>668</v>
      </c>
      <c r="E460">
        <v>14098467</v>
      </c>
      <c r="F460" t="s">
        <v>214</v>
      </c>
      <c r="G460">
        <v>11050402</v>
      </c>
      <c r="H460" s="31" t="s">
        <v>215</v>
      </c>
      <c r="I460" s="31">
        <v>2106650</v>
      </c>
      <c r="J460" s="31">
        <v>67920184</v>
      </c>
      <c r="K460" t="str">
        <f t="shared" si="7"/>
        <v>459752106650</v>
      </c>
      <c r="L460" t="s">
        <v>18</v>
      </c>
      <c r="M460" s="40" t="e">
        <f>IF(SUMPRODUCT(('EXTRACTO BANCO'!A:A=B459)*('EXTRACTO BANCO'!G:G=I459)*('EXTRACTO BANCO'!K:K=H459))&gt;0,"OK","NO")</f>
        <v>#N/A</v>
      </c>
    </row>
    <row r="461" spans="1:13">
      <c r="A461" s="32">
        <v>45975</v>
      </c>
      <c r="B461" s="32">
        <v>45975</v>
      </c>
      <c r="C461" t="s">
        <v>37</v>
      </c>
      <c r="D461" t="s">
        <v>669</v>
      </c>
      <c r="E461">
        <v>14098494</v>
      </c>
      <c r="F461" t="s">
        <v>670</v>
      </c>
      <c r="G461">
        <v>11050313</v>
      </c>
      <c r="H461" s="31" t="s">
        <v>180</v>
      </c>
      <c r="I461" s="31">
        <v>2300000</v>
      </c>
      <c r="J461" s="31">
        <v>70220184</v>
      </c>
      <c r="K461" t="str">
        <f t="shared" si="7"/>
        <v>459752300000</v>
      </c>
      <c r="L461" t="s">
        <v>18</v>
      </c>
      <c r="M461" s="40" t="e">
        <f>IF(SUMPRODUCT(('EXTRACTO BANCO'!A:A=B460)*('EXTRACTO BANCO'!G:G=I460)*('EXTRACTO BANCO'!K:K=H460))&gt;0,"OK","NO")</f>
        <v>#N/A</v>
      </c>
    </row>
    <row r="462" spans="1:13">
      <c r="A462" s="32">
        <v>45975</v>
      </c>
      <c r="B462" s="32">
        <v>45975</v>
      </c>
      <c r="C462" t="s">
        <v>37</v>
      </c>
      <c r="D462" t="s">
        <v>671</v>
      </c>
      <c r="E462">
        <v>14098524</v>
      </c>
      <c r="F462" t="s">
        <v>258</v>
      </c>
      <c r="G462">
        <v>11050322</v>
      </c>
      <c r="H462" s="31" t="s">
        <v>198</v>
      </c>
      <c r="I462" s="31">
        <v>650000</v>
      </c>
      <c r="J462" s="31">
        <v>70870184</v>
      </c>
      <c r="K462" t="str">
        <f t="shared" si="7"/>
        <v>45975650000</v>
      </c>
      <c r="L462" t="s">
        <v>18</v>
      </c>
      <c r="M462" s="40" t="e">
        <f>IF(SUMPRODUCT(('EXTRACTO BANCO'!A:A=B461)*('EXTRACTO BANCO'!G:G=I461)*('EXTRACTO BANCO'!K:K=H461))&gt;0,"OK","NO")</f>
        <v>#N/A</v>
      </c>
    </row>
    <row r="463" spans="1:13">
      <c r="A463" s="32">
        <v>45975</v>
      </c>
      <c r="B463" s="32">
        <v>45975</v>
      </c>
      <c r="C463" t="s">
        <v>37</v>
      </c>
      <c r="D463" t="s">
        <v>672</v>
      </c>
      <c r="E463">
        <v>14101391</v>
      </c>
      <c r="F463" t="s">
        <v>673</v>
      </c>
      <c r="G463">
        <v>11051301</v>
      </c>
      <c r="H463" s="31" t="s">
        <v>82</v>
      </c>
      <c r="I463" s="34">
        <v>1974800</v>
      </c>
      <c r="J463" s="31">
        <v>72844984</v>
      </c>
      <c r="K463" t="str">
        <f t="shared" si="7"/>
        <v>459751974800</v>
      </c>
      <c r="L463" t="s">
        <v>18</v>
      </c>
      <c r="M463" s="40" t="e">
        <f>IF(SUMPRODUCT(('EXTRACTO BANCO'!A:A=B462)*('EXTRACTO BANCO'!G:G=I462)*('EXTRACTO BANCO'!K:K=H462))&gt;0,"OK","NO")</f>
        <v>#N/A</v>
      </c>
    </row>
    <row r="464" spans="1:13">
      <c r="A464" s="32">
        <v>45975</v>
      </c>
      <c r="B464" s="32">
        <v>45975</v>
      </c>
      <c r="C464" t="s">
        <v>37</v>
      </c>
      <c r="D464" t="s">
        <v>674</v>
      </c>
      <c r="E464">
        <v>14111881</v>
      </c>
      <c r="F464" t="s">
        <v>141</v>
      </c>
      <c r="G464">
        <v>11050331</v>
      </c>
      <c r="H464" s="31" t="s">
        <v>142</v>
      </c>
      <c r="I464" s="31">
        <v>4375514</v>
      </c>
      <c r="J464" s="31">
        <v>77220498</v>
      </c>
      <c r="K464" t="str">
        <f t="shared" si="7"/>
        <v>459754375514</v>
      </c>
      <c r="L464" t="s">
        <v>18</v>
      </c>
      <c r="M464" s="40" t="e">
        <f>IF(SUMPRODUCT(('EXTRACTO BANCO'!A:A=B463)*('EXTRACTO BANCO'!G:G=I463)*('EXTRACTO BANCO'!K:K=H463))&gt;0,"OK","NO")</f>
        <v>#N/A</v>
      </c>
    </row>
    <row r="465" spans="1:13">
      <c r="A465" s="32">
        <v>45975</v>
      </c>
      <c r="B465" s="32">
        <v>45975</v>
      </c>
      <c r="C465" t="s">
        <v>37</v>
      </c>
      <c r="D465" t="s">
        <v>675</v>
      </c>
      <c r="E465">
        <v>14135113</v>
      </c>
      <c r="F465" t="s">
        <v>379</v>
      </c>
      <c r="G465">
        <v>11051701</v>
      </c>
      <c r="H465" s="31" t="s">
        <v>193</v>
      </c>
      <c r="I465" s="31">
        <v>1000000</v>
      </c>
      <c r="J465" s="31">
        <v>78220498</v>
      </c>
      <c r="K465" t="str">
        <f t="shared" si="7"/>
        <v>459751000000</v>
      </c>
      <c r="L465" t="s">
        <v>18</v>
      </c>
      <c r="M465" s="40" t="e">
        <f>IF(SUMPRODUCT(('EXTRACTO BANCO'!A:A=B464)*('EXTRACTO BANCO'!G:G=I464)*('EXTRACTO BANCO'!K:K=H464))&gt;0,"OK","NO")</f>
        <v>#N/A</v>
      </c>
    </row>
    <row r="466" spans="1:13">
      <c r="A466" s="32">
        <v>45975</v>
      </c>
      <c r="B466" s="32">
        <v>45975</v>
      </c>
      <c r="C466" t="s">
        <v>223</v>
      </c>
      <c r="D466" t="s">
        <v>676</v>
      </c>
      <c r="E466">
        <v>14169061</v>
      </c>
      <c r="F466" t="s">
        <v>225</v>
      </c>
      <c r="G466" t="s">
        <v>226</v>
      </c>
      <c r="H466" s="31" t="s">
        <v>227</v>
      </c>
      <c r="I466" s="31">
        <v>-87050698</v>
      </c>
      <c r="J466" s="31">
        <v>-8830200</v>
      </c>
      <c r="K466" t="str">
        <f t="shared" si="7"/>
        <v>45975-87050698</v>
      </c>
      <c r="L466" t="s">
        <v>18</v>
      </c>
      <c r="M466" s="40" t="e">
        <f>IF(SUMPRODUCT(('EXTRACTO BANCO'!A:A=B465)*('EXTRACTO BANCO'!G:G=I465)*('EXTRACTO BANCO'!K:K=H465))&gt;0,"OK","NO")</f>
        <v>#N/A</v>
      </c>
    </row>
    <row r="467" spans="1:13">
      <c r="A467" s="32">
        <v>45975</v>
      </c>
      <c r="B467" s="32">
        <v>45975</v>
      </c>
      <c r="C467" t="s">
        <v>37</v>
      </c>
      <c r="D467" t="s">
        <v>677</v>
      </c>
      <c r="E467">
        <v>14174617</v>
      </c>
      <c r="F467" t="s">
        <v>99</v>
      </c>
      <c r="G467">
        <v>11051601</v>
      </c>
      <c r="H467" s="31" t="s">
        <v>100</v>
      </c>
      <c r="I467" s="31">
        <v>800000</v>
      </c>
      <c r="J467" s="31">
        <v>-8030200</v>
      </c>
      <c r="K467" t="str">
        <f t="shared" si="7"/>
        <v>45975800000</v>
      </c>
      <c r="L467" t="s">
        <v>18</v>
      </c>
      <c r="M467" s="40" t="e">
        <f>IF(SUMPRODUCT(('EXTRACTO BANCO'!A:A=B466)*('EXTRACTO BANCO'!G:G=I466)*('EXTRACTO BANCO'!K:K=H466))&gt;0,"OK","NO")</f>
        <v>#N/A</v>
      </c>
    </row>
    <row r="468" spans="1:13">
      <c r="A468" s="32">
        <v>45976</v>
      </c>
      <c r="B468" s="32">
        <v>45976</v>
      </c>
      <c r="C468" t="s">
        <v>37</v>
      </c>
      <c r="D468" t="s">
        <v>678</v>
      </c>
      <c r="E468">
        <v>14099394</v>
      </c>
      <c r="F468" t="s">
        <v>39</v>
      </c>
      <c r="G468">
        <v>11050502</v>
      </c>
      <c r="H468" s="31" t="s">
        <v>40</v>
      </c>
      <c r="I468" s="31">
        <v>1400000</v>
      </c>
      <c r="J468" s="31">
        <v>-6630200</v>
      </c>
      <c r="K468" t="str">
        <f t="shared" si="7"/>
        <v>459761400000</v>
      </c>
      <c r="L468" t="s">
        <v>18</v>
      </c>
      <c r="M468" s="40" t="e">
        <f>IF(SUMPRODUCT(('EXTRACTO BANCO'!A:A=B467)*('EXTRACTO BANCO'!G:G=I467)*('EXTRACTO BANCO'!K:K=H467))&gt;0,"OK","NO")</f>
        <v>#N/A</v>
      </c>
    </row>
    <row r="469" spans="1:13">
      <c r="A469" s="32">
        <v>45976</v>
      </c>
      <c r="B469" s="32">
        <v>45976</v>
      </c>
      <c r="C469" t="s">
        <v>37</v>
      </c>
      <c r="D469" t="s">
        <v>679</v>
      </c>
      <c r="E469">
        <v>14099401</v>
      </c>
      <c r="F469" t="s">
        <v>39</v>
      </c>
      <c r="G469">
        <v>11050502</v>
      </c>
      <c r="H469" s="31" t="s">
        <v>40</v>
      </c>
      <c r="I469" s="31">
        <v>2000000</v>
      </c>
      <c r="J469" s="31">
        <v>-4630200</v>
      </c>
      <c r="K469" t="str">
        <f t="shared" si="7"/>
        <v>459762000000</v>
      </c>
      <c r="L469" t="s">
        <v>18</v>
      </c>
      <c r="M469" s="40" t="e">
        <f>IF(SUMPRODUCT(('EXTRACTO BANCO'!A:A=B468)*('EXTRACTO BANCO'!G:G=I468)*('EXTRACTO BANCO'!K:K=H468))&gt;0,"OK","NO")</f>
        <v>#N/A</v>
      </c>
    </row>
    <row r="470" spans="1:13">
      <c r="A470" s="32">
        <v>45976</v>
      </c>
      <c r="B470" s="32">
        <v>45976</v>
      </c>
      <c r="C470" t="s">
        <v>37</v>
      </c>
      <c r="D470" t="s">
        <v>680</v>
      </c>
      <c r="E470">
        <v>14100055</v>
      </c>
      <c r="F470" t="s">
        <v>45</v>
      </c>
      <c r="G470">
        <v>11050324</v>
      </c>
      <c r="H470" s="31" t="s">
        <v>46</v>
      </c>
      <c r="I470" s="33">
        <v>700000</v>
      </c>
      <c r="J470" s="31">
        <v>-3930200</v>
      </c>
      <c r="K470" t="str">
        <f t="shared" si="7"/>
        <v>45976700000</v>
      </c>
      <c r="L470" t="s">
        <v>18</v>
      </c>
      <c r="M470" s="40" t="e">
        <f>IF(SUMPRODUCT(('EXTRACTO BANCO'!A:A=B469)*('EXTRACTO BANCO'!G:G=I469)*('EXTRACTO BANCO'!K:K=H469))&gt;0,"OK","NO")</f>
        <v>#N/A</v>
      </c>
    </row>
    <row r="471" spans="1:13">
      <c r="A471" s="32">
        <v>45976</v>
      </c>
      <c r="B471" s="32">
        <v>45976</v>
      </c>
      <c r="C471" t="s">
        <v>37</v>
      </c>
      <c r="D471" t="s">
        <v>681</v>
      </c>
      <c r="E471">
        <v>14100342</v>
      </c>
      <c r="F471" t="s">
        <v>231</v>
      </c>
      <c r="G471">
        <v>11050323</v>
      </c>
      <c r="H471" s="31" t="s">
        <v>53</v>
      </c>
      <c r="I471" s="31">
        <v>1704500</v>
      </c>
      <c r="J471" s="31">
        <v>-2225700</v>
      </c>
      <c r="K471" t="str">
        <f t="shared" si="7"/>
        <v>459761704500</v>
      </c>
      <c r="L471" t="s">
        <v>18</v>
      </c>
      <c r="M471" s="40" t="e">
        <f>IF(SUMPRODUCT(('EXTRACTO BANCO'!A:A=B470)*('EXTRACTO BANCO'!G:G=I470)*('EXTRACTO BANCO'!K:K=H470))&gt;0,"OK","NO")</f>
        <v>#N/A</v>
      </c>
    </row>
    <row r="472" spans="1:13">
      <c r="A472" s="32">
        <v>45976</v>
      </c>
      <c r="B472" s="32">
        <v>45976</v>
      </c>
      <c r="C472" t="s">
        <v>37</v>
      </c>
      <c r="D472" t="s">
        <v>682</v>
      </c>
      <c r="E472">
        <v>14100365</v>
      </c>
      <c r="F472" t="s">
        <v>42</v>
      </c>
      <c r="G472">
        <v>11050309</v>
      </c>
      <c r="H472" s="31" t="s">
        <v>43</v>
      </c>
      <c r="I472" s="31">
        <v>450000</v>
      </c>
      <c r="J472" s="31">
        <v>-1775700</v>
      </c>
      <c r="K472" t="str">
        <f t="shared" si="7"/>
        <v>45976450000</v>
      </c>
      <c r="L472" t="s">
        <v>18</v>
      </c>
      <c r="M472" s="40" t="e">
        <f>IF(SUMPRODUCT(('EXTRACTO BANCO'!A:A=B471)*('EXTRACTO BANCO'!G:G=I471)*('EXTRACTO BANCO'!K:K=H471))&gt;0,"OK","NO")</f>
        <v>#N/A</v>
      </c>
    </row>
    <row r="473" spans="1:13">
      <c r="A473" s="32">
        <v>45976</v>
      </c>
      <c r="B473" s="32">
        <v>45976</v>
      </c>
      <c r="C473" t="s">
        <v>37</v>
      </c>
      <c r="D473" t="s">
        <v>683</v>
      </c>
      <c r="E473">
        <v>14100474</v>
      </c>
      <c r="F473" t="s">
        <v>155</v>
      </c>
      <c r="G473">
        <v>11051801</v>
      </c>
      <c r="H473" s="31" t="s">
        <v>156</v>
      </c>
      <c r="I473" s="31">
        <v>300000</v>
      </c>
      <c r="J473" s="31">
        <v>-1475700</v>
      </c>
      <c r="K473" t="str">
        <f t="shared" si="7"/>
        <v>45976300000</v>
      </c>
      <c r="L473" t="s">
        <v>18</v>
      </c>
      <c r="M473" s="40" t="e">
        <f>IF(SUMPRODUCT(('EXTRACTO BANCO'!A:A=B472)*('EXTRACTO BANCO'!G:G=I472)*('EXTRACTO BANCO'!K:K=H472))&gt;0,"OK","NO")</f>
        <v>#N/A</v>
      </c>
    </row>
    <row r="474" spans="1:13">
      <c r="A474" s="32">
        <v>45976</v>
      </c>
      <c r="B474" s="32">
        <v>45976</v>
      </c>
      <c r="C474" t="s">
        <v>37</v>
      </c>
      <c r="D474" t="s">
        <v>684</v>
      </c>
      <c r="E474">
        <v>14100521</v>
      </c>
      <c r="F474" t="s">
        <v>58</v>
      </c>
      <c r="G474">
        <v>11052501</v>
      </c>
      <c r="H474" s="31" t="s">
        <v>59</v>
      </c>
      <c r="I474" s="31">
        <v>352500</v>
      </c>
      <c r="J474" s="31">
        <v>-1123200</v>
      </c>
      <c r="K474" t="str">
        <f t="shared" si="7"/>
        <v>45976352500</v>
      </c>
      <c r="L474" t="s">
        <v>18</v>
      </c>
      <c r="M474" s="40" t="e">
        <f>IF(SUMPRODUCT(('EXTRACTO BANCO'!A:A=B473)*('EXTRACTO BANCO'!G:G=I473)*('EXTRACTO BANCO'!K:K=H473))&gt;0,"OK","NO")</f>
        <v>#N/A</v>
      </c>
    </row>
    <row r="475" spans="1:13">
      <c r="A475" s="32">
        <v>45976</v>
      </c>
      <c r="B475" s="32">
        <v>45976</v>
      </c>
      <c r="C475" t="s">
        <v>37</v>
      </c>
      <c r="D475" t="s">
        <v>685</v>
      </c>
      <c r="E475">
        <v>14100556</v>
      </c>
      <c r="F475">
        <v>5</v>
      </c>
      <c r="G475">
        <v>11050305</v>
      </c>
      <c r="H475" s="31" t="s">
        <v>125</v>
      </c>
      <c r="I475" s="31">
        <v>2200000</v>
      </c>
      <c r="J475" s="31">
        <v>1076800</v>
      </c>
      <c r="K475" t="str">
        <f t="shared" si="7"/>
        <v>459762200000</v>
      </c>
      <c r="L475" t="s">
        <v>18</v>
      </c>
      <c r="M475" s="40" t="e">
        <f>IF(SUMPRODUCT(('EXTRACTO BANCO'!A:A=B474)*('EXTRACTO BANCO'!G:G=I474)*('EXTRACTO BANCO'!K:K=H474))&gt;0,"OK","NO")</f>
        <v>#N/A</v>
      </c>
    </row>
    <row r="476" spans="1:13">
      <c r="A476" s="32">
        <v>45976</v>
      </c>
      <c r="B476" s="32">
        <v>45976</v>
      </c>
      <c r="C476" t="s">
        <v>37</v>
      </c>
      <c r="D476" t="s">
        <v>686</v>
      </c>
      <c r="E476">
        <v>14100792</v>
      </c>
      <c r="F476" t="s">
        <v>102</v>
      </c>
      <c r="G476">
        <v>11050332</v>
      </c>
      <c r="H476" s="31" t="s">
        <v>103</v>
      </c>
      <c r="I476" s="31">
        <v>800000</v>
      </c>
      <c r="J476" s="31">
        <v>1876800</v>
      </c>
      <c r="K476" t="str">
        <f t="shared" si="7"/>
        <v>45976800000</v>
      </c>
      <c r="L476" t="s">
        <v>18</v>
      </c>
      <c r="M476" s="40" t="e">
        <f>IF(SUMPRODUCT(('EXTRACTO BANCO'!A:A=B475)*('EXTRACTO BANCO'!G:G=I475)*('EXTRACTO BANCO'!K:K=H475))&gt;0,"OK","NO")</f>
        <v>#N/A</v>
      </c>
    </row>
    <row r="477" spans="1:13">
      <c r="A477" s="32">
        <v>45976</v>
      </c>
      <c r="B477" s="32">
        <v>45976</v>
      </c>
      <c r="C477" t="s">
        <v>37</v>
      </c>
      <c r="D477" t="s">
        <v>687</v>
      </c>
      <c r="E477">
        <v>14100847</v>
      </c>
      <c r="F477" t="s">
        <v>71</v>
      </c>
      <c r="G477">
        <v>11050303</v>
      </c>
      <c r="H477" s="31" t="s">
        <v>72</v>
      </c>
      <c r="I477" s="31">
        <v>1493250</v>
      </c>
      <c r="J477" s="31">
        <v>3370050</v>
      </c>
      <c r="K477" t="str">
        <f t="shared" si="7"/>
        <v>459761493250</v>
      </c>
      <c r="L477" t="s">
        <v>18</v>
      </c>
      <c r="M477" s="40" t="e">
        <f>IF(SUMPRODUCT(('EXTRACTO BANCO'!A:A=B476)*('EXTRACTO BANCO'!G:G=I476)*('EXTRACTO BANCO'!K:K=H476))&gt;0,"OK","NO")</f>
        <v>#N/A</v>
      </c>
    </row>
    <row r="478" spans="1:13">
      <c r="A478" s="32">
        <v>45976</v>
      </c>
      <c r="B478" s="32">
        <v>45976</v>
      </c>
      <c r="C478" t="s">
        <v>37</v>
      </c>
      <c r="D478" t="s">
        <v>688</v>
      </c>
      <c r="E478">
        <v>14100885</v>
      </c>
      <c r="F478" t="s">
        <v>64</v>
      </c>
      <c r="G478">
        <v>11050601</v>
      </c>
      <c r="H478" s="31" t="s">
        <v>65</v>
      </c>
      <c r="I478" s="31">
        <v>2514100</v>
      </c>
      <c r="J478" s="31">
        <v>5884150</v>
      </c>
      <c r="K478" t="str">
        <f t="shared" si="7"/>
        <v>459762514100</v>
      </c>
      <c r="L478" t="s">
        <v>18</v>
      </c>
      <c r="M478" s="40" t="e">
        <f>IF(SUMPRODUCT(('EXTRACTO BANCO'!A:A=B477)*('EXTRACTO BANCO'!G:G=I477)*('EXTRACTO BANCO'!K:K=H477))&gt;0,"OK","NO")</f>
        <v>#N/A</v>
      </c>
    </row>
    <row r="479" spans="1:13">
      <c r="A479" s="32">
        <v>45976</v>
      </c>
      <c r="B479" s="32">
        <v>45976</v>
      </c>
      <c r="C479" t="s">
        <v>37</v>
      </c>
      <c r="D479" t="s">
        <v>689</v>
      </c>
      <c r="E479">
        <v>14100896</v>
      </c>
      <c r="F479" t="s">
        <v>64</v>
      </c>
      <c r="G479">
        <v>11050601</v>
      </c>
      <c r="H479" s="31" t="s">
        <v>65</v>
      </c>
      <c r="I479" s="31">
        <v>2200000</v>
      </c>
      <c r="J479" s="31">
        <v>8084150</v>
      </c>
      <c r="K479" t="str">
        <f t="shared" si="7"/>
        <v>459762200000</v>
      </c>
      <c r="L479" t="s">
        <v>18</v>
      </c>
      <c r="M479" s="40" t="e">
        <f>IF(SUMPRODUCT(('EXTRACTO BANCO'!A:A=B478)*('EXTRACTO BANCO'!G:G=I478)*('EXTRACTO BANCO'!K:K=H478))&gt;0,"OK","NO")</f>
        <v>#N/A</v>
      </c>
    </row>
    <row r="480" spans="1:13">
      <c r="A480" s="32">
        <v>45976</v>
      </c>
      <c r="B480" s="32">
        <v>45976</v>
      </c>
      <c r="C480" t="s">
        <v>37</v>
      </c>
      <c r="D480" t="s">
        <v>690</v>
      </c>
      <c r="E480">
        <v>14100942</v>
      </c>
      <c r="F480" t="s">
        <v>93</v>
      </c>
      <c r="G480">
        <v>11050101</v>
      </c>
      <c r="H480" s="31" t="s">
        <v>94</v>
      </c>
      <c r="I480" s="31">
        <v>1000000</v>
      </c>
      <c r="J480" s="31">
        <v>9084150</v>
      </c>
      <c r="K480" t="str">
        <f t="shared" si="7"/>
        <v>459761000000</v>
      </c>
      <c r="L480" t="s">
        <v>18</v>
      </c>
      <c r="M480" s="40" t="e">
        <f>IF(SUMPRODUCT(('EXTRACTO BANCO'!A:A=B479)*('EXTRACTO BANCO'!G:G=I479)*('EXTRACTO BANCO'!K:K=H479))&gt;0,"OK","NO")</f>
        <v>#N/A</v>
      </c>
    </row>
    <row r="481" spans="1:13">
      <c r="A481" s="32">
        <v>45976</v>
      </c>
      <c r="B481" s="32">
        <v>45976</v>
      </c>
      <c r="C481" t="s">
        <v>37</v>
      </c>
      <c r="D481" t="s">
        <v>691</v>
      </c>
      <c r="E481">
        <v>14100949</v>
      </c>
      <c r="F481">
        <v>32</v>
      </c>
      <c r="G481">
        <v>11052001</v>
      </c>
      <c r="H481" s="31" t="s">
        <v>75</v>
      </c>
      <c r="I481" s="31">
        <v>1350000</v>
      </c>
      <c r="J481" s="31">
        <v>10434150</v>
      </c>
      <c r="K481" t="str">
        <f t="shared" si="7"/>
        <v>459761350000</v>
      </c>
      <c r="L481" t="s">
        <v>18</v>
      </c>
      <c r="M481" s="40" t="e">
        <f>IF(SUMPRODUCT(('EXTRACTO BANCO'!A:A=B480)*('EXTRACTO BANCO'!G:G=I480)*('EXTRACTO BANCO'!K:K=H480))&gt;0,"OK","NO")</f>
        <v>#N/A</v>
      </c>
    </row>
    <row r="482" spans="1:13">
      <c r="A482" s="32">
        <v>45976</v>
      </c>
      <c r="B482" s="32">
        <v>45976</v>
      </c>
      <c r="C482" t="s">
        <v>37</v>
      </c>
      <c r="D482" t="s">
        <v>692</v>
      </c>
      <c r="E482">
        <v>14101055</v>
      </c>
      <c r="F482" t="s">
        <v>118</v>
      </c>
      <c r="G482">
        <v>11050304</v>
      </c>
      <c r="H482" s="31" t="s">
        <v>119</v>
      </c>
      <c r="I482" s="31">
        <v>1240000</v>
      </c>
      <c r="J482" s="31">
        <v>11674150</v>
      </c>
      <c r="K482" t="str">
        <f t="shared" si="7"/>
        <v>459761240000</v>
      </c>
      <c r="L482" t="s">
        <v>18</v>
      </c>
      <c r="M482" s="40" t="e">
        <f>IF(SUMPRODUCT(('EXTRACTO BANCO'!A:A=B481)*('EXTRACTO BANCO'!G:G=I481)*('EXTRACTO BANCO'!K:K=H481))&gt;0,"OK","NO")</f>
        <v>#N/A</v>
      </c>
    </row>
    <row r="483" spans="1:13">
      <c r="A483" s="32">
        <v>45976</v>
      </c>
      <c r="B483" s="32">
        <v>45976</v>
      </c>
      <c r="C483" t="s">
        <v>37</v>
      </c>
      <c r="D483" t="s">
        <v>693</v>
      </c>
      <c r="E483">
        <v>14101178</v>
      </c>
      <c r="F483" t="s">
        <v>220</v>
      </c>
      <c r="G483">
        <v>11050302</v>
      </c>
      <c r="H483" s="31" t="s">
        <v>221</v>
      </c>
      <c r="I483" s="31">
        <v>3000000</v>
      </c>
      <c r="J483" s="31">
        <v>14674150</v>
      </c>
      <c r="K483" t="str">
        <f t="shared" si="7"/>
        <v>459763000000</v>
      </c>
      <c r="L483" t="s">
        <v>18</v>
      </c>
      <c r="M483" s="40" t="e">
        <f>IF(SUMPRODUCT(('EXTRACTO BANCO'!A:A=B482)*('EXTRACTO BANCO'!G:G=I482)*('EXTRACTO BANCO'!K:K=H482))&gt;0,"OK","NO")</f>
        <v>#N/A</v>
      </c>
    </row>
    <row r="484" spans="1:13">
      <c r="A484" s="32">
        <v>45976</v>
      </c>
      <c r="B484" s="32">
        <v>45976</v>
      </c>
      <c r="C484" t="s">
        <v>37</v>
      </c>
      <c r="D484" t="s">
        <v>694</v>
      </c>
      <c r="E484">
        <v>14101350</v>
      </c>
      <c r="F484" t="s">
        <v>246</v>
      </c>
      <c r="G484">
        <v>11050306</v>
      </c>
      <c r="H484" s="31" t="s">
        <v>56</v>
      </c>
      <c r="I484" s="31">
        <v>1228100</v>
      </c>
      <c r="J484" s="31">
        <v>15902250</v>
      </c>
      <c r="K484" t="str">
        <f t="shared" si="7"/>
        <v>459761228100</v>
      </c>
      <c r="L484" t="s">
        <v>18</v>
      </c>
      <c r="M484" s="40" t="e">
        <f>IF(SUMPRODUCT(('EXTRACTO BANCO'!A:A=B483)*('EXTRACTO BANCO'!G:G=I483)*('EXTRACTO BANCO'!K:K=H483))&gt;0,"OK","NO")</f>
        <v>#N/A</v>
      </c>
    </row>
    <row r="485" spans="1:13">
      <c r="A485" s="32">
        <v>45976</v>
      </c>
      <c r="B485" s="32">
        <v>45976</v>
      </c>
      <c r="C485" t="s">
        <v>37</v>
      </c>
      <c r="D485" t="s">
        <v>695</v>
      </c>
      <c r="E485">
        <v>14101386</v>
      </c>
      <c r="F485" t="s">
        <v>61</v>
      </c>
      <c r="G485">
        <v>11050321</v>
      </c>
      <c r="H485" s="31" t="s">
        <v>62</v>
      </c>
      <c r="I485" s="31">
        <v>1800000</v>
      </c>
      <c r="J485" s="31">
        <v>17702250</v>
      </c>
      <c r="K485" t="str">
        <f t="shared" si="7"/>
        <v>459761800000</v>
      </c>
      <c r="L485" t="s">
        <v>18</v>
      </c>
      <c r="M485" s="40" t="e">
        <f>IF(SUMPRODUCT(('EXTRACTO BANCO'!A:A=B484)*('EXTRACTO BANCO'!G:G=I484)*('EXTRACTO BANCO'!K:K=H484))&gt;0,"OK","NO")</f>
        <v>#N/A</v>
      </c>
    </row>
    <row r="486" spans="1:13">
      <c r="A486" s="32">
        <v>45976</v>
      </c>
      <c r="B486" s="32">
        <v>45976</v>
      </c>
      <c r="C486" t="s">
        <v>37</v>
      </c>
      <c r="D486" t="s">
        <v>696</v>
      </c>
      <c r="E486">
        <v>14101442</v>
      </c>
      <c r="F486" t="s">
        <v>207</v>
      </c>
      <c r="G486">
        <v>11051801</v>
      </c>
      <c r="H486" s="31" t="s">
        <v>156</v>
      </c>
      <c r="I486" s="31">
        <v>1500000</v>
      </c>
      <c r="J486" s="31">
        <v>19202250</v>
      </c>
      <c r="K486" t="str">
        <f t="shared" si="7"/>
        <v>459761500000</v>
      </c>
      <c r="L486" t="s">
        <v>18</v>
      </c>
      <c r="M486" s="40" t="e">
        <f>IF(SUMPRODUCT(('EXTRACTO BANCO'!A:A=B485)*('EXTRACTO BANCO'!G:G=I485)*('EXTRACTO BANCO'!K:K=H485))&gt;0,"OK","NO")</f>
        <v>#N/A</v>
      </c>
    </row>
    <row r="487" spans="1:13">
      <c r="A487" s="32">
        <v>45976</v>
      </c>
      <c r="B487" s="32">
        <v>45976</v>
      </c>
      <c r="C487" t="s">
        <v>37</v>
      </c>
      <c r="D487" t="s">
        <v>697</v>
      </c>
      <c r="E487">
        <v>14101448</v>
      </c>
      <c r="F487" t="s">
        <v>127</v>
      </c>
      <c r="G487">
        <v>11050318</v>
      </c>
      <c r="H487" s="31" t="s">
        <v>128</v>
      </c>
      <c r="I487" s="31">
        <v>1600000</v>
      </c>
      <c r="J487" s="31">
        <v>20802250</v>
      </c>
      <c r="K487" t="str">
        <f t="shared" si="7"/>
        <v>459761600000</v>
      </c>
      <c r="L487" t="s">
        <v>18</v>
      </c>
      <c r="M487" s="40" t="e">
        <f>IF(SUMPRODUCT(('EXTRACTO BANCO'!A:A=B486)*('EXTRACTO BANCO'!G:G=I486)*('EXTRACTO BANCO'!K:K=H486))&gt;0,"OK","NO")</f>
        <v>#N/A</v>
      </c>
    </row>
    <row r="488" spans="1:13">
      <c r="A488" s="32">
        <v>45976</v>
      </c>
      <c r="B488" s="32">
        <v>45976</v>
      </c>
      <c r="C488" t="s">
        <v>37</v>
      </c>
      <c r="D488" t="s">
        <v>698</v>
      </c>
      <c r="E488">
        <v>14101449</v>
      </c>
      <c r="F488" t="s">
        <v>96</v>
      </c>
      <c r="G488">
        <v>11051201</v>
      </c>
      <c r="H488" s="31" t="s">
        <v>97</v>
      </c>
      <c r="I488" s="31">
        <v>1064100</v>
      </c>
      <c r="J488" s="31">
        <v>21866350</v>
      </c>
      <c r="K488" t="str">
        <f t="shared" si="7"/>
        <v>459761064100</v>
      </c>
      <c r="L488" t="s">
        <v>18</v>
      </c>
      <c r="M488" s="40" t="e">
        <f>IF(SUMPRODUCT(('EXTRACTO BANCO'!A:A=B487)*('EXTRACTO BANCO'!G:G=I487)*('EXTRACTO BANCO'!K:K=H487))&gt;0,"OK","NO")</f>
        <v>#N/A</v>
      </c>
    </row>
    <row r="489" spans="1:13">
      <c r="A489" s="32">
        <v>45976</v>
      </c>
      <c r="B489" s="32">
        <v>45976</v>
      </c>
      <c r="C489" t="s">
        <v>37</v>
      </c>
      <c r="D489" t="s">
        <v>699</v>
      </c>
      <c r="E489">
        <v>14101465</v>
      </c>
      <c r="F489" t="s">
        <v>99</v>
      </c>
      <c r="G489">
        <v>11051601</v>
      </c>
      <c r="H489" s="31" t="s">
        <v>100</v>
      </c>
      <c r="I489" s="31">
        <v>900000</v>
      </c>
      <c r="J489" s="31">
        <v>22766350</v>
      </c>
      <c r="K489" t="str">
        <f t="shared" si="7"/>
        <v>45976900000</v>
      </c>
      <c r="L489" t="s">
        <v>18</v>
      </c>
      <c r="M489" s="40" t="e">
        <f>IF(SUMPRODUCT(('EXTRACTO BANCO'!A:A=B488)*('EXTRACTO BANCO'!G:G=I488)*('EXTRACTO BANCO'!K:K=H488))&gt;0,"OK","NO")</f>
        <v>#N/A</v>
      </c>
    </row>
    <row r="490" spans="1:13">
      <c r="A490" s="32">
        <v>45976</v>
      </c>
      <c r="B490" s="32">
        <v>45976</v>
      </c>
      <c r="C490" t="s">
        <v>37</v>
      </c>
      <c r="D490" t="s">
        <v>700</v>
      </c>
      <c r="E490">
        <v>14101479</v>
      </c>
      <c r="F490" t="s">
        <v>701</v>
      </c>
      <c r="G490">
        <v>11051701</v>
      </c>
      <c r="H490" s="31" t="s">
        <v>193</v>
      </c>
      <c r="I490" s="31">
        <v>6700000</v>
      </c>
      <c r="J490" s="31">
        <v>29466350</v>
      </c>
      <c r="K490" t="str">
        <f t="shared" si="7"/>
        <v>459766700000</v>
      </c>
      <c r="L490" t="s">
        <v>18</v>
      </c>
      <c r="M490" s="40" t="e">
        <f>IF(SUMPRODUCT(('EXTRACTO BANCO'!A:A=B489)*('EXTRACTO BANCO'!G:G=I489)*('EXTRACTO BANCO'!K:K=H489))&gt;0,"OK","NO")</f>
        <v>#N/A</v>
      </c>
    </row>
    <row r="491" spans="1:13">
      <c r="A491" s="32">
        <v>45976</v>
      </c>
      <c r="B491" s="32">
        <v>45976</v>
      </c>
      <c r="C491" t="s">
        <v>37</v>
      </c>
      <c r="D491" t="s">
        <v>702</v>
      </c>
      <c r="E491">
        <v>14101731</v>
      </c>
      <c r="F491">
        <v>28</v>
      </c>
      <c r="G491">
        <v>11050328</v>
      </c>
      <c r="H491" s="31" t="s">
        <v>51</v>
      </c>
      <c r="I491" s="31">
        <v>2600000</v>
      </c>
      <c r="J491" s="31">
        <v>32066350</v>
      </c>
      <c r="K491" t="str">
        <f t="shared" si="7"/>
        <v>459762600000</v>
      </c>
      <c r="L491" t="s">
        <v>18</v>
      </c>
      <c r="M491" s="40" t="e">
        <f>IF(SUMPRODUCT(('EXTRACTO BANCO'!A:A=B490)*('EXTRACTO BANCO'!G:G=I490)*('EXTRACTO BANCO'!K:K=H490))&gt;0,"OK","NO")</f>
        <v>#N/A</v>
      </c>
    </row>
    <row r="492" spans="1:13">
      <c r="A492" s="32">
        <v>45976</v>
      </c>
      <c r="B492" s="32">
        <v>45976</v>
      </c>
      <c r="C492" t="s">
        <v>37</v>
      </c>
      <c r="D492" t="s">
        <v>703</v>
      </c>
      <c r="E492">
        <v>14101737</v>
      </c>
      <c r="F492" t="s">
        <v>113</v>
      </c>
      <c r="G492">
        <v>11050320</v>
      </c>
      <c r="H492" s="31" t="s">
        <v>114</v>
      </c>
      <c r="I492" s="31">
        <v>3000000</v>
      </c>
      <c r="J492" s="31">
        <v>35066350</v>
      </c>
      <c r="K492" t="str">
        <f t="shared" si="7"/>
        <v>459763000000</v>
      </c>
      <c r="L492" t="s">
        <v>18</v>
      </c>
      <c r="M492" s="40" t="e">
        <f>IF(SUMPRODUCT(('EXTRACTO BANCO'!A:A=B491)*('EXTRACTO BANCO'!G:G=I491)*('EXTRACTO BANCO'!K:K=H491))&gt;0,"OK","NO")</f>
        <v>#N/A</v>
      </c>
    </row>
    <row r="493" spans="1:13">
      <c r="A493" s="32">
        <v>45976</v>
      </c>
      <c r="B493" s="32">
        <v>45976</v>
      </c>
      <c r="C493" t="s">
        <v>37</v>
      </c>
      <c r="D493" t="s">
        <v>704</v>
      </c>
      <c r="E493">
        <v>14101742</v>
      </c>
      <c r="F493" t="s">
        <v>113</v>
      </c>
      <c r="G493">
        <v>11050320</v>
      </c>
      <c r="H493" s="31" t="s">
        <v>114</v>
      </c>
      <c r="I493" s="31">
        <v>800000</v>
      </c>
      <c r="J493" s="31">
        <v>35866350</v>
      </c>
      <c r="K493" t="str">
        <f t="shared" si="7"/>
        <v>45976800000</v>
      </c>
      <c r="L493" t="s">
        <v>18</v>
      </c>
      <c r="M493" s="40" t="e">
        <f>IF(SUMPRODUCT(('EXTRACTO BANCO'!A:A=B492)*('EXTRACTO BANCO'!G:G=I492)*('EXTRACTO BANCO'!K:K=H492))&gt;0,"OK","NO")</f>
        <v>#N/A</v>
      </c>
    </row>
    <row r="494" spans="1:13">
      <c r="A494" s="32">
        <v>45976</v>
      </c>
      <c r="B494" s="32">
        <v>45976</v>
      </c>
      <c r="C494" t="s">
        <v>37</v>
      </c>
      <c r="D494" t="s">
        <v>705</v>
      </c>
      <c r="E494">
        <v>14101762</v>
      </c>
      <c r="F494">
        <v>1754</v>
      </c>
      <c r="G494">
        <v>11052201</v>
      </c>
      <c r="H494" s="31" t="s">
        <v>108</v>
      </c>
      <c r="I494" s="31">
        <v>1100000</v>
      </c>
      <c r="J494" s="31">
        <v>36966350</v>
      </c>
      <c r="K494" t="str">
        <f t="shared" si="7"/>
        <v>459761100000</v>
      </c>
      <c r="L494" t="s">
        <v>18</v>
      </c>
      <c r="M494" s="40" t="e">
        <f>IF(SUMPRODUCT(('EXTRACTO BANCO'!A:A=B493)*('EXTRACTO BANCO'!G:G=I493)*('EXTRACTO BANCO'!K:K=H493))&gt;0,"OK","NO")</f>
        <v>#N/A</v>
      </c>
    </row>
    <row r="495" spans="1:13">
      <c r="A495" s="32">
        <v>45976</v>
      </c>
      <c r="B495" s="32">
        <v>45976</v>
      </c>
      <c r="C495" t="s">
        <v>37</v>
      </c>
      <c r="D495" t="s">
        <v>706</v>
      </c>
      <c r="E495">
        <v>14101810</v>
      </c>
      <c r="F495" t="s">
        <v>137</v>
      </c>
      <c r="G495">
        <v>11050314</v>
      </c>
      <c r="H495" s="31" t="s">
        <v>138</v>
      </c>
      <c r="I495" s="31">
        <v>800000</v>
      </c>
      <c r="J495" s="31">
        <v>37766350</v>
      </c>
      <c r="K495" t="str">
        <f t="shared" si="7"/>
        <v>45976800000</v>
      </c>
      <c r="L495" t="s">
        <v>18</v>
      </c>
      <c r="M495" s="40" t="e">
        <f>IF(SUMPRODUCT(('EXTRACTO BANCO'!A:A=B494)*('EXTRACTO BANCO'!G:G=I494)*('EXTRACTO BANCO'!K:K=H494))&gt;0,"OK","NO")</f>
        <v>#N/A</v>
      </c>
    </row>
    <row r="496" spans="1:13">
      <c r="A496" s="32">
        <v>45976</v>
      </c>
      <c r="B496" s="32">
        <v>45976</v>
      </c>
      <c r="C496" t="s">
        <v>37</v>
      </c>
      <c r="D496" t="s">
        <v>707</v>
      </c>
      <c r="E496">
        <v>14102311</v>
      </c>
      <c r="F496" t="s">
        <v>145</v>
      </c>
      <c r="G496">
        <v>11050503</v>
      </c>
      <c r="H496" s="31" t="s">
        <v>146</v>
      </c>
      <c r="I496" s="31">
        <v>1400000</v>
      </c>
      <c r="J496" s="31">
        <v>39166350</v>
      </c>
      <c r="K496" t="str">
        <f t="shared" si="7"/>
        <v>459761400000</v>
      </c>
      <c r="L496" t="s">
        <v>18</v>
      </c>
      <c r="M496" s="40" t="e">
        <f>IF(SUMPRODUCT(('EXTRACTO BANCO'!A:A=B495)*('EXTRACTO BANCO'!G:G=I495)*('EXTRACTO BANCO'!K:K=H495))&gt;0,"OK","NO")</f>
        <v>#N/A</v>
      </c>
    </row>
    <row r="497" spans="1:13">
      <c r="A497" s="32">
        <v>45976</v>
      </c>
      <c r="B497" s="32">
        <v>45976</v>
      </c>
      <c r="C497" t="s">
        <v>37</v>
      </c>
      <c r="D497" t="s">
        <v>708</v>
      </c>
      <c r="E497">
        <v>14102361</v>
      </c>
      <c r="F497" t="s">
        <v>209</v>
      </c>
      <c r="G497">
        <v>11050307</v>
      </c>
      <c r="H497" s="31" t="s">
        <v>88</v>
      </c>
      <c r="I497" s="31">
        <v>1100000</v>
      </c>
      <c r="J497" s="31">
        <v>40266350</v>
      </c>
      <c r="K497" t="str">
        <f t="shared" si="7"/>
        <v>459761100000</v>
      </c>
      <c r="L497" t="s">
        <v>18</v>
      </c>
      <c r="M497" s="40" t="e">
        <f>IF(SUMPRODUCT(('EXTRACTO BANCO'!A:A=B496)*('EXTRACTO BANCO'!G:G=I496)*('EXTRACTO BANCO'!K:K=H496))&gt;0,"OK","NO")</f>
        <v>#N/A</v>
      </c>
    </row>
    <row r="498" spans="1:13">
      <c r="A498" s="32">
        <v>45976</v>
      </c>
      <c r="B498" s="32">
        <v>45976</v>
      </c>
      <c r="C498" t="s">
        <v>37</v>
      </c>
      <c r="D498" t="s">
        <v>709</v>
      </c>
      <c r="E498">
        <v>14102428</v>
      </c>
      <c r="F498" t="s">
        <v>130</v>
      </c>
      <c r="G498">
        <v>11051101</v>
      </c>
      <c r="H498" s="31" t="s">
        <v>131</v>
      </c>
      <c r="I498" s="31">
        <v>3500000</v>
      </c>
      <c r="J498" s="31">
        <v>43766350</v>
      </c>
      <c r="K498" t="str">
        <f t="shared" si="7"/>
        <v>459763500000</v>
      </c>
      <c r="L498" t="s">
        <v>18</v>
      </c>
      <c r="M498" s="40" t="e">
        <f>IF(SUMPRODUCT(('EXTRACTO BANCO'!A:A=B497)*('EXTRACTO BANCO'!G:G=I497)*('EXTRACTO BANCO'!K:K=H497))&gt;0,"OK","NO")</f>
        <v>#N/A</v>
      </c>
    </row>
    <row r="499" spans="1:13">
      <c r="A499" s="32">
        <v>45976</v>
      </c>
      <c r="B499" s="32">
        <v>45976</v>
      </c>
      <c r="C499" t="s">
        <v>37</v>
      </c>
      <c r="D499" t="s">
        <v>710</v>
      </c>
      <c r="E499">
        <v>14102429</v>
      </c>
      <c r="F499" t="s">
        <v>159</v>
      </c>
      <c r="G499">
        <v>11051401</v>
      </c>
      <c r="H499" s="31" t="s">
        <v>160</v>
      </c>
      <c r="I499" s="31">
        <v>1581200</v>
      </c>
      <c r="J499" s="31">
        <v>45347550</v>
      </c>
      <c r="K499" t="str">
        <f t="shared" si="7"/>
        <v>459761581200</v>
      </c>
      <c r="L499" t="s">
        <v>18</v>
      </c>
      <c r="M499" s="40" t="e">
        <f>IF(SUMPRODUCT(('EXTRACTO BANCO'!A:A=B498)*('EXTRACTO BANCO'!G:G=I498)*('EXTRACTO BANCO'!K:K=H498))&gt;0,"OK","NO")</f>
        <v>#N/A</v>
      </c>
    </row>
    <row r="500" spans="1:13">
      <c r="A500" s="32">
        <v>45976</v>
      </c>
      <c r="B500" s="32">
        <v>45976</v>
      </c>
      <c r="C500" t="s">
        <v>37</v>
      </c>
      <c r="D500" t="s">
        <v>711</v>
      </c>
      <c r="E500">
        <v>14102432</v>
      </c>
      <c r="F500" t="s">
        <v>159</v>
      </c>
      <c r="G500">
        <v>11051401</v>
      </c>
      <c r="H500" s="31" t="s">
        <v>160</v>
      </c>
      <c r="I500" s="31">
        <v>2600000</v>
      </c>
      <c r="J500" s="31">
        <v>47947550</v>
      </c>
      <c r="K500" t="str">
        <f t="shared" si="7"/>
        <v>459762600000</v>
      </c>
      <c r="L500" t="s">
        <v>18</v>
      </c>
      <c r="M500" s="40" t="e">
        <f>IF(SUMPRODUCT(('EXTRACTO BANCO'!A:A=B499)*('EXTRACTO BANCO'!G:G=I499)*('EXTRACTO BANCO'!K:K=H499))&gt;0,"OK","NO")</f>
        <v>#N/A</v>
      </c>
    </row>
    <row r="501" spans="1:13">
      <c r="A501" s="32">
        <v>45976</v>
      </c>
      <c r="B501" s="32">
        <v>45976</v>
      </c>
      <c r="C501" t="s">
        <v>37</v>
      </c>
      <c r="D501" t="s">
        <v>712</v>
      </c>
      <c r="E501">
        <v>14124743</v>
      </c>
      <c r="F501" t="s">
        <v>141</v>
      </c>
      <c r="G501">
        <v>11050331</v>
      </c>
      <c r="H501" s="31" t="s">
        <v>142</v>
      </c>
      <c r="I501" s="31">
        <v>3000000</v>
      </c>
      <c r="J501" s="31">
        <v>50947550</v>
      </c>
      <c r="K501" t="str">
        <f t="shared" si="7"/>
        <v>459763000000</v>
      </c>
      <c r="L501" t="s">
        <v>18</v>
      </c>
      <c r="M501" s="40" t="e">
        <f>IF(SUMPRODUCT(('EXTRACTO BANCO'!A:A=B500)*('EXTRACTO BANCO'!G:G=I500)*('EXTRACTO BANCO'!K:K=H500))&gt;0,"OK","NO")</f>
        <v>#N/A</v>
      </c>
    </row>
    <row r="502" spans="1:13">
      <c r="A502" s="32">
        <v>45976</v>
      </c>
      <c r="B502" s="32">
        <v>45976</v>
      </c>
      <c r="C502" t="s">
        <v>37</v>
      </c>
      <c r="D502" t="s">
        <v>713</v>
      </c>
      <c r="E502">
        <v>14124752</v>
      </c>
      <c r="F502" t="s">
        <v>141</v>
      </c>
      <c r="G502">
        <v>11050331</v>
      </c>
      <c r="H502" s="31" t="s">
        <v>142</v>
      </c>
      <c r="I502" s="31">
        <v>2700000</v>
      </c>
      <c r="J502" s="31">
        <v>53647550</v>
      </c>
      <c r="K502" t="str">
        <f t="shared" si="7"/>
        <v>459762700000</v>
      </c>
      <c r="L502" t="s">
        <v>18</v>
      </c>
      <c r="M502" s="40" t="e">
        <f>IF(SUMPRODUCT(('EXTRACTO BANCO'!A:A=B501)*('EXTRACTO BANCO'!G:G=I501)*('EXTRACTO BANCO'!K:K=H501))&gt;0,"OK","NO")</f>
        <v>#N/A</v>
      </c>
    </row>
    <row r="503" spans="1:13">
      <c r="A503" s="32">
        <v>45976</v>
      </c>
      <c r="B503" s="32">
        <v>45976</v>
      </c>
      <c r="C503" t="s">
        <v>37</v>
      </c>
      <c r="D503" t="s">
        <v>714</v>
      </c>
      <c r="E503">
        <v>14124781</v>
      </c>
      <c r="F503" t="s">
        <v>141</v>
      </c>
      <c r="G503">
        <v>11050331</v>
      </c>
      <c r="H503" s="31" t="s">
        <v>142</v>
      </c>
      <c r="I503" s="31">
        <v>2800000</v>
      </c>
      <c r="J503" s="31">
        <v>56447550</v>
      </c>
      <c r="K503" t="str">
        <f t="shared" si="7"/>
        <v>459762800000</v>
      </c>
      <c r="L503" t="s">
        <v>18</v>
      </c>
      <c r="M503" s="40" t="e">
        <f>IF(SUMPRODUCT(('EXTRACTO BANCO'!A:A=B502)*('EXTRACTO BANCO'!G:G=I502)*('EXTRACTO BANCO'!K:K=H502))&gt;0,"OK","NO")</f>
        <v>#N/A</v>
      </c>
    </row>
    <row r="504" spans="1:13">
      <c r="A504" s="32">
        <v>45976</v>
      </c>
      <c r="B504" s="32">
        <v>45976</v>
      </c>
      <c r="C504" t="s">
        <v>37</v>
      </c>
      <c r="D504" t="s">
        <v>715</v>
      </c>
      <c r="E504">
        <v>14124801</v>
      </c>
      <c r="F504" t="s">
        <v>141</v>
      </c>
      <c r="G504">
        <v>11050331</v>
      </c>
      <c r="H504" s="31" t="s">
        <v>142</v>
      </c>
      <c r="I504" s="31">
        <v>2900000</v>
      </c>
      <c r="J504" s="31">
        <v>59347550</v>
      </c>
      <c r="K504" t="str">
        <f t="shared" si="7"/>
        <v>459762900000</v>
      </c>
      <c r="L504" t="s">
        <v>18</v>
      </c>
      <c r="M504" s="40" t="e">
        <f>IF(SUMPRODUCT(('EXTRACTO BANCO'!A:A=B503)*('EXTRACTO BANCO'!G:G=I503)*('EXTRACTO BANCO'!K:K=H503))&gt;0,"OK","NO")</f>
        <v>#N/A</v>
      </c>
    </row>
    <row r="505" spans="1:13">
      <c r="A505" s="32">
        <v>45976</v>
      </c>
      <c r="B505" s="32">
        <v>45976</v>
      </c>
      <c r="C505" t="s">
        <v>37</v>
      </c>
      <c r="D505" t="s">
        <v>716</v>
      </c>
      <c r="E505">
        <v>14124815</v>
      </c>
      <c r="F505" t="s">
        <v>141</v>
      </c>
      <c r="G505">
        <v>11050331</v>
      </c>
      <c r="H505" s="31" t="s">
        <v>142</v>
      </c>
      <c r="I505" s="31">
        <v>1528430</v>
      </c>
      <c r="J505" s="31">
        <v>60875980</v>
      </c>
      <c r="K505" t="str">
        <f t="shared" si="7"/>
        <v>459761528430</v>
      </c>
      <c r="L505" t="s">
        <v>18</v>
      </c>
      <c r="M505" s="40" t="e">
        <f>IF(SUMPRODUCT(('EXTRACTO BANCO'!A:A=B504)*('EXTRACTO BANCO'!G:G=I504)*('EXTRACTO BANCO'!K:K=H504))&gt;0,"OK","NO")</f>
        <v>#N/A</v>
      </c>
    </row>
    <row r="506" spans="1:13">
      <c r="A506" s="32">
        <v>45976</v>
      </c>
      <c r="B506" s="32">
        <v>45976</v>
      </c>
      <c r="C506" t="s">
        <v>37</v>
      </c>
      <c r="D506" t="s">
        <v>717</v>
      </c>
      <c r="E506">
        <v>14124818</v>
      </c>
      <c r="F506" t="s">
        <v>141</v>
      </c>
      <c r="G506">
        <v>11050331</v>
      </c>
      <c r="H506" s="31" t="s">
        <v>142</v>
      </c>
      <c r="I506" s="31">
        <v>2000000</v>
      </c>
      <c r="J506" s="31">
        <v>62875980</v>
      </c>
      <c r="K506" t="str">
        <f t="shared" si="7"/>
        <v>459762000000</v>
      </c>
      <c r="L506" t="s">
        <v>18</v>
      </c>
      <c r="M506" s="40" t="e">
        <f>IF(SUMPRODUCT(('EXTRACTO BANCO'!A:A=B505)*('EXTRACTO BANCO'!G:G=I505)*('EXTRACTO BANCO'!K:K=H505))&gt;0,"OK","NO")</f>
        <v>#N/A</v>
      </c>
    </row>
    <row r="507" spans="1:13">
      <c r="A507" s="32">
        <v>45976</v>
      </c>
      <c r="B507" s="32">
        <v>45976</v>
      </c>
      <c r="C507" t="s">
        <v>37</v>
      </c>
      <c r="D507" t="s">
        <v>718</v>
      </c>
      <c r="E507">
        <v>14124823</v>
      </c>
      <c r="F507" t="s">
        <v>141</v>
      </c>
      <c r="G507">
        <v>11050331</v>
      </c>
      <c r="H507" s="31" t="s">
        <v>142</v>
      </c>
      <c r="I507" s="31">
        <v>2600000</v>
      </c>
      <c r="J507" s="31">
        <v>65475980</v>
      </c>
      <c r="K507" t="str">
        <f t="shared" si="7"/>
        <v>459762600000</v>
      </c>
      <c r="L507" t="s">
        <v>18</v>
      </c>
      <c r="M507" s="40" t="e">
        <f>IF(SUMPRODUCT(('EXTRACTO BANCO'!A:A=B506)*('EXTRACTO BANCO'!G:G=I506)*('EXTRACTO BANCO'!K:K=H506))&gt;0,"OK","NO")</f>
        <v>#N/A</v>
      </c>
    </row>
    <row r="508" spans="1:13">
      <c r="A508" s="32">
        <v>45976</v>
      </c>
      <c r="B508" s="32">
        <v>45976</v>
      </c>
      <c r="C508" t="s">
        <v>37</v>
      </c>
      <c r="D508" t="s">
        <v>719</v>
      </c>
      <c r="E508">
        <v>14127007</v>
      </c>
      <c r="F508" t="s">
        <v>720</v>
      </c>
      <c r="G508">
        <v>11050324</v>
      </c>
      <c r="H508" s="31" t="s">
        <v>46</v>
      </c>
      <c r="I508" s="33">
        <v>-700000</v>
      </c>
      <c r="J508" s="31">
        <v>64775980</v>
      </c>
      <c r="K508" t="str">
        <f t="shared" si="7"/>
        <v>45976-700000</v>
      </c>
      <c r="L508" t="s">
        <v>18</v>
      </c>
      <c r="M508" s="40" t="e">
        <f>IF(SUMPRODUCT(('EXTRACTO BANCO'!A:A=B507)*('EXTRACTO BANCO'!G:G=I507)*('EXTRACTO BANCO'!K:K=H507))&gt;0,"OK","NO")</f>
        <v>#N/A</v>
      </c>
    </row>
    <row r="509" spans="1:13">
      <c r="A509" s="32">
        <v>45976</v>
      </c>
      <c r="B509" s="32">
        <v>45976</v>
      </c>
      <c r="C509" t="s">
        <v>37</v>
      </c>
      <c r="D509" t="s">
        <v>721</v>
      </c>
      <c r="E509">
        <v>14127019</v>
      </c>
      <c r="F509" t="s">
        <v>722</v>
      </c>
      <c r="G509">
        <v>11050324</v>
      </c>
      <c r="H509" s="31" t="s">
        <v>46</v>
      </c>
      <c r="I509" s="31">
        <v>659550</v>
      </c>
      <c r="J509" s="31">
        <v>65435530</v>
      </c>
      <c r="K509" t="str">
        <f t="shared" si="7"/>
        <v>45976659550</v>
      </c>
      <c r="L509" t="s">
        <v>18</v>
      </c>
      <c r="M509" s="40" t="e">
        <f>IF(SUMPRODUCT(('EXTRACTO BANCO'!A:A=B508)*('EXTRACTO BANCO'!G:G=I508)*('EXTRACTO BANCO'!K:K=H508))&gt;0,"OK","NO")</f>
        <v>#N/A</v>
      </c>
    </row>
    <row r="510" spans="1:13">
      <c r="A510" s="32">
        <v>45976</v>
      </c>
      <c r="B510" s="32">
        <v>45976</v>
      </c>
      <c r="C510" t="s">
        <v>37</v>
      </c>
      <c r="D510" t="s">
        <v>723</v>
      </c>
      <c r="E510">
        <v>14171180</v>
      </c>
      <c r="F510" t="s">
        <v>724</v>
      </c>
      <c r="G510">
        <v>11050308</v>
      </c>
      <c r="H510" s="31" t="s">
        <v>69</v>
      </c>
      <c r="I510" s="31">
        <v>2150000</v>
      </c>
      <c r="J510" s="31">
        <v>67585530</v>
      </c>
      <c r="K510" t="str">
        <f t="shared" si="7"/>
        <v>459762150000</v>
      </c>
      <c r="L510" t="s">
        <v>18</v>
      </c>
      <c r="M510" s="40" t="e">
        <f>IF(SUMPRODUCT(('EXTRACTO BANCO'!A:A=B509)*('EXTRACTO BANCO'!G:G=I509)*('EXTRACTO BANCO'!K:K=H509))&gt;0,"OK","NO")</f>
        <v>#N/A</v>
      </c>
    </row>
    <row r="511" spans="1:13">
      <c r="A511" s="32">
        <v>45976</v>
      </c>
      <c r="B511" s="32">
        <v>45976</v>
      </c>
      <c r="C511" t="s">
        <v>37</v>
      </c>
      <c r="D511" t="s">
        <v>725</v>
      </c>
      <c r="E511">
        <v>14174646</v>
      </c>
      <c r="F511" t="s">
        <v>110</v>
      </c>
      <c r="G511">
        <v>11050325</v>
      </c>
      <c r="H511" s="31" t="s">
        <v>111</v>
      </c>
      <c r="I511" s="31">
        <v>800000</v>
      </c>
      <c r="J511" s="31">
        <v>68385530</v>
      </c>
      <c r="K511" t="str">
        <f t="shared" si="7"/>
        <v>45976800000</v>
      </c>
      <c r="L511" t="s">
        <v>18</v>
      </c>
      <c r="M511" s="40" t="e">
        <f>IF(SUMPRODUCT(('EXTRACTO BANCO'!A:A=B510)*('EXTRACTO BANCO'!G:G=I510)*('EXTRACTO BANCO'!K:K=H510))&gt;0,"OK","NO")</f>
        <v>#N/A</v>
      </c>
    </row>
    <row r="512" spans="1:13">
      <c r="A512" s="32">
        <v>45979</v>
      </c>
      <c r="B512" s="32">
        <v>45979</v>
      </c>
      <c r="C512" t="s">
        <v>37</v>
      </c>
      <c r="D512" t="s">
        <v>726</v>
      </c>
      <c r="E512">
        <v>14103822</v>
      </c>
      <c r="F512" t="s">
        <v>45</v>
      </c>
      <c r="G512">
        <v>11050324</v>
      </c>
      <c r="H512" s="31" t="s">
        <v>46</v>
      </c>
      <c r="I512" s="31">
        <v>550300</v>
      </c>
      <c r="J512" s="31">
        <v>68935830</v>
      </c>
      <c r="K512" t="str">
        <f t="shared" si="7"/>
        <v>45979550300</v>
      </c>
      <c r="L512" t="s">
        <v>18</v>
      </c>
      <c r="M512" s="40" t="e">
        <f>IF(SUMPRODUCT(('EXTRACTO BANCO'!A:A=B511)*('EXTRACTO BANCO'!G:G=I511)*('EXTRACTO BANCO'!K:K=H511))&gt;0,"OK","NO")</f>
        <v>#N/A</v>
      </c>
    </row>
    <row r="513" spans="1:13">
      <c r="A513" s="32">
        <v>45979</v>
      </c>
      <c r="B513" s="32">
        <v>45979</v>
      </c>
      <c r="C513" t="s">
        <v>37</v>
      </c>
      <c r="D513" t="s">
        <v>727</v>
      </c>
      <c r="E513">
        <v>14105065</v>
      </c>
      <c r="F513" t="s">
        <v>39</v>
      </c>
      <c r="G513">
        <v>11050502</v>
      </c>
      <c r="H513" s="31" t="s">
        <v>40</v>
      </c>
      <c r="I513" s="31">
        <v>2000000</v>
      </c>
      <c r="J513" s="31">
        <v>70935830</v>
      </c>
      <c r="K513" t="str">
        <f t="shared" si="7"/>
        <v>459792000000</v>
      </c>
      <c r="L513" t="s">
        <v>18</v>
      </c>
      <c r="M513" s="40" t="e">
        <f>IF(SUMPRODUCT(('EXTRACTO BANCO'!A:A=B512)*('EXTRACTO BANCO'!G:G=I512)*('EXTRACTO BANCO'!K:K=H512))&gt;0,"OK","NO")</f>
        <v>#N/A</v>
      </c>
    </row>
    <row r="514" spans="1:13">
      <c r="A514" s="32">
        <v>45979</v>
      </c>
      <c r="B514" s="32">
        <v>45979</v>
      </c>
      <c r="C514" t="s">
        <v>37</v>
      </c>
      <c r="D514" t="s">
        <v>728</v>
      </c>
      <c r="E514">
        <v>14105073</v>
      </c>
      <c r="F514" t="s">
        <v>39</v>
      </c>
      <c r="G514">
        <v>11050502</v>
      </c>
      <c r="H514" s="31" t="s">
        <v>40</v>
      </c>
      <c r="I514" s="31">
        <v>2200000</v>
      </c>
      <c r="J514" s="31">
        <v>73135830</v>
      </c>
      <c r="K514" t="str">
        <f t="shared" si="7"/>
        <v>459792200000</v>
      </c>
      <c r="L514" t="s">
        <v>18</v>
      </c>
      <c r="M514" s="40" t="e">
        <f>IF(SUMPRODUCT(('EXTRACTO BANCO'!A:A=B513)*('EXTRACTO BANCO'!G:G=I513)*('EXTRACTO BANCO'!K:K=H513))&gt;0,"OK","NO")</f>
        <v>#N/A</v>
      </c>
    </row>
    <row r="515" spans="1:13">
      <c r="A515" s="32">
        <v>45979</v>
      </c>
      <c r="B515" s="32">
        <v>45979</v>
      </c>
      <c r="C515" t="s">
        <v>37</v>
      </c>
      <c r="D515" t="s">
        <v>729</v>
      </c>
      <c r="E515">
        <v>14105131</v>
      </c>
      <c r="F515" t="s">
        <v>730</v>
      </c>
      <c r="G515">
        <v>11052201</v>
      </c>
      <c r="H515" s="31" t="s">
        <v>108</v>
      </c>
      <c r="I515" s="31">
        <v>1250000</v>
      </c>
      <c r="J515" s="31">
        <v>74385830</v>
      </c>
      <c r="K515" t="str">
        <f t="shared" si="7"/>
        <v>459791250000</v>
      </c>
      <c r="L515" t="s">
        <v>18</v>
      </c>
      <c r="M515" s="40" t="e">
        <f>IF(SUMPRODUCT(('EXTRACTO BANCO'!A:A=B514)*('EXTRACTO BANCO'!G:G=I514)*('EXTRACTO BANCO'!K:K=H514))&gt;0,"OK","NO")</f>
        <v>#N/A</v>
      </c>
    </row>
    <row r="516" spans="1:13">
      <c r="A516" s="32">
        <v>45979</v>
      </c>
      <c r="B516" s="32">
        <v>45979</v>
      </c>
      <c r="C516" t="s">
        <v>37</v>
      </c>
      <c r="D516" t="s">
        <v>731</v>
      </c>
      <c r="E516">
        <v>14105590</v>
      </c>
      <c r="F516" t="s">
        <v>42</v>
      </c>
      <c r="G516">
        <v>11050309</v>
      </c>
      <c r="H516" s="31" t="s">
        <v>43</v>
      </c>
      <c r="I516" s="31">
        <v>590000</v>
      </c>
      <c r="J516" s="31">
        <v>74975830</v>
      </c>
      <c r="K516" t="str">
        <f t="shared" ref="K516:K579" si="8">CONCATENATE(A516,I516)</f>
        <v>45979590000</v>
      </c>
      <c r="L516" t="s">
        <v>18</v>
      </c>
      <c r="M516" s="40" t="e">
        <f>IF(SUMPRODUCT(('EXTRACTO BANCO'!A:A=B515)*('EXTRACTO BANCO'!G:G=I515)*('EXTRACTO BANCO'!K:K=H515))&gt;0,"OK","NO")</f>
        <v>#N/A</v>
      </c>
    </row>
    <row r="517" spans="1:13">
      <c r="A517" s="32">
        <v>45979</v>
      </c>
      <c r="B517" s="32">
        <v>45979</v>
      </c>
      <c r="C517" t="s">
        <v>37</v>
      </c>
      <c r="D517" t="s">
        <v>732</v>
      </c>
      <c r="E517">
        <v>14105734</v>
      </c>
      <c r="F517">
        <v>23</v>
      </c>
      <c r="G517">
        <v>11050323</v>
      </c>
      <c r="H517" s="31" t="s">
        <v>53</v>
      </c>
      <c r="I517" s="31">
        <v>354600</v>
      </c>
      <c r="J517" s="31">
        <v>75330430</v>
      </c>
      <c r="K517" t="str">
        <f t="shared" si="8"/>
        <v>45979354600</v>
      </c>
      <c r="L517" t="s">
        <v>18</v>
      </c>
      <c r="M517" s="40" t="e">
        <f>IF(SUMPRODUCT(('EXTRACTO BANCO'!A:A=B516)*('EXTRACTO BANCO'!G:G=I516)*('EXTRACTO BANCO'!K:K=H516))&gt;0,"OK","NO")</f>
        <v>#N/A</v>
      </c>
    </row>
    <row r="518" spans="1:13">
      <c r="A518" s="32">
        <v>45979</v>
      </c>
      <c r="B518" s="32">
        <v>45979</v>
      </c>
      <c r="C518" t="s">
        <v>37</v>
      </c>
      <c r="D518" t="s">
        <v>733</v>
      </c>
      <c r="E518">
        <v>14105775</v>
      </c>
      <c r="F518" t="s">
        <v>127</v>
      </c>
      <c r="G518">
        <v>11050318</v>
      </c>
      <c r="H518" s="31" t="s">
        <v>128</v>
      </c>
      <c r="I518" s="31">
        <v>1000000</v>
      </c>
      <c r="J518" s="31">
        <v>76330430</v>
      </c>
      <c r="K518" t="str">
        <f t="shared" si="8"/>
        <v>459791000000</v>
      </c>
      <c r="L518" t="s">
        <v>18</v>
      </c>
      <c r="M518" s="40" t="e">
        <f>IF(SUMPRODUCT(('EXTRACTO BANCO'!A:A=B517)*('EXTRACTO BANCO'!G:G=I517)*('EXTRACTO BANCO'!K:K=H517))&gt;0,"OK","NO")</f>
        <v>#N/A</v>
      </c>
    </row>
    <row r="519" spans="1:13">
      <c r="A519" s="32">
        <v>45979</v>
      </c>
      <c r="B519" s="32">
        <v>45979</v>
      </c>
      <c r="C519" t="s">
        <v>37</v>
      </c>
      <c r="D519" t="s">
        <v>734</v>
      </c>
      <c r="E519">
        <v>14106011</v>
      </c>
      <c r="F519" t="s">
        <v>55</v>
      </c>
      <c r="G519">
        <v>11050306</v>
      </c>
      <c r="H519" s="31" t="s">
        <v>56</v>
      </c>
      <c r="I519" s="31">
        <v>1450000</v>
      </c>
      <c r="J519" s="31">
        <v>77780430</v>
      </c>
      <c r="K519" t="str">
        <f t="shared" si="8"/>
        <v>459791450000</v>
      </c>
      <c r="L519" t="s">
        <v>18</v>
      </c>
      <c r="M519" s="40" t="e">
        <f>IF(SUMPRODUCT(('EXTRACTO BANCO'!A:A=B518)*('EXTRACTO BANCO'!G:G=I518)*('EXTRACTO BANCO'!K:K=H518))&gt;0,"OK","NO")</f>
        <v>#N/A</v>
      </c>
    </row>
    <row r="520" spans="1:13">
      <c r="A520" s="32">
        <v>45979</v>
      </c>
      <c r="B520" s="32">
        <v>45979</v>
      </c>
      <c r="C520" t="s">
        <v>37</v>
      </c>
      <c r="D520" t="s">
        <v>735</v>
      </c>
      <c r="E520">
        <v>14106971</v>
      </c>
      <c r="F520" t="s">
        <v>207</v>
      </c>
      <c r="G520">
        <v>11051801</v>
      </c>
      <c r="H520" s="31" t="s">
        <v>156</v>
      </c>
      <c r="I520" s="31">
        <v>450000</v>
      </c>
      <c r="J520" s="31">
        <v>78230430</v>
      </c>
      <c r="K520" t="str">
        <f t="shared" si="8"/>
        <v>45979450000</v>
      </c>
      <c r="L520" t="s">
        <v>18</v>
      </c>
      <c r="M520" s="40" t="e">
        <f>IF(SUMPRODUCT(('EXTRACTO BANCO'!A:A=B519)*('EXTRACTO BANCO'!G:G=I519)*('EXTRACTO BANCO'!K:K=H519))&gt;0,"OK","NO")</f>
        <v>#N/A</v>
      </c>
    </row>
    <row r="521" spans="1:13">
      <c r="A521" s="32">
        <v>45979</v>
      </c>
      <c r="B521" s="32">
        <v>45979</v>
      </c>
      <c r="C521" t="s">
        <v>37</v>
      </c>
      <c r="D521" t="s">
        <v>736</v>
      </c>
      <c r="E521">
        <v>14107456</v>
      </c>
      <c r="F521" t="s">
        <v>412</v>
      </c>
      <c r="G521">
        <v>11050332</v>
      </c>
      <c r="H521" s="31" t="s">
        <v>103</v>
      </c>
      <c r="I521" s="31">
        <v>750000</v>
      </c>
      <c r="J521" s="31">
        <v>78980430</v>
      </c>
      <c r="K521" t="str">
        <f t="shared" si="8"/>
        <v>45979750000</v>
      </c>
      <c r="L521" t="s">
        <v>18</v>
      </c>
      <c r="M521" s="40" t="e">
        <f>IF(SUMPRODUCT(('EXTRACTO BANCO'!A:A=B520)*('EXTRACTO BANCO'!G:G=I520)*('EXTRACTO BANCO'!K:K=H520))&gt;0,"OK","NO")</f>
        <v>#N/A</v>
      </c>
    </row>
    <row r="522" spans="1:13">
      <c r="A522" s="32">
        <v>45979</v>
      </c>
      <c r="B522" s="32">
        <v>45979</v>
      </c>
      <c r="C522" t="s">
        <v>37</v>
      </c>
      <c r="D522" t="s">
        <v>737</v>
      </c>
      <c r="E522">
        <v>14107553</v>
      </c>
      <c r="F522" t="s">
        <v>68</v>
      </c>
      <c r="G522">
        <v>11050308</v>
      </c>
      <c r="H522" s="31" t="s">
        <v>69</v>
      </c>
      <c r="I522" s="31">
        <v>250000</v>
      </c>
      <c r="J522" s="31">
        <v>79230430</v>
      </c>
      <c r="K522" t="str">
        <f t="shared" si="8"/>
        <v>45979250000</v>
      </c>
      <c r="L522" t="s">
        <v>18</v>
      </c>
      <c r="M522" s="40" t="e">
        <f>IF(SUMPRODUCT(('EXTRACTO BANCO'!A:A=B521)*('EXTRACTO BANCO'!G:G=I521)*('EXTRACTO BANCO'!K:K=H521))&gt;0,"OK","NO")</f>
        <v>#N/A</v>
      </c>
    </row>
    <row r="523" spans="1:13">
      <c r="A523" s="32">
        <v>45979</v>
      </c>
      <c r="B523" s="32">
        <v>45979</v>
      </c>
      <c r="C523" t="s">
        <v>37</v>
      </c>
      <c r="D523" t="s">
        <v>738</v>
      </c>
      <c r="E523">
        <v>14107571</v>
      </c>
      <c r="F523" t="s">
        <v>68</v>
      </c>
      <c r="G523">
        <v>11050308</v>
      </c>
      <c r="H523" s="31" t="s">
        <v>69</v>
      </c>
      <c r="I523" s="31">
        <v>2900000</v>
      </c>
      <c r="J523" s="31">
        <v>82130430</v>
      </c>
      <c r="K523" t="str">
        <f t="shared" si="8"/>
        <v>459792900000</v>
      </c>
      <c r="L523" t="s">
        <v>18</v>
      </c>
      <c r="M523" s="40" t="e">
        <f>IF(SUMPRODUCT(('EXTRACTO BANCO'!A:A=B522)*('EXTRACTO BANCO'!G:G=I522)*('EXTRACTO BANCO'!K:K=H522))&gt;0,"OK","NO")</f>
        <v>#N/A</v>
      </c>
    </row>
    <row r="524" spans="1:13">
      <c r="A524" s="32">
        <v>45979</v>
      </c>
      <c r="B524" s="32">
        <v>45979</v>
      </c>
      <c r="C524" t="s">
        <v>37</v>
      </c>
      <c r="D524" t="s">
        <v>739</v>
      </c>
      <c r="E524">
        <v>14107585</v>
      </c>
      <c r="F524" t="s">
        <v>68</v>
      </c>
      <c r="G524">
        <v>11050308</v>
      </c>
      <c r="H524" s="31" t="s">
        <v>69</v>
      </c>
      <c r="I524" s="31">
        <v>3000000</v>
      </c>
      <c r="J524" s="31">
        <v>85130430</v>
      </c>
      <c r="K524" t="str">
        <f t="shared" si="8"/>
        <v>459793000000</v>
      </c>
      <c r="L524" t="s">
        <v>18</v>
      </c>
      <c r="M524" s="40" t="e">
        <f>IF(SUMPRODUCT(('EXTRACTO BANCO'!A:A=B523)*('EXTRACTO BANCO'!G:G=I523)*('EXTRACTO BANCO'!K:K=H523))&gt;0,"OK","NO")</f>
        <v>#N/A</v>
      </c>
    </row>
    <row r="525" spans="1:13">
      <c r="A525" s="32">
        <v>45979</v>
      </c>
      <c r="B525" s="32">
        <v>45979</v>
      </c>
      <c r="C525" t="s">
        <v>37</v>
      </c>
      <c r="D525" t="s">
        <v>740</v>
      </c>
      <c r="E525">
        <v>14107723</v>
      </c>
      <c r="F525" t="s">
        <v>533</v>
      </c>
      <c r="G525">
        <v>11050328</v>
      </c>
      <c r="H525" s="31" t="s">
        <v>51</v>
      </c>
      <c r="I525" s="31">
        <v>1700000</v>
      </c>
      <c r="J525" s="31">
        <v>86830430</v>
      </c>
      <c r="K525" t="str">
        <f t="shared" si="8"/>
        <v>459791700000</v>
      </c>
      <c r="L525" t="s">
        <v>18</v>
      </c>
      <c r="M525" s="40" t="e">
        <f>IF(SUMPRODUCT(('EXTRACTO BANCO'!A:A=B524)*('EXTRACTO BANCO'!G:G=I524)*('EXTRACTO BANCO'!K:K=H524))&gt;0,"OK","NO")</f>
        <v>#N/A</v>
      </c>
    </row>
    <row r="526" spans="1:13">
      <c r="A526" s="32">
        <v>45979</v>
      </c>
      <c r="B526" s="32">
        <v>45979</v>
      </c>
      <c r="C526" t="s">
        <v>37</v>
      </c>
      <c r="D526" t="s">
        <v>741</v>
      </c>
      <c r="E526">
        <v>14107920</v>
      </c>
      <c r="F526" t="s">
        <v>93</v>
      </c>
      <c r="G526">
        <v>11050101</v>
      </c>
      <c r="H526" s="31" t="s">
        <v>94</v>
      </c>
      <c r="I526" s="31">
        <v>1500000</v>
      </c>
      <c r="J526" s="31">
        <v>88330430</v>
      </c>
      <c r="K526" t="str">
        <f t="shared" si="8"/>
        <v>459791500000</v>
      </c>
      <c r="L526" t="s">
        <v>18</v>
      </c>
      <c r="M526" s="40" t="e">
        <f>IF(SUMPRODUCT(('EXTRACTO BANCO'!A:A=B525)*('EXTRACTO BANCO'!G:G=I525)*('EXTRACTO BANCO'!K:K=H525))&gt;0,"OK","NO")</f>
        <v>#N/A</v>
      </c>
    </row>
    <row r="527" spans="1:13">
      <c r="A527" s="32">
        <v>45979</v>
      </c>
      <c r="B527" s="32">
        <v>45979</v>
      </c>
      <c r="C527" t="s">
        <v>37</v>
      </c>
      <c r="D527" t="s">
        <v>742</v>
      </c>
      <c r="E527">
        <v>14107948</v>
      </c>
      <c r="F527" t="s">
        <v>110</v>
      </c>
      <c r="G527">
        <v>11050325</v>
      </c>
      <c r="H527" s="31" t="s">
        <v>111</v>
      </c>
      <c r="I527" s="31">
        <v>950000</v>
      </c>
      <c r="J527" s="31">
        <v>89280430</v>
      </c>
      <c r="K527" t="str">
        <f t="shared" si="8"/>
        <v>45979950000</v>
      </c>
      <c r="L527" t="s">
        <v>18</v>
      </c>
      <c r="M527" s="40" t="e">
        <f>IF(SUMPRODUCT(('EXTRACTO BANCO'!A:A=B526)*('EXTRACTO BANCO'!G:G=I526)*('EXTRACTO BANCO'!K:K=H526))&gt;0,"OK","NO")</f>
        <v>#N/A</v>
      </c>
    </row>
    <row r="528" spans="1:13">
      <c r="A528" s="32">
        <v>45979</v>
      </c>
      <c r="B528" s="32">
        <v>45979</v>
      </c>
      <c r="C528" t="s">
        <v>37</v>
      </c>
      <c r="D528" t="s">
        <v>743</v>
      </c>
      <c r="E528">
        <v>14108076</v>
      </c>
      <c r="F528" t="s">
        <v>195</v>
      </c>
      <c r="G528">
        <v>11050310</v>
      </c>
      <c r="H528" s="31" t="s">
        <v>116</v>
      </c>
      <c r="I528" s="31">
        <v>2100000</v>
      </c>
      <c r="J528" s="31">
        <v>91380430</v>
      </c>
      <c r="K528" t="str">
        <f t="shared" si="8"/>
        <v>459792100000</v>
      </c>
      <c r="L528" t="s">
        <v>18</v>
      </c>
      <c r="M528" s="40" t="e">
        <f>IF(SUMPRODUCT(('EXTRACTO BANCO'!A:A=B527)*('EXTRACTO BANCO'!G:G=I527)*('EXTRACTO BANCO'!K:K=H527))&gt;0,"OK","NO")</f>
        <v>#N/A</v>
      </c>
    </row>
    <row r="529" spans="1:13">
      <c r="A529" s="32">
        <v>45979</v>
      </c>
      <c r="B529" s="32">
        <v>45979</v>
      </c>
      <c r="C529" t="s">
        <v>37</v>
      </c>
      <c r="D529" t="s">
        <v>744</v>
      </c>
      <c r="E529">
        <v>14108389</v>
      </c>
      <c r="F529" t="s">
        <v>58</v>
      </c>
      <c r="G529">
        <v>11052501</v>
      </c>
      <c r="H529" s="31" t="s">
        <v>59</v>
      </c>
      <c r="I529" s="31">
        <v>524600</v>
      </c>
      <c r="J529" s="31">
        <v>91905030</v>
      </c>
      <c r="K529" t="str">
        <f t="shared" si="8"/>
        <v>45979524600</v>
      </c>
      <c r="L529" t="s">
        <v>18</v>
      </c>
      <c r="M529" s="40" t="e">
        <f>IF(SUMPRODUCT(('EXTRACTO BANCO'!A:A=B528)*('EXTRACTO BANCO'!G:G=I528)*('EXTRACTO BANCO'!K:K=H528))&gt;0,"OK","NO")</f>
        <v>#N/A</v>
      </c>
    </row>
    <row r="530" spans="1:13">
      <c r="A530" s="32">
        <v>45979</v>
      </c>
      <c r="B530" s="32">
        <v>45979</v>
      </c>
      <c r="C530" t="s">
        <v>37</v>
      </c>
      <c r="D530" t="s">
        <v>745</v>
      </c>
      <c r="E530">
        <v>14108471</v>
      </c>
      <c r="F530" t="s">
        <v>137</v>
      </c>
      <c r="G530">
        <v>11050314</v>
      </c>
      <c r="H530" s="31" t="s">
        <v>138</v>
      </c>
      <c r="I530" s="31">
        <v>500000</v>
      </c>
      <c r="J530" s="31">
        <v>92405030</v>
      </c>
      <c r="K530" t="str">
        <f t="shared" si="8"/>
        <v>45979500000</v>
      </c>
      <c r="L530" t="s">
        <v>18</v>
      </c>
      <c r="M530" s="40" t="e">
        <f>IF(SUMPRODUCT(('EXTRACTO BANCO'!A:A=B529)*('EXTRACTO BANCO'!G:G=I529)*('EXTRACTO BANCO'!K:K=H529))&gt;0,"OK","NO")</f>
        <v>#N/A</v>
      </c>
    </row>
    <row r="531" spans="1:13">
      <c r="A531" s="32">
        <v>45979</v>
      </c>
      <c r="B531" s="32">
        <v>45979</v>
      </c>
      <c r="C531" t="s">
        <v>37</v>
      </c>
      <c r="D531" t="s">
        <v>746</v>
      </c>
      <c r="E531">
        <v>14108604</v>
      </c>
      <c r="F531" t="s">
        <v>207</v>
      </c>
      <c r="G531">
        <v>11051801</v>
      </c>
      <c r="H531" s="31" t="s">
        <v>156</v>
      </c>
      <c r="I531" s="31">
        <v>900000</v>
      </c>
      <c r="J531" s="31">
        <v>93305030</v>
      </c>
      <c r="K531" t="str">
        <f t="shared" si="8"/>
        <v>45979900000</v>
      </c>
      <c r="L531" t="s">
        <v>18</v>
      </c>
      <c r="M531" s="40" t="e">
        <f>IF(SUMPRODUCT(('EXTRACTO BANCO'!A:A=B530)*('EXTRACTO BANCO'!G:G=I530)*('EXTRACTO BANCO'!K:K=H530))&gt;0,"OK","NO")</f>
        <v>#N/A</v>
      </c>
    </row>
    <row r="532" spans="1:13">
      <c r="A532" s="32">
        <v>45979</v>
      </c>
      <c r="B532" s="32">
        <v>45979</v>
      </c>
      <c r="C532" t="s">
        <v>37</v>
      </c>
      <c r="D532" t="s">
        <v>747</v>
      </c>
      <c r="E532">
        <v>14108728</v>
      </c>
      <c r="F532" t="s">
        <v>87</v>
      </c>
      <c r="G532">
        <v>11050307</v>
      </c>
      <c r="H532" s="31" t="s">
        <v>88</v>
      </c>
      <c r="I532" s="31">
        <v>2850000</v>
      </c>
      <c r="J532" s="31">
        <v>96155030</v>
      </c>
      <c r="K532" t="str">
        <f t="shared" si="8"/>
        <v>459792850000</v>
      </c>
      <c r="L532" t="s">
        <v>18</v>
      </c>
      <c r="M532" s="40" t="e">
        <f>IF(SUMPRODUCT(('EXTRACTO BANCO'!A:A=B531)*('EXTRACTO BANCO'!G:G=I531)*('EXTRACTO BANCO'!K:K=H531))&gt;0,"OK","NO")</f>
        <v>#N/A</v>
      </c>
    </row>
    <row r="533" spans="1:13">
      <c r="A533" s="32">
        <v>45979</v>
      </c>
      <c r="B533" s="32">
        <v>45979</v>
      </c>
      <c r="C533" t="s">
        <v>37</v>
      </c>
      <c r="D533" t="s">
        <v>748</v>
      </c>
      <c r="E533">
        <v>14108819</v>
      </c>
      <c r="F533" t="s">
        <v>185</v>
      </c>
      <c r="G533">
        <v>11051601</v>
      </c>
      <c r="H533" s="31" t="s">
        <v>100</v>
      </c>
      <c r="I533" s="31">
        <v>2800000</v>
      </c>
      <c r="J533" s="31">
        <v>98955030</v>
      </c>
      <c r="K533" t="str">
        <f t="shared" si="8"/>
        <v>459792800000</v>
      </c>
      <c r="L533" t="s">
        <v>18</v>
      </c>
      <c r="M533" s="40" t="e">
        <f>IF(SUMPRODUCT(('EXTRACTO BANCO'!A:A=B532)*('EXTRACTO BANCO'!G:G=I532)*('EXTRACTO BANCO'!K:K=H532))&gt;0,"OK","NO")</f>
        <v>#N/A</v>
      </c>
    </row>
    <row r="534" spans="1:13">
      <c r="A534" s="32">
        <v>45979</v>
      </c>
      <c r="B534" s="32">
        <v>45979</v>
      </c>
      <c r="C534" t="s">
        <v>37</v>
      </c>
      <c r="D534" t="s">
        <v>749</v>
      </c>
      <c r="E534">
        <v>14108853</v>
      </c>
      <c r="F534" t="s">
        <v>243</v>
      </c>
      <c r="G534">
        <v>11051701</v>
      </c>
      <c r="H534" s="31" t="s">
        <v>193</v>
      </c>
      <c r="I534" s="31">
        <v>1000000</v>
      </c>
      <c r="J534" s="31">
        <v>99955030</v>
      </c>
      <c r="K534" t="str">
        <f t="shared" si="8"/>
        <v>459791000000</v>
      </c>
      <c r="L534" t="s">
        <v>18</v>
      </c>
      <c r="M534" s="40" t="e">
        <f>IF(SUMPRODUCT(('EXTRACTO BANCO'!A:A=B533)*('EXTRACTO BANCO'!G:G=I533)*('EXTRACTO BANCO'!K:K=H533))&gt;0,"OK","NO")</f>
        <v>#N/A</v>
      </c>
    </row>
    <row r="535" spans="1:13">
      <c r="A535" s="32">
        <v>45979</v>
      </c>
      <c r="B535" s="32">
        <v>45979</v>
      </c>
      <c r="C535" t="s">
        <v>37</v>
      </c>
      <c r="D535" t="s">
        <v>750</v>
      </c>
      <c r="E535">
        <v>14108929</v>
      </c>
      <c r="F535" t="s">
        <v>243</v>
      </c>
      <c r="G535">
        <v>11051701</v>
      </c>
      <c r="H535" s="31" t="s">
        <v>193</v>
      </c>
      <c r="I535" s="31">
        <v>800000</v>
      </c>
      <c r="J535" s="31">
        <v>100755030</v>
      </c>
      <c r="K535" t="str">
        <f t="shared" si="8"/>
        <v>45979800000</v>
      </c>
      <c r="L535" t="s">
        <v>18</v>
      </c>
      <c r="M535" s="40" t="e">
        <f>IF(SUMPRODUCT(('EXTRACTO BANCO'!A:A=B534)*('EXTRACTO BANCO'!G:G=I534)*('EXTRACTO BANCO'!K:K=H534))&gt;0,"OK","NO")</f>
        <v>#N/A</v>
      </c>
    </row>
    <row r="536" spans="1:13">
      <c r="A536" s="32">
        <v>45979</v>
      </c>
      <c r="B536" s="32">
        <v>45979</v>
      </c>
      <c r="C536" t="s">
        <v>37</v>
      </c>
      <c r="D536" t="s">
        <v>751</v>
      </c>
      <c r="E536">
        <v>14109023</v>
      </c>
      <c r="F536" t="s">
        <v>96</v>
      </c>
      <c r="G536">
        <v>11051201</v>
      </c>
      <c r="H536" s="31" t="s">
        <v>97</v>
      </c>
      <c r="I536" s="31">
        <v>1339850</v>
      </c>
      <c r="J536" s="31">
        <v>102094880</v>
      </c>
      <c r="K536" t="str">
        <f t="shared" si="8"/>
        <v>459791339850</v>
      </c>
      <c r="L536" t="s">
        <v>18</v>
      </c>
      <c r="M536" s="40" t="e">
        <f>IF(SUMPRODUCT(('EXTRACTO BANCO'!A:A=B535)*('EXTRACTO BANCO'!G:G=I535)*('EXTRACTO BANCO'!K:K=H535))&gt;0,"OK","NO")</f>
        <v>#N/A</v>
      </c>
    </row>
    <row r="537" spans="1:13">
      <c r="A537" s="32">
        <v>45979</v>
      </c>
      <c r="B537" s="32">
        <v>45979</v>
      </c>
      <c r="C537" t="s">
        <v>37</v>
      </c>
      <c r="D537" t="s">
        <v>752</v>
      </c>
      <c r="E537">
        <v>14109030</v>
      </c>
      <c r="F537" t="s">
        <v>96</v>
      </c>
      <c r="G537">
        <v>11051201</v>
      </c>
      <c r="H537" s="31" t="s">
        <v>97</v>
      </c>
      <c r="I537" s="31">
        <v>900000</v>
      </c>
      <c r="J537" s="31">
        <v>102994880</v>
      </c>
      <c r="K537" t="str">
        <f t="shared" si="8"/>
        <v>45979900000</v>
      </c>
      <c r="L537" t="s">
        <v>18</v>
      </c>
      <c r="M537" s="40" t="e">
        <f>IF(SUMPRODUCT(('EXTRACTO BANCO'!A:A=B536)*('EXTRACTO BANCO'!G:G=I536)*('EXTRACTO BANCO'!K:K=H536))&gt;0,"OK","NO")</f>
        <v>#N/A</v>
      </c>
    </row>
    <row r="538" spans="1:13">
      <c r="A538" s="32">
        <v>45979</v>
      </c>
      <c r="B538" s="32">
        <v>45979</v>
      </c>
      <c r="C538" t="s">
        <v>37</v>
      </c>
      <c r="D538" t="s">
        <v>753</v>
      </c>
      <c r="E538">
        <v>14109132</v>
      </c>
      <c r="F538" t="s">
        <v>258</v>
      </c>
      <c r="G538">
        <v>11050322</v>
      </c>
      <c r="H538" s="31" t="s">
        <v>198</v>
      </c>
      <c r="I538" s="31">
        <v>2850000</v>
      </c>
      <c r="J538" s="31">
        <v>105844880</v>
      </c>
      <c r="K538" t="str">
        <f t="shared" si="8"/>
        <v>459792850000</v>
      </c>
      <c r="L538" t="s">
        <v>18</v>
      </c>
      <c r="M538" s="40" t="e">
        <f>IF(SUMPRODUCT(('EXTRACTO BANCO'!A:A=B537)*('EXTRACTO BANCO'!G:G=I537)*('EXTRACTO BANCO'!K:K=H537))&gt;0,"OK","NO")</f>
        <v>#N/A</v>
      </c>
    </row>
    <row r="539" spans="1:13">
      <c r="A539" s="32">
        <v>45979</v>
      </c>
      <c r="B539" s="32">
        <v>45979</v>
      </c>
      <c r="C539" t="s">
        <v>37</v>
      </c>
      <c r="D539" t="s">
        <v>754</v>
      </c>
      <c r="E539">
        <v>14109167</v>
      </c>
      <c r="F539" t="s">
        <v>252</v>
      </c>
      <c r="G539">
        <v>11050501</v>
      </c>
      <c r="H539" s="31" t="s">
        <v>134</v>
      </c>
      <c r="I539" s="31">
        <v>200000</v>
      </c>
      <c r="J539" s="31">
        <v>106044880</v>
      </c>
      <c r="K539" t="str">
        <f t="shared" si="8"/>
        <v>45979200000</v>
      </c>
      <c r="L539" t="s">
        <v>18</v>
      </c>
      <c r="M539" s="40" t="e">
        <f>IF(SUMPRODUCT(('EXTRACTO BANCO'!A:A=B538)*('EXTRACTO BANCO'!G:G=I538)*('EXTRACTO BANCO'!K:K=H538))&gt;0,"OK","NO")</f>
        <v>#N/A</v>
      </c>
    </row>
    <row r="540" spans="1:13">
      <c r="A540" s="32">
        <v>45979</v>
      </c>
      <c r="B540" s="32">
        <v>45979</v>
      </c>
      <c r="C540" t="s">
        <v>37</v>
      </c>
      <c r="D540" t="s">
        <v>755</v>
      </c>
      <c r="E540">
        <v>14109235</v>
      </c>
      <c r="F540" t="s">
        <v>74</v>
      </c>
      <c r="G540">
        <v>11052001</v>
      </c>
      <c r="H540" s="31" t="s">
        <v>75</v>
      </c>
      <c r="I540" s="31">
        <v>1000000</v>
      </c>
      <c r="J540" s="31">
        <v>107044880</v>
      </c>
      <c r="K540" t="str">
        <f t="shared" si="8"/>
        <v>459791000000</v>
      </c>
      <c r="L540" t="s">
        <v>18</v>
      </c>
      <c r="M540" s="40" t="e">
        <f>IF(SUMPRODUCT(('EXTRACTO BANCO'!A:A=B539)*('EXTRACTO BANCO'!G:G=I539)*('EXTRACTO BANCO'!K:K=H539))&gt;0,"OK","NO")</f>
        <v>#N/A</v>
      </c>
    </row>
    <row r="541" spans="1:13">
      <c r="A541" s="32">
        <v>45979</v>
      </c>
      <c r="B541" s="32">
        <v>45979</v>
      </c>
      <c r="C541" t="s">
        <v>37</v>
      </c>
      <c r="D541" t="s">
        <v>756</v>
      </c>
      <c r="E541">
        <v>14109250</v>
      </c>
      <c r="F541" t="s">
        <v>74</v>
      </c>
      <c r="G541">
        <v>11052001</v>
      </c>
      <c r="H541" s="31" t="s">
        <v>75</v>
      </c>
      <c r="I541" s="31">
        <v>1000000</v>
      </c>
      <c r="J541" s="31">
        <v>108044880</v>
      </c>
      <c r="K541" t="str">
        <f t="shared" si="8"/>
        <v>459791000000</v>
      </c>
      <c r="L541" t="s">
        <v>18</v>
      </c>
      <c r="M541" s="40" t="e">
        <f>IF(SUMPRODUCT(('EXTRACTO BANCO'!A:A=B540)*('EXTRACTO BANCO'!G:G=I540)*('EXTRACTO BANCO'!K:K=H540))&gt;0,"OK","NO")</f>
        <v>#N/A</v>
      </c>
    </row>
    <row r="542" spans="1:13">
      <c r="A542" s="32">
        <v>45979</v>
      </c>
      <c r="B542" s="32">
        <v>45979</v>
      </c>
      <c r="C542" t="s">
        <v>37</v>
      </c>
      <c r="D542" t="s">
        <v>757</v>
      </c>
      <c r="E542">
        <v>14109256</v>
      </c>
      <c r="F542" t="s">
        <v>205</v>
      </c>
      <c r="G542">
        <v>11050301</v>
      </c>
      <c r="H542" s="31" t="s">
        <v>85</v>
      </c>
      <c r="I542" s="31">
        <v>3000000</v>
      </c>
      <c r="J542" s="31">
        <v>111044880</v>
      </c>
      <c r="K542" t="str">
        <f t="shared" si="8"/>
        <v>459793000000</v>
      </c>
      <c r="L542" t="s">
        <v>18</v>
      </c>
      <c r="M542" s="40" t="e">
        <f>IF(SUMPRODUCT(('EXTRACTO BANCO'!A:A=B541)*('EXTRACTO BANCO'!G:G=I541)*('EXTRACTO BANCO'!K:K=H541))&gt;0,"OK","NO")</f>
        <v>#N/A</v>
      </c>
    </row>
    <row r="543" spans="1:13">
      <c r="A543" s="32">
        <v>45979</v>
      </c>
      <c r="B543" s="32">
        <v>45979</v>
      </c>
      <c r="C543" t="s">
        <v>37</v>
      </c>
      <c r="D543" t="s">
        <v>758</v>
      </c>
      <c r="E543">
        <v>14109260</v>
      </c>
      <c r="F543">
        <v>5</v>
      </c>
      <c r="G543">
        <v>11050305</v>
      </c>
      <c r="H543" s="31" t="s">
        <v>125</v>
      </c>
      <c r="I543" s="31">
        <v>1200000</v>
      </c>
      <c r="J543" s="31">
        <v>112244880</v>
      </c>
      <c r="K543" t="str">
        <f t="shared" si="8"/>
        <v>459791200000</v>
      </c>
      <c r="L543" t="s">
        <v>18</v>
      </c>
      <c r="M543" s="40" t="e">
        <f>IF(SUMPRODUCT(('EXTRACTO BANCO'!A:A=B542)*('EXTRACTO BANCO'!G:G=I542)*('EXTRACTO BANCO'!K:K=H542))&gt;0,"OK","NO")</f>
        <v>#N/A</v>
      </c>
    </row>
    <row r="544" spans="1:13">
      <c r="A544" s="32">
        <v>45979</v>
      </c>
      <c r="B544" s="32">
        <v>45979</v>
      </c>
      <c r="C544" t="s">
        <v>37</v>
      </c>
      <c r="D544" t="s">
        <v>759</v>
      </c>
      <c r="E544">
        <v>14109303</v>
      </c>
      <c r="F544" t="s">
        <v>205</v>
      </c>
      <c r="G544">
        <v>11050301</v>
      </c>
      <c r="H544" s="31" t="s">
        <v>85</v>
      </c>
      <c r="I544" s="31">
        <v>300000</v>
      </c>
      <c r="J544" s="31">
        <v>112544880</v>
      </c>
      <c r="K544" t="str">
        <f t="shared" si="8"/>
        <v>45979300000</v>
      </c>
      <c r="L544" t="s">
        <v>18</v>
      </c>
      <c r="M544" s="40" t="e">
        <f>IF(SUMPRODUCT(('EXTRACTO BANCO'!A:A=B543)*('EXTRACTO BANCO'!G:G=I543)*('EXTRACTO BANCO'!K:K=H543))&gt;0,"OK","NO")</f>
        <v>#N/A</v>
      </c>
    </row>
    <row r="545" spans="1:13">
      <c r="A545" s="32">
        <v>45979</v>
      </c>
      <c r="B545" s="32">
        <v>45979</v>
      </c>
      <c r="C545" t="s">
        <v>37</v>
      </c>
      <c r="D545" t="s">
        <v>760</v>
      </c>
      <c r="E545">
        <v>14109336</v>
      </c>
      <c r="F545" t="s">
        <v>130</v>
      </c>
      <c r="G545">
        <v>11051101</v>
      </c>
      <c r="H545" s="31" t="s">
        <v>131</v>
      </c>
      <c r="I545" s="31">
        <v>4600000</v>
      </c>
      <c r="J545" s="31">
        <v>117144880</v>
      </c>
      <c r="K545" t="str">
        <f t="shared" si="8"/>
        <v>459794600000</v>
      </c>
      <c r="L545" t="s">
        <v>18</v>
      </c>
      <c r="M545" s="40" t="e">
        <f>IF(SUMPRODUCT(('EXTRACTO BANCO'!A:A=B544)*('EXTRACTO BANCO'!G:G=I544)*('EXTRACTO BANCO'!K:K=H544))&gt;0,"OK","NO")</f>
        <v>#N/A</v>
      </c>
    </row>
    <row r="546" spans="1:13">
      <c r="A546" s="32">
        <v>45979</v>
      </c>
      <c r="B546" s="32">
        <v>45979</v>
      </c>
      <c r="C546" t="s">
        <v>37</v>
      </c>
      <c r="D546" t="s">
        <v>761</v>
      </c>
      <c r="E546">
        <v>14109394</v>
      </c>
      <c r="F546" t="s">
        <v>762</v>
      </c>
      <c r="G546">
        <v>11050313</v>
      </c>
      <c r="H546" s="31" t="s">
        <v>180</v>
      </c>
      <c r="I546" s="31">
        <v>3000000</v>
      </c>
      <c r="J546" s="31">
        <v>120144880</v>
      </c>
      <c r="K546" t="str">
        <f t="shared" si="8"/>
        <v>459793000000</v>
      </c>
      <c r="L546" t="s">
        <v>18</v>
      </c>
      <c r="M546" s="40" t="e">
        <f>IF(SUMPRODUCT(('EXTRACTO BANCO'!A:A=B545)*('EXTRACTO BANCO'!G:G=I545)*('EXTRACTO BANCO'!K:K=H545))&gt;0,"OK","NO")</f>
        <v>#N/A</v>
      </c>
    </row>
    <row r="547" spans="1:13">
      <c r="A547" s="32">
        <v>45979</v>
      </c>
      <c r="B547" s="32">
        <v>45979</v>
      </c>
      <c r="C547" t="s">
        <v>37</v>
      </c>
      <c r="D547" t="s">
        <v>763</v>
      </c>
      <c r="E547">
        <v>14109404</v>
      </c>
      <c r="F547" t="s">
        <v>764</v>
      </c>
      <c r="G547">
        <v>11050313</v>
      </c>
      <c r="H547" s="31" t="s">
        <v>180</v>
      </c>
      <c r="I547" s="31">
        <v>1850000</v>
      </c>
      <c r="J547" s="31">
        <v>121994880</v>
      </c>
      <c r="K547" t="str">
        <f t="shared" si="8"/>
        <v>459791850000</v>
      </c>
      <c r="L547" t="s">
        <v>18</v>
      </c>
      <c r="M547" s="40" t="e">
        <f>IF(SUMPRODUCT(('EXTRACTO BANCO'!A:A=B546)*('EXTRACTO BANCO'!G:G=I546)*('EXTRACTO BANCO'!K:K=H546))&gt;0,"OK","NO")</f>
        <v>#N/A</v>
      </c>
    </row>
    <row r="548" spans="1:13">
      <c r="A548" s="32">
        <v>45979</v>
      </c>
      <c r="B548" s="32">
        <v>45979</v>
      </c>
      <c r="C548" t="s">
        <v>37</v>
      </c>
      <c r="D548" t="s">
        <v>765</v>
      </c>
      <c r="E548">
        <v>14109747</v>
      </c>
      <c r="F548" t="s">
        <v>90</v>
      </c>
      <c r="G548">
        <v>11050326</v>
      </c>
      <c r="H548" s="31" t="s">
        <v>91</v>
      </c>
      <c r="I548" s="31">
        <v>1200000</v>
      </c>
      <c r="J548" s="31">
        <v>123194880</v>
      </c>
      <c r="K548" t="str">
        <f t="shared" si="8"/>
        <v>459791200000</v>
      </c>
      <c r="L548" t="s">
        <v>18</v>
      </c>
      <c r="M548" s="40" t="e">
        <f>IF(SUMPRODUCT(('EXTRACTO BANCO'!A:A=B547)*('EXTRACTO BANCO'!G:G=I547)*('EXTRACTO BANCO'!K:K=H547))&gt;0,"OK","NO")</f>
        <v>#N/A</v>
      </c>
    </row>
    <row r="549" spans="1:13">
      <c r="A549" s="32">
        <v>45979</v>
      </c>
      <c r="B549" s="32">
        <v>45979</v>
      </c>
      <c r="C549" t="s">
        <v>37</v>
      </c>
      <c r="D549" t="s">
        <v>766</v>
      </c>
      <c r="E549">
        <v>14116359</v>
      </c>
      <c r="F549" t="s">
        <v>220</v>
      </c>
      <c r="G549">
        <v>11050302</v>
      </c>
      <c r="H549" s="31" t="s">
        <v>221</v>
      </c>
      <c r="I549" s="31">
        <v>650000</v>
      </c>
      <c r="J549" s="31">
        <v>123844880</v>
      </c>
      <c r="K549" t="str">
        <f t="shared" si="8"/>
        <v>45979650000</v>
      </c>
      <c r="L549" t="s">
        <v>18</v>
      </c>
      <c r="M549" s="40" t="e">
        <f>IF(SUMPRODUCT(('EXTRACTO BANCO'!A:A=B548)*('EXTRACTO BANCO'!G:G=I548)*('EXTRACTO BANCO'!K:K=H548))&gt;0,"OK","NO")</f>
        <v>#N/A</v>
      </c>
    </row>
    <row r="550" spans="1:13">
      <c r="A550" s="32">
        <v>45979</v>
      </c>
      <c r="B550" s="32">
        <v>45979</v>
      </c>
      <c r="C550" t="s">
        <v>37</v>
      </c>
      <c r="D550" t="s">
        <v>767</v>
      </c>
      <c r="E550">
        <v>14124726</v>
      </c>
      <c r="F550" t="s">
        <v>141</v>
      </c>
      <c r="G550">
        <v>11050331</v>
      </c>
      <c r="H550" s="31" t="s">
        <v>142</v>
      </c>
      <c r="I550" s="31">
        <v>12688288</v>
      </c>
      <c r="J550" s="31">
        <v>136533168</v>
      </c>
      <c r="K550" t="str">
        <f t="shared" si="8"/>
        <v>4597912688288</v>
      </c>
      <c r="L550" t="s">
        <v>18</v>
      </c>
      <c r="M550" s="40" t="e">
        <f>IF(SUMPRODUCT(('EXTRACTO BANCO'!A:A=B549)*('EXTRACTO BANCO'!G:G=I549)*('EXTRACTO BANCO'!K:K=H549))&gt;0,"OK","NO")</f>
        <v>#N/A</v>
      </c>
    </row>
    <row r="551" spans="1:13">
      <c r="A551" s="32">
        <v>45979</v>
      </c>
      <c r="B551" s="32">
        <v>45979</v>
      </c>
      <c r="C551" t="s">
        <v>223</v>
      </c>
      <c r="D551" t="s">
        <v>768</v>
      </c>
      <c r="E551">
        <v>14169280</v>
      </c>
      <c r="F551" t="s">
        <v>225</v>
      </c>
      <c r="G551" t="s">
        <v>226</v>
      </c>
      <c r="H551" s="31" t="s">
        <v>227</v>
      </c>
      <c r="I551" s="31">
        <v>-146538168</v>
      </c>
      <c r="J551" s="31">
        <v>-10005000</v>
      </c>
      <c r="K551" t="str">
        <f t="shared" si="8"/>
        <v>45979-146538168</v>
      </c>
      <c r="L551" t="s">
        <v>18</v>
      </c>
      <c r="M551" s="40" t="e">
        <f>IF(SUMPRODUCT(('EXTRACTO BANCO'!A:A=B550)*('EXTRACTO BANCO'!G:G=I550)*('EXTRACTO BANCO'!K:K=H550))&gt;0,"OK","NO")</f>
        <v>#N/A</v>
      </c>
    </row>
    <row r="552" spans="1:13">
      <c r="A552" s="32">
        <v>45980</v>
      </c>
      <c r="B552" s="32">
        <v>45980</v>
      </c>
      <c r="C552" t="s">
        <v>37</v>
      </c>
      <c r="D552" t="s">
        <v>769</v>
      </c>
      <c r="E552">
        <v>14111496</v>
      </c>
      <c r="F552" t="s">
        <v>45</v>
      </c>
      <c r="G552">
        <v>11050324</v>
      </c>
      <c r="H552" s="31" t="s">
        <v>46</v>
      </c>
      <c r="I552" s="31">
        <v>1393000</v>
      </c>
      <c r="J552" s="31">
        <v>-8612000</v>
      </c>
      <c r="K552" t="str">
        <f t="shared" si="8"/>
        <v>459801393000</v>
      </c>
      <c r="L552" t="s">
        <v>18</v>
      </c>
      <c r="M552" s="40" t="e">
        <f>IF(SUMPRODUCT(('EXTRACTO BANCO'!A:A=B551)*('EXTRACTO BANCO'!G:G=I551)*('EXTRACTO BANCO'!K:K=H551))&gt;0,"OK","NO")</f>
        <v>#N/A</v>
      </c>
    </row>
    <row r="553" spans="1:13">
      <c r="A553" s="32">
        <v>45980</v>
      </c>
      <c r="B553" s="32">
        <v>45980</v>
      </c>
      <c r="C553" t="s">
        <v>37</v>
      </c>
      <c r="D553" t="s">
        <v>770</v>
      </c>
      <c r="E553">
        <v>14111792</v>
      </c>
      <c r="F553" t="s">
        <v>121</v>
      </c>
      <c r="G553">
        <v>11050312</v>
      </c>
      <c r="H553" s="31" t="s">
        <v>122</v>
      </c>
      <c r="I553" s="31">
        <v>2200000</v>
      </c>
      <c r="J553" s="31">
        <v>-6412000</v>
      </c>
      <c r="K553" t="str">
        <f t="shared" si="8"/>
        <v>459802200000</v>
      </c>
      <c r="L553" t="s">
        <v>18</v>
      </c>
      <c r="M553" s="40" t="e">
        <f>IF(SUMPRODUCT(('EXTRACTO BANCO'!A:A=B552)*('EXTRACTO BANCO'!G:G=I552)*('EXTRACTO BANCO'!K:K=H552))&gt;0,"OK","NO")</f>
        <v>#N/A</v>
      </c>
    </row>
    <row r="554" spans="1:13">
      <c r="A554" s="32">
        <v>45980</v>
      </c>
      <c r="B554" s="32">
        <v>45980</v>
      </c>
      <c r="C554" t="s">
        <v>37</v>
      </c>
      <c r="D554" t="s">
        <v>771</v>
      </c>
      <c r="E554">
        <v>14111795</v>
      </c>
      <c r="F554" t="s">
        <v>121</v>
      </c>
      <c r="G554">
        <v>11050312</v>
      </c>
      <c r="H554" s="31" t="s">
        <v>122</v>
      </c>
      <c r="I554" s="31">
        <v>1400000</v>
      </c>
      <c r="J554" s="31">
        <v>-5012000</v>
      </c>
      <c r="K554" t="str">
        <f t="shared" si="8"/>
        <v>459801400000</v>
      </c>
      <c r="L554" t="s">
        <v>18</v>
      </c>
      <c r="M554" s="40" t="e">
        <f>IF(SUMPRODUCT(('EXTRACTO BANCO'!A:A=B553)*('EXTRACTO BANCO'!G:G=I553)*('EXTRACTO BANCO'!K:K=H553))&gt;0,"OK","NO")</f>
        <v>#N/A</v>
      </c>
    </row>
    <row r="555" spans="1:13">
      <c r="A555" s="32">
        <v>45980</v>
      </c>
      <c r="B555" s="32">
        <v>45980</v>
      </c>
      <c r="C555" t="s">
        <v>37</v>
      </c>
      <c r="D555" t="s">
        <v>772</v>
      </c>
      <c r="E555">
        <v>14112572</v>
      </c>
      <c r="F555" t="s">
        <v>127</v>
      </c>
      <c r="G555">
        <v>11050318</v>
      </c>
      <c r="H555" s="31" t="s">
        <v>128</v>
      </c>
      <c r="I555" s="31">
        <v>1850000</v>
      </c>
      <c r="J555" s="31">
        <v>-3162000</v>
      </c>
      <c r="K555" t="str">
        <f t="shared" si="8"/>
        <v>459801850000</v>
      </c>
      <c r="L555" t="s">
        <v>18</v>
      </c>
      <c r="M555" s="40" t="e">
        <f>IF(SUMPRODUCT(('EXTRACTO BANCO'!A:A=B554)*('EXTRACTO BANCO'!G:G=I554)*('EXTRACTO BANCO'!K:K=H554))&gt;0,"OK","NO")</f>
        <v>#N/A</v>
      </c>
    </row>
    <row r="556" spans="1:13">
      <c r="A556" s="32">
        <v>45980</v>
      </c>
      <c r="B556" s="32">
        <v>45980</v>
      </c>
      <c r="C556" t="s">
        <v>37</v>
      </c>
      <c r="D556" t="s">
        <v>773</v>
      </c>
      <c r="E556">
        <v>14112807</v>
      </c>
      <c r="F556">
        <v>23</v>
      </c>
      <c r="G556">
        <v>11050323</v>
      </c>
      <c r="H556" s="31" t="s">
        <v>53</v>
      </c>
      <c r="I556" s="31">
        <v>1349250</v>
      </c>
      <c r="J556" s="31">
        <v>-1812750</v>
      </c>
      <c r="K556" t="str">
        <f t="shared" si="8"/>
        <v>459801349250</v>
      </c>
      <c r="L556" t="s">
        <v>18</v>
      </c>
      <c r="M556" s="40" t="e">
        <f>IF(SUMPRODUCT(('EXTRACTO BANCO'!A:A=B555)*('EXTRACTO BANCO'!G:G=I555)*('EXTRACTO BANCO'!K:K=H555))&gt;0,"OK","NO")</f>
        <v>#N/A</v>
      </c>
    </row>
    <row r="557" spans="1:13">
      <c r="A557" s="32">
        <v>45980</v>
      </c>
      <c r="B557" s="32">
        <v>45980</v>
      </c>
      <c r="C557" t="s">
        <v>37</v>
      </c>
      <c r="D557" t="s">
        <v>774</v>
      </c>
      <c r="E557">
        <v>14112833</v>
      </c>
      <c r="F557" t="s">
        <v>55</v>
      </c>
      <c r="G557">
        <v>11050306</v>
      </c>
      <c r="H557" s="31" t="s">
        <v>56</v>
      </c>
      <c r="I557" s="31">
        <v>1191500</v>
      </c>
      <c r="J557" s="31">
        <v>-621250</v>
      </c>
      <c r="K557" t="str">
        <f t="shared" si="8"/>
        <v>459801191500</v>
      </c>
      <c r="L557" t="s">
        <v>18</v>
      </c>
      <c r="M557" s="40" t="e">
        <f>IF(SUMPRODUCT(('EXTRACTO BANCO'!A:A=B556)*('EXTRACTO BANCO'!G:G=I556)*('EXTRACTO BANCO'!K:K=H556))&gt;0,"OK","NO")</f>
        <v>#N/A</v>
      </c>
    </row>
    <row r="558" spans="1:13">
      <c r="A558" s="32">
        <v>45980</v>
      </c>
      <c r="B558" s="32">
        <v>45980</v>
      </c>
      <c r="C558" t="s">
        <v>37</v>
      </c>
      <c r="D558" t="s">
        <v>775</v>
      </c>
      <c r="E558">
        <v>14112847</v>
      </c>
      <c r="F558" t="s">
        <v>55</v>
      </c>
      <c r="G558">
        <v>11050306</v>
      </c>
      <c r="H558" s="31" t="s">
        <v>56</v>
      </c>
      <c r="I558" s="31">
        <v>2000000</v>
      </c>
      <c r="J558" s="31">
        <v>1378750</v>
      </c>
      <c r="K558" t="str">
        <f t="shared" si="8"/>
        <v>459802000000</v>
      </c>
      <c r="L558" t="s">
        <v>18</v>
      </c>
      <c r="M558" s="40" t="e">
        <f>IF(SUMPRODUCT(('EXTRACTO BANCO'!A:A=B557)*('EXTRACTO BANCO'!G:G=I557)*('EXTRACTO BANCO'!K:K=H557))&gt;0,"OK","NO")</f>
        <v>#N/A</v>
      </c>
    </row>
    <row r="559" spans="1:13">
      <c r="A559" s="32">
        <v>45980</v>
      </c>
      <c r="B559" s="32">
        <v>45980</v>
      </c>
      <c r="C559" t="s">
        <v>37</v>
      </c>
      <c r="D559" t="s">
        <v>776</v>
      </c>
      <c r="E559">
        <v>14112978</v>
      </c>
      <c r="F559">
        <v>1754</v>
      </c>
      <c r="G559">
        <v>11052201</v>
      </c>
      <c r="H559" s="31" t="s">
        <v>108</v>
      </c>
      <c r="I559" s="33">
        <v>1050000</v>
      </c>
      <c r="J559" s="31">
        <v>2428750</v>
      </c>
      <c r="K559" t="str">
        <f t="shared" si="8"/>
        <v>459801050000</v>
      </c>
      <c r="L559" t="s">
        <v>18</v>
      </c>
      <c r="M559" s="40" t="e">
        <f>IF(SUMPRODUCT(('EXTRACTO BANCO'!A:A=B558)*('EXTRACTO BANCO'!G:G=I558)*('EXTRACTO BANCO'!K:K=H558))&gt;0,"OK","NO")</f>
        <v>#N/A</v>
      </c>
    </row>
    <row r="560" spans="1:13">
      <c r="A560" s="32">
        <v>45980</v>
      </c>
      <c r="B560" s="32">
        <v>45980</v>
      </c>
      <c r="C560" t="s">
        <v>37</v>
      </c>
      <c r="D560" t="s">
        <v>777</v>
      </c>
      <c r="E560">
        <v>14114555</v>
      </c>
      <c r="F560" t="s">
        <v>39</v>
      </c>
      <c r="G560">
        <v>11050502</v>
      </c>
      <c r="H560" s="31" t="s">
        <v>40</v>
      </c>
      <c r="I560" s="31">
        <v>7800000</v>
      </c>
      <c r="J560" s="31">
        <v>10228750</v>
      </c>
      <c r="K560" t="str">
        <f t="shared" si="8"/>
        <v>459807800000</v>
      </c>
      <c r="L560" t="s">
        <v>18</v>
      </c>
      <c r="M560" s="40" t="e">
        <f>IF(SUMPRODUCT(('EXTRACTO BANCO'!A:A=B559)*('EXTRACTO BANCO'!G:G=I559)*('EXTRACTO BANCO'!K:K=H559))&gt;0,"OK","NO")</f>
        <v>#N/A</v>
      </c>
    </row>
    <row r="561" spans="1:13">
      <c r="A561" s="32">
        <v>45980</v>
      </c>
      <c r="B561" s="32">
        <v>45980</v>
      </c>
      <c r="C561" t="s">
        <v>37</v>
      </c>
      <c r="D561" t="s">
        <v>778</v>
      </c>
      <c r="E561">
        <v>14114593</v>
      </c>
      <c r="F561" t="s">
        <v>137</v>
      </c>
      <c r="G561">
        <v>11050314</v>
      </c>
      <c r="H561" s="31" t="s">
        <v>138</v>
      </c>
      <c r="I561" s="31">
        <v>1300000</v>
      </c>
      <c r="J561" s="31">
        <v>11528750</v>
      </c>
      <c r="K561" t="str">
        <f t="shared" si="8"/>
        <v>459801300000</v>
      </c>
      <c r="L561" t="s">
        <v>18</v>
      </c>
      <c r="M561" s="40" t="e">
        <f>IF(SUMPRODUCT(('EXTRACTO BANCO'!A:A=B560)*('EXTRACTO BANCO'!G:G=I560)*('EXTRACTO BANCO'!K:K=H560))&gt;0,"OK","NO")</f>
        <v>#N/A</v>
      </c>
    </row>
    <row r="562" spans="1:13">
      <c r="A562" s="32">
        <v>45980</v>
      </c>
      <c r="B562" s="32">
        <v>45980</v>
      </c>
      <c r="C562" t="s">
        <v>37</v>
      </c>
      <c r="D562" t="s">
        <v>779</v>
      </c>
      <c r="E562">
        <v>14114635</v>
      </c>
      <c r="F562" t="s">
        <v>102</v>
      </c>
      <c r="G562">
        <v>11050332</v>
      </c>
      <c r="H562" s="31" t="s">
        <v>103</v>
      </c>
      <c r="I562" s="31">
        <v>700000</v>
      </c>
      <c r="J562" s="31">
        <v>12228750</v>
      </c>
      <c r="K562" t="str">
        <f t="shared" si="8"/>
        <v>45980700000</v>
      </c>
      <c r="L562" t="s">
        <v>18</v>
      </c>
      <c r="M562" s="40" t="e">
        <f>IF(SUMPRODUCT(('EXTRACTO BANCO'!A:A=B561)*('EXTRACTO BANCO'!G:G=I561)*('EXTRACTO BANCO'!K:K=H561))&gt;0,"OK","NO")</f>
        <v>#N/A</v>
      </c>
    </row>
    <row r="563" spans="1:13">
      <c r="A563" s="32">
        <v>45980</v>
      </c>
      <c r="B563" s="32">
        <v>45980</v>
      </c>
      <c r="C563" t="s">
        <v>37</v>
      </c>
      <c r="D563" t="s">
        <v>780</v>
      </c>
      <c r="E563">
        <v>14114861</v>
      </c>
      <c r="F563" t="s">
        <v>252</v>
      </c>
      <c r="G563">
        <v>11050501</v>
      </c>
      <c r="H563" s="31" t="s">
        <v>134</v>
      </c>
      <c r="I563" s="31">
        <v>2800000</v>
      </c>
      <c r="J563" s="31">
        <v>15028750</v>
      </c>
      <c r="K563" t="str">
        <f t="shared" si="8"/>
        <v>459802800000</v>
      </c>
      <c r="L563" t="s">
        <v>18</v>
      </c>
      <c r="M563" s="40" t="e">
        <f>IF(SUMPRODUCT(('EXTRACTO BANCO'!A:A=B562)*('EXTRACTO BANCO'!G:G=I562)*('EXTRACTO BANCO'!K:K=H562))&gt;0,"OK","NO")</f>
        <v>#N/A</v>
      </c>
    </row>
    <row r="564" spans="1:13">
      <c r="A564" s="32">
        <v>45980</v>
      </c>
      <c r="B564" s="32">
        <v>45980</v>
      </c>
      <c r="C564" t="s">
        <v>37</v>
      </c>
      <c r="D564" t="s">
        <v>781</v>
      </c>
      <c r="E564">
        <v>14115010</v>
      </c>
      <c r="F564" t="s">
        <v>93</v>
      </c>
      <c r="G564">
        <v>11050101</v>
      </c>
      <c r="H564" s="31" t="s">
        <v>94</v>
      </c>
      <c r="I564" s="31">
        <v>2200000</v>
      </c>
      <c r="J564" s="31">
        <v>17228750</v>
      </c>
      <c r="K564" t="str">
        <f t="shared" si="8"/>
        <v>459802200000</v>
      </c>
      <c r="L564" t="s">
        <v>18</v>
      </c>
      <c r="M564" s="40" t="e">
        <f>IF(SUMPRODUCT(('EXTRACTO BANCO'!A:A=B563)*('EXTRACTO BANCO'!G:G=I563)*('EXTRACTO BANCO'!K:K=H563))&gt;0,"OK","NO")</f>
        <v>#N/A</v>
      </c>
    </row>
    <row r="565" spans="1:13">
      <c r="A565" s="32">
        <v>45980</v>
      </c>
      <c r="B565" s="32">
        <v>45980</v>
      </c>
      <c r="C565" t="s">
        <v>37</v>
      </c>
      <c r="D565" t="s">
        <v>782</v>
      </c>
      <c r="E565">
        <v>14115033</v>
      </c>
      <c r="F565" t="s">
        <v>58</v>
      </c>
      <c r="G565">
        <v>11052501</v>
      </c>
      <c r="H565" s="31" t="s">
        <v>59</v>
      </c>
      <c r="I565" s="31">
        <v>1601650</v>
      </c>
      <c r="J565" s="31">
        <v>18830400</v>
      </c>
      <c r="K565" t="str">
        <f t="shared" si="8"/>
        <v>459801601650</v>
      </c>
      <c r="L565" t="s">
        <v>18</v>
      </c>
      <c r="M565" s="40" t="e">
        <f>IF(SUMPRODUCT(('EXTRACTO BANCO'!A:A=B564)*('EXTRACTO BANCO'!G:G=I564)*('EXTRACTO BANCO'!K:K=H564))&gt;0,"OK","NO")</f>
        <v>#N/A</v>
      </c>
    </row>
    <row r="566" spans="1:13">
      <c r="A566" s="32">
        <v>45980</v>
      </c>
      <c r="B566" s="32">
        <v>45980</v>
      </c>
      <c r="C566" t="s">
        <v>37</v>
      </c>
      <c r="D566" t="s">
        <v>783</v>
      </c>
      <c r="E566">
        <v>14115487</v>
      </c>
      <c r="F566" t="s">
        <v>784</v>
      </c>
      <c r="G566">
        <v>11052201</v>
      </c>
      <c r="H566" s="31" t="s">
        <v>108</v>
      </c>
      <c r="I566" s="33">
        <v>-1050000</v>
      </c>
      <c r="J566" s="31">
        <v>17780400</v>
      </c>
      <c r="K566" t="str">
        <f t="shared" si="8"/>
        <v>45980-1050000</v>
      </c>
      <c r="L566" t="s">
        <v>18</v>
      </c>
      <c r="M566" s="40" t="e">
        <f>IF(SUMPRODUCT(('EXTRACTO BANCO'!A:A=B565)*('EXTRACTO BANCO'!G:G=I565)*('EXTRACTO BANCO'!K:K=H565))&gt;0,"OK","NO")</f>
        <v>#N/A</v>
      </c>
    </row>
    <row r="567" spans="1:13">
      <c r="A567" s="32">
        <v>45980</v>
      </c>
      <c r="B567" s="32">
        <v>45980</v>
      </c>
      <c r="C567" t="s">
        <v>37</v>
      </c>
      <c r="D567" t="s">
        <v>785</v>
      </c>
      <c r="E567">
        <v>14115488</v>
      </c>
      <c r="F567" t="s">
        <v>159</v>
      </c>
      <c r="G567">
        <v>11051401</v>
      </c>
      <c r="H567" s="31" t="s">
        <v>160</v>
      </c>
      <c r="I567" s="31">
        <v>1200000</v>
      </c>
      <c r="J567" s="31">
        <v>18980400</v>
      </c>
      <c r="K567" t="str">
        <f t="shared" si="8"/>
        <v>459801200000</v>
      </c>
      <c r="L567" t="s">
        <v>18</v>
      </c>
      <c r="M567" s="40" t="e">
        <f>IF(SUMPRODUCT(('EXTRACTO BANCO'!A:A=B566)*('EXTRACTO BANCO'!G:G=I566)*('EXTRACTO BANCO'!K:K=H566))&gt;0,"OK","NO")</f>
        <v>#N/A</v>
      </c>
    </row>
    <row r="568" spans="1:13">
      <c r="A568" s="32">
        <v>45980</v>
      </c>
      <c r="B568" s="32">
        <v>45980</v>
      </c>
      <c r="C568" t="s">
        <v>37</v>
      </c>
      <c r="D568" t="s">
        <v>786</v>
      </c>
      <c r="E568">
        <v>14115830</v>
      </c>
      <c r="F568" t="s">
        <v>209</v>
      </c>
      <c r="G568">
        <v>11050307</v>
      </c>
      <c r="H568" s="31" t="s">
        <v>88</v>
      </c>
      <c r="I568" s="31">
        <v>50000</v>
      </c>
      <c r="J568" s="31">
        <v>19030400</v>
      </c>
      <c r="K568" t="str">
        <f t="shared" si="8"/>
        <v>4598050000</v>
      </c>
      <c r="L568" t="s">
        <v>18</v>
      </c>
      <c r="M568" s="40" t="e">
        <f>IF(SUMPRODUCT(('EXTRACTO BANCO'!A:A=B567)*('EXTRACTO BANCO'!G:G=I567)*('EXTRACTO BANCO'!K:K=H567))&gt;0,"OK","NO")</f>
        <v>#N/A</v>
      </c>
    </row>
    <row r="569" spans="1:13">
      <c r="A569" s="32">
        <v>45980</v>
      </c>
      <c r="B569" s="32">
        <v>45980</v>
      </c>
      <c r="C569" t="s">
        <v>37</v>
      </c>
      <c r="D569" t="s">
        <v>787</v>
      </c>
      <c r="E569">
        <v>14115839</v>
      </c>
      <c r="F569" t="s">
        <v>207</v>
      </c>
      <c r="G569">
        <v>11051801</v>
      </c>
      <c r="H569" s="31" t="s">
        <v>156</v>
      </c>
      <c r="I569" s="31">
        <v>1700000</v>
      </c>
      <c r="J569" s="31">
        <v>20730400</v>
      </c>
      <c r="K569" t="str">
        <f t="shared" si="8"/>
        <v>459801700000</v>
      </c>
      <c r="L569" t="s">
        <v>18</v>
      </c>
      <c r="M569" s="40" t="e">
        <f>IF(SUMPRODUCT(('EXTRACTO BANCO'!A:A=B568)*('EXTRACTO BANCO'!G:G=I568)*('EXTRACTO BANCO'!K:K=H568))&gt;0,"OK","NO")</f>
        <v>#N/A</v>
      </c>
    </row>
    <row r="570" spans="1:13">
      <c r="A570" s="32">
        <v>45980</v>
      </c>
      <c r="B570" s="32">
        <v>45980</v>
      </c>
      <c r="C570" t="s">
        <v>37</v>
      </c>
      <c r="D570" t="s">
        <v>788</v>
      </c>
      <c r="E570">
        <v>14115840</v>
      </c>
      <c r="F570" t="s">
        <v>209</v>
      </c>
      <c r="G570">
        <v>11050307</v>
      </c>
      <c r="H570" s="31" t="s">
        <v>88</v>
      </c>
      <c r="I570" s="31">
        <v>3000000</v>
      </c>
      <c r="J570" s="31">
        <v>23730400</v>
      </c>
      <c r="K570" t="str">
        <f t="shared" si="8"/>
        <v>459803000000</v>
      </c>
      <c r="L570" t="s">
        <v>18</v>
      </c>
      <c r="M570" s="40" t="e">
        <f>IF(SUMPRODUCT(('EXTRACTO BANCO'!A:A=B569)*('EXTRACTO BANCO'!G:G=I569)*('EXTRACTO BANCO'!K:K=H569))&gt;0,"OK","NO")</f>
        <v>#N/A</v>
      </c>
    </row>
    <row r="571" spans="1:13">
      <c r="A571" s="32">
        <v>45980</v>
      </c>
      <c r="B571" s="32">
        <v>45980</v>
      </c>
      <c r="C571" t="s">
        <v>37</v>
      </c>
      <c r="D571" t="s">
        <v>789</v>
      </c>
      <c r="E571">
        <v>14115924</v>
      </c>
      <c r="F571" t="s">
        <v>239</v>
      </c>
      <c r="G571">
        <v>11050310</v>
      </c>
      <c r="H571" s="31" t="s">
        <v>116</v>
      </c>
      <c r="I571" s="31">
        <v>2000000</v>
      </c>
      <c r="J571" s="31">
        <v>25730400</v>
      </c>
      <c r="K571" t="str">
        <f t="shared" si="8"/>
        <v>459802000000</v>
      </c>
      <c r="L571" t="s">
        <v>18</v>
      </c>
      <c r="M571" s="40" t="e">
        <f>IF(SUMPRODUCT(('EXTRACTO BANCO'!A:A=B570)*('EXTRACTO BANCO'!G:G=I570)*('EXTRACTO BANCO'!K:K=H570))&gt;0,"OK","NO")</f>
        <v>#N/A</v>
      </c>
    </row>
    <row r="572" spans="1:13">
      <c r="A572" s="32">
        <v>45980</v>
      </c>
      <c r="B572" s="32">
        <v>45980</v>
      </c>
      <c r="C572" t="s">
        <v>37</v>
      </c>
      <c r="D572" t="s">
        <v>790</v>
      </c>
      <c r="E572">
        <v>14115964</v>
      </c>
      <c r="F572" t="s">
        <v>68</v>
      </c>
      <c r="G572">
        <v>11050308</v>
      </c>
      <c r="H572" s="31" t="s">
        <v>69</v>
      </c>
      <c r="I572" s="31">
        <v>1037668</v>
      </c>
      <c r="J572" s="31">
        <v>26768068</v>
      </c>
      <c r="K572" t="str">
        <f t="shared" si="8"/>
        <v>459801037668</v>
      </c>
      <c r="L572" t="s">
        <v>18</v>
      </c>
      <c r="M572" s="40" t="e">
        <f>IF(SUMPRODUCT(('EXTRACTO BANCO'!A:A=B571)*('EXTRACTO BANCO'!G:G=I571)*('EXTRACTO BANCO'!K:K=H571))&gt;0,"OK","NO")</f>
        <v>#N/A</v>
      </c>
    </row>
    <row r="573" spans="1:13">
      <c r="A573" s="32">
        <v>45980</v>
      </c>
      <c r="B573" s="32">
        <v>45980</v>
      </c>
      <c r="C573" t="s">
        <v>37</v>
      </c>
      <c r="D573" t="s">
        <v>791</v>
      </c>
      <c r="E573">
        <v>14115987</v>
      </c>
      <c r="F573" t="s">
        <v>185</v>
      </c>
      <c r="G573">
        <v>11051601</v>
      </c>
      <c r="H573" s="31" t="s">
        <v>100</v>
      </c>
      <c r="I573" s="31">
        <v>1300000</v>
      </c>
      <c r="J573" s="31">
        <v>28068068</v>
      </c>
      <c r="K573" t="str">
        <f t="shared" si="8"/>
        <v>459801300000</v>
      </c>
      <c r="L573" t="s">
        <v>18</v>
      </c>
      <c r="M573" s="40" t="e">
        <f>IF(SUMPRODUCT(('EXTRACTO BANCO'!A:A=B572)*('EXTRACTO BANCO'!G:G=I572)*('EXTRACTO BANCO'!K:K=H572))&gt;0,"OK","NO")</f>
        <v>#N/A</v>
      </c>
    </row>
    <row r="574" spans="1:13">
      <c r="A574" s="32">
        <v>45980</v>
      </c>
      <c r="B574" s="32">
        <v>45980</v>
      </c>
      <c r="C574" t="s">
        <v>37</v>
      </c>
      <c r="D574" t="s">
        <v>792</v>
      </c>
      <c r="E574">
        <v>14116064</v>
      </c>
      <c r="F574" t="s">
        <v>74</v>
      </c>
      <c r="G574">
        <v>11052001</v>
      </c>
      <c r="H574" s="31" t="s">
        <v>75</v>
      </c>
      <c r="I574" s="31">
        <v>2500000</v>
      </c>
      <c r="J574" s="31">
        <v>30568068</v>
      </c>
      <c r="K574" t="str">
        <f t="shared" si="8"/>
        <v>459802500000</v>
      </c>
      <c r="L574" t="s">
        <v>18</v>
      </c>
      <c r="M574" s="40" t="e">
        <f>IF(SUMPRODUCT(('EXTRACTO BANCO'!A:A=B573)*('EXTRACTO BANCO'!G:G=I573)*('EXTRACTO BANCO'!K:K=H573))&gt;0,"OK","NO")</f>
        <v>#N/A</v>
      </c>
    </row>
    <row r="575" spans="1:13">
      <c r="A575" s="32">
        <v>45980</v>
      </c>
      <c r="B575" s="32">
        <v>45980</v>
      </c>
      <c r="C575" t="s">
        <v>37</v>
      </c>
      <c r="D575" t="s">
        <v>793</v>
      </c>
      <c r="E575">
        <v>14116170</v>
      </c>
      <c r="F575" t="s">
        <v>96</v>
      </c>
      <c r="G575">
        <v>11051201</v>
      </c>
      <c r="H575" s="31" t="s">
        <v>97</v>
      </c>
      <c r="I575" s="31">
        <v>2449990</v>
      </c>
      <c r="J575" s="31">
        <v>33018058</v>
      </c>
      <c r="K575" t="str">
        <f t="shared" si="8"/>
        <v>459802449990</v>
      </c>
      <c r="L575" t="s">
        <v>18</v>
      </c>
      <c r="M575" s="40" t="e">
        <f>IF(SUMPRODUCT(('EXTRACTO BANCO'!A:A=B574)*('EXTRACTO BANCO'!G:G=I574)*('EXTRACTO BANCO'!K:K=H574))&gt;0,"OK","NO")</f>
        <v>#N/A</v>
      </c>
    </row>
    <row r="576" spans="1:13">
      <c r="A576" s="32">
        <v>45980</v>
      </c>
      <c r="B576" s="32">
        <v>45980</v>
      </c>
      <c r="C576" t="s">
        <v>37</v>
      </c>
      <c r="D576" t="s">
        <v>794</v>
      </c>
      <c r="E576">
        <v>14116678</v>
      </c>
      <c r="F576">
        <v>5</v>
      </c>
      <c r="G576">
        <v>11050305</v>
      </c>
      <c r="H576" s="31" t="s">
        <v>125</v>
      </c>
      <c r="I576" s="31">
        <v>1800000</v>
      </c>
      <c r="J576" s="31">
        <v>34818058</v>
      </c>
      <c r="K576" t="str">
        <f t="shared" si="8"/>
        <v>459801800000</v>
      </c>
      <c r="L576" t="s">
        <v>18</v>
      </c>
      <c r="M576" s="40" t="e">
        <f>IF(SUMPRODUCT(('EXTRACTO BANCO'!A:A=B575)*('EXTRACTO BANCO'!G:G=I575)*('EXTRACTO BANCO'!K:K=H575))&gt;0,"OK","NO")</f>
        <v>#N/A</v>
      </c>
    </row>
    <row r="577" spans="1:13">
      <c r="A577" s="32">
        <v>45980</v>
      </c>
      <c r="B577" s="32">
        <v>45980</v>
      </c>
      <c r="C577" t="s">
        <v>37</v>
      </c>
      <c r="D577" t="s">
        <v>795</v>
      </c>
      <c r="E577">
        <v>14116685</v>
      </c>
      <c r="F577" t="s">
        <v>243</v>
      </c>
      <c r="G577">
        <v>11051701</v>
      </c>
      <c r="H577" s="31" t="s">
        <v>193</v>
      </c>
      <c r="I577" s="31">
        <v>600000</v>
      </c>
      <c r="J577" s="31">
        <v>35418058</v>
      </c>
      <c r="K577" t="str">
        <f t="shared" si="8"/>
        <v>45980600000</v>
      </c>
      <c r="L577" t="s">
        <v>18</v>
      </c>
      <c r="M577" s="40" t="e">
        <f>IF(SUMPRODUCT(('EXTRACTO BANCO'!A:A=B576)*('EXTRACTO BANCO'!G:G=I576)*('EXTRACTO BANCO'!K:K=H576))&gt;0,"OK","NO")</f>
        <v>#N/A</v>
      </c>
    </row>
    <row r="578" spans="1:13">
      <c r="A578" s="32">
        <v>45980</v>
      </c>
      <c r="B578" s="32">
        <v>45980</v>
      </c>
      <c r="C578" t="s">
        <v>37</v>
      </c>
      <c r="D578" t="s">
        <v>796</v>
      </c>
      <c r="E578">
        <v>14116688</v>
      </c>
      <c r="F578" t="s">
        <v>243</v>
      </c>
      <c r="G578">
        <v>11051701</v>
      </c>
      <c r="H578" s="31" t="s">
        <v>193</v>
      </c>
      <c r="I578" s="31">
        <v>1000000</v>
      </c>
      <c r="J578" s="31">
        <v>36418058</v>
      </c>
      <c r="K578" t="str">
        <f t="shared" si="8"/>
        <v>459801000000</v>
      </c>
      <c r="L578" t="s">
        <v>18</v>
      </c>
      <c r="M578" s="40" t="e">
        <f>IF(SUMPRODUCT(('EXTRACTO BANCO'!A:A=B577)*('EXTRACTO BANCO'!G:G=I577)*('EXTRACTO BANCO'!K:K=H577))&gt;0,"OK","NO")</f>
        <v>#N/A</v>
      </c>
    </row>
    <row r="579" spans="1:13">
      <c r="A579" s="32">
        <v>45980</v>
      </c>
      <c r="B579" s="32">
        <v>45980</v>
      </c>
      <c r="C579" t="s">
        <v>37</v>
      </c>
      <c r="D579" t="s">
        <v>797</v>
      </c>
      <c r="E579">
        <v>14116723</v>
      </c>
      <c r="F579" t="s">
        <v>130</v>
      </c>
      <c r="G579">
        <v>11051101</v>
      </c>
      <c r="H579" s="31" t="s">
        <v>131</v>
      </c>
      <c r="I579" s="31">
        <v>5500000</v>
      </c>
      <c r="J579" s="31">
        <v>41918058</v>
      </c>
      <c r="K579" t="str">
        <f t="shared" si="8"/>
        <v>459805500000</v>
      </c>
      <c r="L579" t="s">
        <v>18</v>
      </c>
      <c r="M579" s="40" t="e">
        <f>IF(SUMPRODUCT(('EXTRACTO BANCO'!A:A=B578)*('EXTRACTO BANCO'!G:G=I578)*('EXTRACTO BANCO'!K:K=H578))&gt;0,"OK","NO")</f>
        <v>#N/A</v>
      </c>
    </row>
    <row r="580" spans="1:13">
      <c r="A580" s="32">
        <v>45980</v>
      </c>
      <c r="B580" s="32">
        <v>45980</v>
      </c>
      <c r="C580" t="s">
        <v>37</v>
      </c>
      <c r="D580" t="s">
        <v>798</v>
      </c>
      <c r="E580">
        <v>14116806</v>
      </c>
      <c r="F580" t="s">
        <v>90</v>
      </c>
      <c r="G580">
        <v>11050326</v>
      </c>
      <c r="H580" s="31" t="s">
        <v>91</v>
      </c>
      <c r="I580" s="31">
        <v>2200000</v>
      </c>
      <c r="J580" s="31">
        <v>44118058</v>
      </c>
      <c r="K580" t="str">
        <f t="shared" ref="K580:K643" si="9">CONCATENATE(A580,I580)</f>
        <v>459802200000</v>
      </c>
      <c r="L580" t="s">
        <v>18</v>
      </c>
      <c r="M580" s="40" t="e">
        <f>IF(SUMPRODUCT(('EXTRACTO BANCO'!A:A=B579)*('EXTRACTO BANCO'!G:G=I579)*('EXTRACTO BANCO'!K:K=H579))&gt;0,"OK","NO")</f>
        <v>#N/A</v>
      </c>
    </row>
    <row r="581" spans="1:13">
      <c r="A581" s="32">
        <v>45980</v>
      </c>
      <c r="B581" s="32">
        <v>45980</v>
      </c>
      <c r="C581" t="s">
        <v>37</v>
      </c>
      <c r="D581" t="s">
        <v>799</v>
      </c>
      <c r="E581">
        <v>14120135</v>
      </c>
      <c r="F581" t="s">
        <v>800</v>
      </c>
      <c r="G581">
        <v>11050309</v>
      </c>
      <c r="H581" s="31" t="s">
        <v>43</v>
      </c>
      <c r="I581" s="31">
        <v>229700</v>
      </c>
      <c r="J581" s="31">
        <v>44347758</v>
      </c>
      <c r="K581" t="str">
        <f t="shared" si="9"/>
        <v>45980229700</v>
      </c>
      <c r="L581" t="s">
        <v>18</v>
      </c>
      <c r="M581" s="40" t="e">
        <f>IF(SUMPRODUCT(('EXTRACTO BANCO'!A:A=B580)*('EXTRACTO BANCO'!G:G=I580)*('EXTRACTO BANCO'!K:K=H580))&gt;0,"OK","NO")</f>
        <v>#N/A</v>
      </c>
    </row>
    <row r="582" spans="1:13">
      <c r="A582" s="32">
        <v>45980</v>
      </c>
      <c r="B582" s="32">
        <v>45980</v>
      </c>
      <c r="C582" t="s">
        <v>37</v>
      </c>
      <c r="D582" t="s">
        <v>801</v>
      </c>
      <c r="E582">
        <v>14124848</v>
      </c>
      <c r="F582" t="s">
        <v>141</v>
      </c>
      <c r="G582">
        <v>11050331</v>
      </c>
      <c r="H582" s="31" t="s">
        <v>142</v>
      </c>
      <c r="I582" s="31">
        <v>2561761</v>
      </c>
      <c r="J582" s="31">
        <v>46909519</v>
      </c>
      <c r="K582" t="str">
        <f t="shared" si="9"/>
        <v>459802561761</v>
      </c>
      <c r="L582" t="s">
        <v>18</v>
      </c>
      <c r="M582" s="40" t="e">
        <f>IF(SUMPRODUCT(('EXTRACTO BANCO'!A:A=B581)*('EXTRACTO BANCO'!G:G=I581)*('EXTRACTO BANCO'!K:K=H581))&gt;0,"OK","NO")</f>
        <v>#N/A</v>
      </c>
    </row>
    <row r="583" spans="1:13">
      <c r="A583" s="32">
        <v>45980</v>
      </c>
      <c r="B583" s="32">
        <v>45980</v>
      </c>
      <c r="C583" t="s">
        <v>37</v>
      </c>
      <c r="D583" t="s">
        <v>802</v>
      </c>
      <c r="E583">
        <v>14135214</v>
      </c>
      <c r="F583" t="s">
        <v>379</v>
      </c>
      <c r="G583">
        <v>11051701</v>
      </c>
      <c r="H583" s="31" t="s">
        <v>193</v>
      </c>
      <c r="I583" s="31">
        <v>1000000</v>
      </c>
      <c r="J583" s="31">
        <v>47909519</v>
      </c>
      <c r="K583" t="str">
        <f t="shared" si="9"/>
        <v>459801000000</v>
      </c>
      <c r="L583" t="s">
        <v>18</v>
      </c>
      <c r="M583" s="40" t="e">
        <f>IF(SUMPRODUCT(('EXTRACTO BANCO'!A:A=B582)*('EXTRACTO BANCO'!G:G=I582)*('EXTRACTO BANCO'!K:K=H582))&gt;0,"OK","NO")</f>
        <v>#N/A</v>
      </c>
    </row>
    <row r="584" spans="1:13">
      <c r="A584" s="32">
        <v>45980</v>
      </c>
      <c r="B584" s="32">
        <v>45980</v>
      </c>
      <c r="C584" t="s">
        <v>223</v>
      </c>
      <c r="D584" t="s">
        <v>803</v>
      </c>
      <c r="E584">
        <v>14169320</v>
      </c>
      <c r="F584" t="s">
        <v>225</v>
      </c>
      <c r="G584" t="s">
        <v>226</v>
      </c>
      <c r="H584" s="31" t="s">
        <v>227</v>
      </c>
      <c r="I584" s="31">
        <v>-60814519</v>
      </c>
      <c r="J584" s="31">
        <v>-12905000</v>
      </c>
      <c r="K584" t="str">
        <f t="shared" si="9"/>
        <v>45980-60814519</v>
      </c>
      <c r="L584" t="s">
        <v>18</v>
      </c>
      <c r="M584" s="40" t="e">
        <f>IF(SUMPRODUCT(('EXTRACTO BANCO'!A:A=B583)*('EXTRACTO BANCO'!G:G=I583)*('EXTRACTO BANCO'!K:K=H583))&gt;0,"OK","NO")</f>
        <v>#N/A</v>
      </c>
    </row>
    <row r="585" spans="1:13">
      <c r="A585" s="32">
        <v>45980</v>
      </c>
      <c r="B585" s="32">
        <v>45980</v>
      </c>
      <c r="C585" t="s">
        <v>37</v>
      </c>
      <c r="D585" t="s">
        <v>804</v>
      </c>
      <c r="E585">
        <v>14171241</v>
      </c>
      <c r="F585" t="s">
        <v>533</v>
      </c>
      <c r="G585">
        <v>11050328</v>
      </c>
      <c r="H585" s="31" t="s">
        <v>51</v>
      </c>
      <c r="I585" s="31">
        <v>2900000</v>
      </c>
      <c r="J585" s="31">
        <v>-10005000</v>
      </c>
      <c r="K585" t="str">
        <f t="shared" si="9"/>
        <v>459802900000</v>
      </c>
      <c r="L585" t="s">
        <v>18</v>
      </c>
      <c r="M585" s="40" t="e">
        <f>IF(SUMPRODUCT(('EXTRACTO BANCO'!A:A=B584)*('EXTRACTO BANCO'!G:G=I584)*('EXTRACTO BANCO'!K:K=H584))&gt;0,"OK","NO")</f>
        <v>#N/A</v>
      </c>
    </row>
    <row r="586" spans="1:13">
      <c r="A586" s="32">
        <v>45981</v>
      </c>
      <c r="B586" s="32">
        <v>45981</v>
      </c>
      <c r="C586" t="s">
        <v>37</v>
      </c>
      <c r="D586" t="s">
        <v>805</v>
      </c>
      <c r="E586">
        <v>14117936</v>
      </c>
      <c r="F586" t="s">
        <v>45</v>
      </c>
      <c r="G586">
        <v>11050324</v>
      </c>
      <c r="H586" s="31" t="s">
        <v>46</v>
      </c>
      <c r="I586" s="31">
        <v>825950</v>
      </c>
      <c r="J586" s="31">
        <v>-9179050</v>
      </c>
      <c r="K586" t="str">
        <f t="shared" si="9"/>
        <v>45981825950</v>
      </c>
      <c r="L586" t="s">
        <v>18</v>
      </c>
      <c r="M586" s="40" t="e">
        <f>IF(SUMPRODUCT(('EXTRACTO BANCO'!A:A=B585)*('EXTRACTO BANCO'!G:G=I585)*('EXTRACTO BANCO'!K:K=H585))&gt;0,"OK","NO")</f>
        <v>#N/A</v>
      </c>
    </row>
    <row r="587" spans="1:13">
      <c r="A587" s="32">
        <v>45981</v>
      </c>
      <c r="B587" s="32">
        <v>45981</v>
      </c>
      <c r="C587" t="s">
        <v>37</v>
      </c>
      <c r="D587" t="s">
        <v>806</v>
      </c>
      <c r="E587">
        <v>14118543</v>
      </c>
      <c r="F587" t="s">
        <v>205</v>
      </c>
      <c r="G587">
        <v>11050301</v>
      </c>
      <c r="H587" s="31" t="s">
        <v>85</v>
      </c>
      <c r="I587" s="31">
        <v>3200000</v>
      </c>
      <c r="J587" s="31">
        <v>-5979050</v>
      </c>
      <c r="K587" t="str">
        <f t="shared" si="9"/>
        <v>459813200000</v>
      </c>
      <c r="L587" t="s">
        <v>18</v>
      </c>
      <c r="M587" s="40" t="e">
        <f>IF(SUMPRODUCT(('EXTRACTO BANCO'!A:A=B586)*('EXTRACTO BANCO'!G:G=I586)*('EXTRACTO BANCO'!K:K=H586))&gt;0,"OK","NO")</f>
        <v>#N/A</v>
      </c>
    </row>
    <row r="588" spans="1:13">
      <c r="A588" s="32">
        <v>45981</v>
      </c>
      <c r="B588" s="32">
        <v>45981</v>
      </c>
      <c r="C588" t="s">
        <v>37</v>
      </c>
      <c r="D588" t="s">
        <v>807</v>
      </c>
      <c r="E588">
        <v>14119164</v>
      </c>
      <c r="F588" t="s">
        <v>127</v>
      </c>
      <c r="G588">
        <v>11050318</v>
      </c>
      <c r="H588" s="31" t="s">
        <v>128</v>
      </c>
      <c r="I588" s="31">
        <v>950000</v>
      </c>
      <c r="J588" s="31">
        <v>-5029050</v>
      </c>
      <c r="K588" t="str">
        <f t="shared" si="9"/>
        <v>45981950000</v>
      </c>
      <c r="L588" t="s">
        <v>18</v>
      </c>
      <c r="M588" s="40" t="e">
        <f>IF(SUMPRODUCT(('EXTRACTO BANCO'!A:A=B587)*('EXTRACTO BANCO'!G:G=I587)*('EXTRACTO BANCO'!K:K=H587))&gt;0,"OK","NO")</f>
        <v>#N/A</v>
      </c>
    </row>
    <row r="589" spans="1:13">
      <c r="A589" s="32">
        <v>45981</v>
      </c>
      <c r="B589" s="32">
        <v>45981</v>
      </c>
      <c r="C589" t="s">
        <v>37</v>
      </c>
      <c r="D589" t="s">
        <v>808</v>
      </c>
      <c r="E589">
        <v>14119785</v>
      </c>
      <c r="F589">
        <v>1754</v>
      </c>
      <c r="G589">
        <v>11052201</v>
      </c>
      <c r="H589" s="31" t="s">
        <v>108</v>
      </c>
      <c r="I589" s="31">
        <v>1700000</v>
      </c>
      <c r="J589" s="31">
        <v>-3329050</v>
      </c>
      <c r="K589" t="str">
        <f t="shared" si="9"/>
        <v>459811700000</v>
      </c>
      <c r="L589" t="s">
        <v>18</v>
      </c>
      <c r="M589" s="40" t="e">
        <f>IF(SUMPRODUCT(('EXTRACTO BANCO'!A:A=B588)*('EXTRACTO BANCO'!G:G=I588)*('EXTRACTO BANCO'!K:K=H588))&gt;0,"OK","NO")</f>
        <v>#N/A</v>
      </c>
    </row>
    <row r="590" spans="1:13">
      <c r="A590" s="32">
        <v>45981</v>
      </c>
      <c r="B590" s="32">
        <v>45981</v>
      </c>
      <c r="C590" t="s">
        <v>37</v>
      </c>
      <c r="D590" t="s">
        <v>809</v>
      </c>
      <c r="E590">
        <v>14120375</v>
      </c>
      <c r="F590" t="s">
        <v>159</v>
      </c>
      <c r="G590">
        <v>11051401</v>
      </c>
      <c r="H590" s="31" t="s">
        <v>160</v>
      </c>
      <c r="I590" s="31">
        <v>1731750</v>
      </c>
      <c r="J590" s="31">
        <v>-1597300</v>
      </c>
      <c r="K590" t="str">
        <f t="shared" si="9"/>
        <v>459811731750</v>
      </c>
      <c r="L590" t="s">
        <v>18</v>
      </c>
      <c r="M590" s="40" t="e">
        <f>IF(SUMPRODUCT(('EXTRACTO BANCO'!A:A=B589)*('EXTRACTO BANCO'!G:G=I589)*('EXTRACTO BANCO'!K:K=H589))&gt;0,"OK","NO")</f>
        <v>#N/A</v>
      </c>
    </row>
    <row r="591" spans="1:13">
      <c r="A591" s="32">
        <v>45981</v>
      </c>
      <c r="B591" s="32">
        <v>45981</v>
      </c>
      <c r="C591" t="s">
        <v>37</v>
      </c>
      <c r="D591" t="s">
        <v>810</v>
      </c>
      <c r="E591">
        <v>14120380</v>
      </c>
      <c r="F591" t="s">
        <v>159</v>
      </c>
      <c r="G591">
        <v>11051401</v>
      </c>
      <c r="H591" s="31" t="s">
        <v>160</v>
      </c>
      <c r="I591" s="31">
        <v>1900000</v>
      </c>
      <c r="J591" s="31">
        <v>302700</v>
      </c>
      <c r="K591" t="str">
        <f t="shared" si="9"/>
        <v>459811900000</v>
      </c>
      <c r="L591" t="s">
        <v>18</v>
      </c>
      <c r="M591" s="40" t="e">
        <f>IF(SUMPRODUCT(('EXTRACTO BANCO'!A:A=B590)*('EXTRACTO BANCO'!G:G=I590)*('EXTRACTO BANCO'!K:K=H590))&gt;0,"OK","NO")</f>
        <v>#N/A</v>
      </c>
    </row>
    <row r="592" spans="1:13">
      <c r="A592" s="32">
        <v>45981</v>
      </c>
      <c r="B592" s="32">
        <v>45981</v>
      </c>
      <c r="C592" t="s">
        <v>37</v>
      </c>
      <c r="D592" t="s">
        <v>811</v>
      </c>
      <c r="E592">
        <v>14120465</v>
      </c>
      <c r="F592" t="s">
        <v>220</v>
      </c>
      <c r="G592">
        <v>11050302</v>
      </c>
      <c r="H592" s="31" t="s">
        <v>221</v>
      </c>
      <c r="I592" s="31">
        <v>3000000</v>
      </c>
      <c r="J592" s="31">
        <v>3302700</v>
      </c>
      <c r="K592" t="str">
        <f t="shared" si="9"/>
        <v>459813000000</v>
      </c>
      <c r="L592" t="s">
        <v>18</v>
      </c>
      <c r="M592" s="40" t="e">
        <f>IF(SUMPRODUCT(('EXTRACTO BANCO'!A:A=B591)*('EXTRACTO BANCO'!G:G=I591)*('EXTRACTO BANCO'!K:K=H591))&gt;0,"OK","NO")</f>
        <v>#N/A</v>
      </c>
    </row>
    <row r="593" spans="1:13">
      <c r="A593" s="32">
        <v>45981</v>
      </c>
      <c r="B593" s="32">
        <v>45981</v>
      </c>
      <c r="C593" t="s">
        <v>37</v>
      </c>
      <c r="D593" t="s">
        <v>812</v>
      </c>
      <c r="E593">
        <v>14120472</v>
      </c>
      <c r="F593" t="s">
        <v>220</v>
      </c>
      <c r="G593">
        <v>11050302</v>
      </c>
      <c r="H593" s="31" t="s">
        <v>221</v>
      </c>
      <c r="I593" s="31">
        <v>400000</v>
      </c>
      <c r="J593" s="31">
        <v>3702700</v>
      </c>
      <c r="K593" t="str">
        <f t="shared" si="9"/>
        <v>45981400000</v>
      </c>
      <c r="L593" t="s">
        <v>18</v>
      </c>
      <c r="M593" s="40" t="e">
        <f>IF(SUMPRODUCT(('EXTRACTO BANCO'!A:A=B592)*('EXTRACTO BANCO'!G:G=I592)*('EXTRACTO BANCO'!K:K=H592))&gt;0,"OK","NO")</f>
        <v>#N/A</v>
      </c>
    </row>
    <row r="594" spans="1:13">
      <c r="A594" s="32">
        <v>45981</v>
      </c>
      <c r="B594" s="32">
        <v>45981</v>
      </c>
      <c r="C594" t="s">
        <v>37</v>
      </c>
      <c r="D594" t="s">
        <v>813</v>
      </c>
      <c r="E594">
        <v>14120996</v>
      </c>
      <c r="F594">
        <v>23</v>
      </c>
      <c r="G594">
        <v>11050323</v>
      </c>
      <c r="H594" s="31" t="s">
        <v>53</v>
      </c>
      <c r="I594" s="31">
        <v>1208600</v>
      </c>
      <c r="J594" s="31">
        <v>4911300</v>
      </c>
      <c r="K594" t="str">
        <f t="shared" si="9"/>
        <v>459811208600</v>
      </c>
      <c r="L594" t="s">
        <v>18</v>
      </c>
      <c r="M594" s="40" t="e">
        <f>IF(SUMPRODUCT(('EXTRACTO BANCO'!A:A=B593)*('EXTRACTO BANCO'!G:G=I593)*('EXTRACTO BANCO'!K:K=H593))&gt;0,"OK","NO")</f>
        <v>#N/A</v>
      </c>
    </row>
    <row r="595" spans="1:13">
      <c r="A595" s="32">
        <v>45981</v>
      </c>
      <c r="B595" s="32">
        <v>45981</v>
      </c>
      <c r="C595" t="s">
        <v>37</v>
      </c>
      <c r="D595" t="s">
        <v>814</v>
      </c>
      <c r="E595">
        <v>14121470</v>
      </c>
      <c r="F595" t="s">
        <v>392</v>
      </c>
      <c r="G595">
        <v>11050314</v>
      </c>
      <c r="H595" s="31" t="s">
        <v>138</v>
      </c>
      <c r="I595" s="31">
        <v>2500000</v>
      </c>
      <c r="J595" s="31">
        <v>7411300</v>
      </c>
      <c r="K595" t="str">
        <f t="shared" si="9"/>
        <v>459812500000</v>
      </c>
      <c r="L595" t="s">
        <v>18</v>
      </c>
      <c r="M595" s="40" t="e">
        <f>IF(SUMPRODUCT(('EXTRACTO BANCO'!A:A=B594)*('EXTRACTO BANCO'!G:G=I594)*('EXTRACTO BANCO'!K:K=H594))&gt;0,"OK","NO")</f>
        <v>#N/A</v>
      </c>
    </row>
    <row r="596" spans="1:13">
      <c r="A596" s="32">
        <v>45981</v>
      </c>
      <c r="B596" s="32">
        <v>45981</v>
      </c>
      <c r="C596" t="s">
        <v>37</v>
      </c>
      <c r="D596" t="s">
        <v>815</v>
      </c>
      <c r="E596">
        <v>14122283</v>
      </c>
      <c r="F596" t="s">
        <v>39</v>
      </c>
      <c r="G596">
        <v>11050502</v>
      </c>
      <c r="H596" s="31" t="s">
        <v>40</v>
      </c>
      <c r="I596" s="31">
        <v>1800000</v>
      </c>
      <c r="J596" s="31">
        <v>9211300</v>
      </c>
      <c r="K596" t="str">
        <f t="shared" si="9"/>
        <v>459811800000</v>
      </c>
      <c r="L596" t="s">
        <v>18</v>
      </c>
      <c r="M596" s="40" t="e">
        <f>IF(SUMPRODUCT(('EXTRACTO BANCO'!A:A=B595)*('EXTRACTO BANCO'!G:G=I595)*('EXTRACTO BANCO'!K:K=H595))&gt;0,"OK","NO")</f>
        <v>#N/A</v>
      </c>
    </row>
    <row r="597" spans="1:13">
      <c r="A597" s="32">
        <v>45981</v>
      </c>
      <c r="B597" s="32">
        <v>45981</v>
      </c>
      <c r="C597" t="s">
        <v>37</v>
      </c>
      <c r="D597" t="s">
        <v>816</v>
      </c>
      <c r="E597">
        <v>14122289</v>
      </c>
      <c r="F597" t="s">
        <v>39</v>
      </c>
      <c r="G597">
        <v>11050502</v>
      </c>
      <c r="H597" s="31" t="s">
        <v>40</v>
      </c>
      <c r="I597" s="31">
        <v>2500000</v>
      </c>
      <c r="J597" s="31">
        <v>11711300</v>
      </c>
      <c r="K597" t="str">
        <f t="shared" si="9"/>
        <v>459812500000</v>
      </c>
      <c r="L597" t="s">
        <v>18</v>
      </c>
      <c r="M597" s="40" t="e">
        <f>IF(SUMPRODUCT(('EXTRACTO BANCO'!A:A=B596)*('EXTRACTO BANCO'!G:G=I596)*('EXTRACTO BANCO'!K:K=H596))&gt;0,"OK","NO")</f>
        <v>#N/A</v>
      </c>
    </row>
    <row r="598" spans="1:13">
      <c r="A598" s="32">
        <v>45981</v>
      </c>
      <c r="B598" s="32">
        <v>45981</v>
      </c>
      <c r="C598" t="s">
        <v>37</v>
      </c>
      <c r="D598" t="s">
        <v>817</v>
      </c>
      <c r="E598">
        <v>14122293</v>
      </c>
      <c r="F598" t="s">
        <v>39</v>
      </c>
      <c r="G598">
        <v>11050502</v>
      </c>
      <c r="H598" s="31" t="s">
        <v>40</v>
      </c>
      <c r="I598" s="31">
        <v>3000000</v>
      </c>
      <c r="J598" s="31">
        <v>14711300</v>
      </c>
      <c r="K598" t="str">
        <f t="shared" si="9"/>
        <v>459813000000</v>
      </c>
      <c r="L598" t="s">
        <v>18</v>
      </c>
      <c r="M598" s="40" t="e">
        <f>IF(SUMPRODUCT(('EXTRACTO BANCO'!A:A=B597)*('EXTRACTO BANCO'!G:G=I597)*('EXTRACTO BANCO'!K:K=H597))&gt;0,"OK","NO")</f>
        <v>#N/A</v>
      </c>
    </row>
    <row r="599" spans="1:13">
      <c r="A599" s="32">
        <v>45981</v>
      </c>
      <c r="B599" s="32">
        <v>45981</v>
      </c>
      <c r="C599" t="s">
        <v>37</v>
      </c>
      <c r="D599" t="s">
        <v>818</v>
      </c>
      <c r="E599">
        <v>14122371</v>
      </c>
      <c r="F599" t="s">
        <v>243</v>
      </c>
      <c r="G599">
        <v>11051701</v>
      </c>
      <c r="H599" s="31" t="s">
        <v>193</v>
      </c>
      <c r="I599" s="31">
        <v>1200000</v>
      </c>
      <c r="J599" s="31">
        <v>15911300</v>
      </c>
      <c r="K599" t="str">
        <f t="shared" si="9"/>
        <v>459811200000</v>
      </c>
      <c r="L599" t="s">
        <v>18</v>
      </c>
      <c r="M599" s="40" t="e">
        <f>IF(SUMPRODUCT(('EXTRACTO BANCO'!A:A=B598)*('EXTRACTO BANCO'!G:G=I598)*('EXTRACTO BANCO'!K:K=H598))&gt;0,"OK","NO")</f>
        <v>#N/A</v>
      </c>
    </row>
    <row r="600" spans="1:13">
      <c r="A600" s="32">
        <v>45981</v>
      </c>
      <c r="B600" s="32">
        <v>45981</v>
      </c>
      <c r="C600" t="s">
        <v>37</v>
      </c>
      <c r="D600" t="s">
        <v>819</v>
      </c>
      <c r="E600">
        <v>14122563</v>
      </c>
      <c r="F600" t="s">
        <v>58</v>
      </c>
      <c r="G600">
        <v>11052501</v>
      </c>
      <c r="H600" s="31" t="s">
        <v>59</v>
      </c>
      <c r="I600" s="31">
        <v>1436200</v>
      </c>
      <c r="J600" s="31">
        <v>17347500</v>
      </c>
      <c r="K600" t="str">
        <f t="shared" si="9"/>
        <v>459811436200</v>
      </c>
      <c r="L600" t="s">
        <v>18</v>
      </c>
      <c r="M600" s="40" t="e">
        <f>IF(SUMPRODUCT(('EXTRACTO BANCO'!A:A=B599)*('EXTRACTO BANCO'!G:G=I599)*('EXTRACTO BANCO'!K:K=H599))&gt;0,"OK","NO")</f>
        <v>#N/A</v>
      </c>
    </row>
    <row r="601" spans="1:13">
      <c r="A601" s="32">
        <v>45981</v>
      </c>
      <c r="B601" s="32">
        <v>45981</v>
      </c>
      <c r="C601" t="s">
        <v>37</v>
      </c>
      <c r="D601" t="s">
        <v>820</v>
      </c>
      <c r="E601">
        <v>14122573</v>
      </c>
      <c r="F601" t="s">
        <v>42</v>
      </c>
      <c r="G601">
        <v>11050309</v>
      </c>
      <c r="H601" s="31" t="s">
        <v>43</v>
      </c>
      <c r="I601" s="31">
        <v>350000</v>
      </c>
      <c r="J601" s="31">
        <v>17697500</v>
      </c>
      <c r="K601" t="str">
        <f t="shared" si="9"/>
        <v>45981350000</v>
      </c>
      <c r="L601" t="s">
        <v>18</v>
      </c>
      <c r="M601" s="40" t="e">
        <f>IF(SUMPRODUCT(('EXTRACTO BANCO'!A:A=B600)*('EXTRACTO BANCO'!G:G=I600)*('EXTRACTO BANCO'!K:K=H600))&gt;0,"OK","NO")</f>
        <v>#N/A</v>
      </c>
    </row>
    <row r="602" spans="1:13">
      <c r="A602" s="32">
        <v>45981</v>
      </c>
      <c r="B602" s="32">
        <v>45981</v>
      </c>
      <c r="C602" t="s">
        <v>37</v>
      </c>
      <c r="D602" t="s">
        <v>821</v>
      </c>
      <c r="E602">
        <v>14122598</v>
      </c>
      <c r="F602" t="s">
        <v>822</v>
      </c>
      <c r="G602">
        <v>11050328</v>
      </c>
      <c r="H602" s="31" t="s">
        <v>51</v>
      </c>
      <c r="I602" s="31">
        <v>2000000</v>
      </c>
      <c r="J602" s="31">
        <v>19697500</v>
      </c>
      <c r="K602" t="str">
        <f t="shared" si="9"/>
        <v>459812000000</v>
      </c>
      <c r="L602" t="s">
        <v>18</v>
      </c>
      <c r="M602" s="40" t="e">
        <f>IF(SUMPRODUCT(('EXTRACTO BANCO'!A:A=B601)*('EXTRACTO BANCO'!G:G=I601)*('EXTRACTO BANCO'!K:K=H601))&gt;0,"OK","NO")</f>
        <v>#N/A</v>
      </c>
    </row>
    <row r="603" spans="1:13">
      <c r="A603" s="32">
        <v>45981</v>
      </c>
      <c r="B603" s="32">
        <v>45981</v>
      </c>
      <c r="C603" t="s">
        <v>37</v>
      </c>
      <c r="D603" t="s">
        <v>823</v>
      </c>
      <c r="E603">
        <v>14122607</v>
      </c>
      <c r="F603" t="s">
        <v>822</v>
      </c>
      <c r="G603">
        <v>11050328</v>
      </c>
      <c r="H603" s="31" t="s">
        <v>51</v>
      </c>
      <c r="I603" s="31">
        <v>1200000</v>
      </c>
      <c r="J603" s="31">
        <v>20897500</v>
      </c>
      <c r="K603" t="str">
        <f t="shared" si="9"/>
        <v>459811200000</v>
      </c>
      <c r="L603" t="s">
        <v>18</v>
      </c>
      <c r="M603" s="40" t="e">
        <f>IF(SUMPRODUCT(('EXTRACTO BANCO'!A:A=B602)*('EXTRACTO BANCO'!G:G=I602)*('EXTRACTO BANCO'!K:K=H602))&gt;0,"OK","NO")</f>
        <v>#N/A</v>
      </c>
    </row>
    <row r="604" spans="1:13">
      <c r="A604" s="32">
        <v>45981</v>
      </c>
      <c r="B604" s="32">
        <v>45981</v>
      </c>
      <c r="C604" t="s">
        <v>37</v>
      </c>
      <c r="D604" t="s">
        <v>824</v>
      </c>
      <c r="E604">
        <v>14122664</v>
      </c>
      <c r="F604" t="s">
        <v>96</v>
      </c>
      <c r="G604">
        <v>11051201</v>
      </c>
      <c r="H604" s="31" t="s">
        <v>97</v>
      </c>
      <c r="I604" s="31">
        <v>3000000</v>
      </c>
      <c r="J604" s="31">
        <v>23897500</v>
      </c>
      <c r="K604" t="str">
        <f t="shared" si="9"/>
        <v>459813000000</v>
      </c>
      <c r="L604" t="s">
        <v>18</v>
      </c>
      <c r="M604" s="40" t="e">
        <f>IF(SUMPRODUCT(('EXTRACTO BANCO'!A:A=B603)*('EXTRACTO BANCO'!G:G=I603)*('EXTRACTO BANCO'!K:K=H603))&gt;0,"OK","NO")</f>
        <v>#N/A</v>
      </c>
    </row>
    <row r="605" spans="1:13">
      <c r="A605" s="32">
        <v>45981</v>
      </c>
      <c r="B605" s="32">
        <v>45981</v>
      </c>
      <c r="C605" t="s">
        <v>37</v>
      </c>
      <c r="D605" t="s">
        <v>825</v>
      </c>
      <c r="E605">
        <v>14122671</v>
      </c>
      <c r="F605" t="s">
        <v>96</v>
      </c>
      <c r="G605">
        <v>11051201</v>
      </c>
      <c r="H605" s="31" t="s">
        <v>97</v>
      </c>
      <c r="I605" s="31">
        <v>1278150</v>
      </c>
      <c r="J605" s="31">
        <v>25175650</v>
      </c>
      <c r="K605" t="str">
        <f t="shared" si="9"/>
        <v>459811278150</v>
      </c>
      <c r="L605" t="s">
        <v>18</v>
      </c>
      <c r="M605" s="40" t="e">
        <f>IF(SUMPRODUCT(('EXTRACTO BANCO'!A:A=B604)*('EXTRACTO BANCO'!G:G=I604)*('EXTRACTO BANCO'!K:K=H604))&gt;0,"OK","NO")</f>
        <v>#N/A</v>
      </c>
    </row>
    <row r="606" spans="1:13">
      <c r="A606" s="32">
        <v>45981</v>
      </c>
      <c r="B606" s="32">
        <v>45981</v>
      </c>
      <c r="C606" t="s">
        <v>37</v>
      </c>
      <c r="D606" t="s">
        <v>826</v>
      </c>
      <c r="E606">
        <v>14122779</v>
      </c>
      <c r="F606" t="s">
        <v>252</v>
      </c>
      <c r="G606">
        <v>11050501</v>
      </c>
      <c r="H606" s="31" t="s">
        <v>134</v>
      </c>
      <c r="I606" s="31">
        <v>500690</v>
      </c>
      <c r="J606" s="31">
        <v>25676340</v>
      </c>
      <c r="K606" t="str">
        <f t="shared" si="9"/>
        <v>45981500690</v>
      </c>
      <c r="L606" t="s">
        <v>18</v>
      </c>
      <c r="M606" s="40" t="e">
        <f>IF(SUMPRODUCT(('EXTRACTO BANCO'!A:A=B605)*('EXTRACTO BANCO'!G:G=I605)*('EXTRACTO BANCO'!K:K=H605))&gt;0,"OK","NO")</f>
        <v>#N/A</v>
      </c>
    </row>
    <row r="607" spans="1:13">
      <c r="A607" s="32">
        <v>45981</v>
      </c>
      <c r="B607" s="32">
        <v>45981</v>
      </c>
      <c r="C607" t="s">
        <v>37</v>
      </c>
      <c r="D607" t="s">
        <v>827</v>
      </c>
      <c r="E607">
        <v>14122999</v>
      </c>
      <c r="F607" t="s">
        <v>239</v>
      </c>
      <c r="G607">
        <v>11050310</v>
      </c>
      <c r="H607" s="31" t="s">
        <v>116</v>
      </c>
      <c r="I607" s="31">
        <v>2700000</v>
      </c>
      <c r="J607" s="31">
        <v>28376340</v>
      </c>
      <c r="K607" t="str">
        <f t="shared" si="9"/>
        <v>459812700000</v>
      </c>
      <c r="L607" t="s">
        <v>18</v>
      </c>
      <c r="M607" s="40" t="e">
        <f>IF(SUMPRODUCT(('EXTRACTO BANCO'!A:A=B606)*('EXTRACTO BANCO'!G:G=I606)*('EXTRACTO BANCO'!K:K=H606))&gt;0,"OK","NO")</f>
        <v>#N/A</v>
      </c>
    </row>
    <row r="608" spans="1:13">
      <c r="A608" s="32">
        <v>45981</v>
      </c>
      <c r="B608" s="32">
        <v>45981</v>
      </c>
      <c r="C608" t="s">
        <v>37</v>
      </c>
      <c r="D608" t="s">
        <v>828</v>
      </c>
      <c r="E608">
        <v>14123001</v>
      </c>
      <c r="F608">
        <v>5</v>
      </c>
      <c r="G608">
        <v>11050305</v>
      </c>
      <c r="H608" s="31" t="s">
        <v>125</v>
      </c>
      <c r="I608" s="31">
        <v>1300000</v>
      </c>
      <c r="J608" s="31">
        <v>29676340</v>
      </c>
      <c r="K608" t="str">
        <f t="shared" si="9"/>
        <v>459811300000</v>
      </c>
      <c r="L608" t="s">
        <v>18</v>
      </c>
      <c r="M608" s="40" t="e">
        <f>IF(SUMPRODUCT(('EXTRACTO BANCO'!A:A=B607)*('EXTRACTO BANCO'!G:G=I607)*('EXTRACTO BANCO'!K:K=H607))&gt;0,"OK","NO")</f>
        <v>#N/A</v>
      </c>
    </row>
    <row r="609" spans="1:13">
      <c r="A609" s="32">
        <v>45981</v>
      </c>
      <c r="B609" s="32">
        <v>45981</v>
      </c>
      <c r="C609" t="s">
        <v>37</v>
      </c>
      <c r="D609" t="s">
        <v>829</v>
      </c>
      <c r="E609">
        <v>14123006</v>
      </c>
      <c r="F609" t="s">
        <v>205</v>
      </c>
      <c r="G609">
        <v>11050301</v>
      </c>
      <c r="H609" s="31" t="s">
        <v>85</v>
      </c>
      <c r="I609" s="31">
        <v>2900000</v>
      </c>
      <c r="J609" s="31">
        <v>32576340</v>
      </c>
      <c r="K609" t="str">
        <f t="shared" si="9"/>
        <v>459812900000</v>
      </c>
      <c r="L609" t="s">
        <v>18</v>
      </c>
      <c r="M609" s="40" t="e">
        <f>IF(SUMPRODUCT(('EXTRACTO BANCO'!A:A=B608)*('EXTRACTO BANCO'!G:G=I608)*('EXTRACTO BANCO'!K:K=H608))&gt;0,"OK","NO")</f>
        <v>#N/A</v>
      </c>
    </row>
    <row r="610" spans="1:13">
      <c r="A610" s="32">
        <v>45981</v>
      </c>
      <c r="B610" s="32">
        <v>45981</v>
      </c>
      <c r="C610" t="s">
        <v>37</v>
      </c>
      <c r="D610" t="s">
        <v>830</v>
      </c>
      <c r="E610">
        <v>14123092</v>
      </c>
      <c r="F610" t="s">
        <v>90</v>
      </c>
      <c r="G610">
        <v>11050326</v>
      </c>
      <c r="H610" s="31" t="s">
        <v>91</v>
      </c>
      <c r="I610" s="31">
        <v>1300000</v>
      </c>
      <c r="J610" s="31">
        <v>33876340</v>
      </c>
      <c r="K610" t="str">
        <f t="shared" si="9"/>
        <v>459811300000</v>
      </c>
      <c r="L610" t="s">
        <v>18</v>
      </c>
      <c r="M610" s="40" t="e">
        <f>IF(SUMPRODUCT(('EXTRACTO BANCO'!A:A=B609)*('EXTRACTO BANCO'!G:G=I609)*('EXTRACTO BANCO'!K:K=H609))&gt;0,"OK","NO")</f>
        <v>#N/A</v>
      </c>
    </row>
    <row r="611" spans="1:13">
      <c r="A611" s="32">
        <v>45981</v>
      </c>
      <c r="B611" s="32">
        <v>45981</v>
      </c>
      <c r="C611" t="s">
        <v>37</v>
      </c>
      <c r="D611" t="s">
        <v>831</v>
      </c>
      <c r="E611">
        <v>14123127</v>
      </c>
      <c r="F611" t="s">
        <v>74</v>
      </c>
      <c r="G611">
        <v>11052001</v>
      </c>
      <c r="H611" s="31" t="s">
        <v>75</v>
      </c>
      <c r="I611" s="31">
        <v>1150000</v>
      </c>
      <c r="J611" s="31">
        <v>35026340</v>
      </c>
      <c r="K611" t="str">
        <f t="shared" si="9"/>
        <v>459811150000</v>
      </c>
      <c r="L611" t="s">
        <v>18</v>
      </c>
      <c r="M611" s="40" t="e">
        <f>IF(SUMPRODUCT(('EXTRACTO BANCO'!A:A=B610)*('EXTRACTO BANCO'!G:G=I610)*('EXTRACTO BANCO'!K:K=H610))&gt;0,"OK","NO")</f>
        <v>#N/A</v>
      </c>
    </row>
    <row r="612" spans="1:13">
      <c r="A612" s="32">
        <v>45981</v>
      </c>
      <c r="B612" s="32">
        <v>45981</v>
      </c>
      <c r="C612" t="s">
        <v>37</v>
      </c>
      <c r="D612" t="s">
        <v>832</v>
      </c>
      <c r="E612">
        <v>14123129</v>
      </c>
      <c r="F612" t="s">
        <v>207</v>
      </c>
      <c r="G612">
        <v>11051801</v>
      </c>
      <c r="H612" s="31" t="s">
        <v>156</v>
      </c>
      <c r="I612" s="31">
        <v>800000</v>
      </c>
      <c r="J612" s="31">
        <v>35826340</v>
      </c>
      <c r="K612" t="str">
        <f t="shared" si="9"/>
        <v>45981800000</v>
      </c>
      <c r="L612" t="s">
        <v>18</v>
      </c>
      <c r="M612" s="40" t="e">
        <f>IF(SUMPRODUCT(('EXTRACTO BANCO'!A:A=B611)*('EXTRACTO BANCO'!G:G=I611)*('EXTRACTO BANCO'!K:K=H611))&gt;0,"OK","NO")</f>
        <v>#N/A</v>
      </c>
    </row>
    <row r="613" spans="1:13">
      <c r="A613" s="32">
        <v>45981</v>
      </c>
      <c r="B613" s="32">
        <v>45981</v>
      </c>
      <c r="C613" t="s">
        <v>37</v>
      </c>
      <c r="D613" t="s">
        <v>833</v>
      </c>
      <c r="E613">
        <v>14123130</v>
      </c>
      <c r="F613" t="s">
        <v>209</v>
      </c>
      <c r="G613">
        <v>11050307</v>
      </c>
      <c r="H613" s="31" t="s">
        <v>88</v>
      </c>
      <c r="I613" s="31">
        <v>1200000</v>
      </c>
      <c r="J613" s="31">
        <v>37026340</v>
      </c>
      <c r="K613" t="str">
        <f t="shared" si="9"/>
        <v>459811200000</v>
      </c>
      <c r="L613" t="s">
        <v>18</v>
      </c>
      <c r="M613" s="40" t="e">
        <f>IF(SUMPRODUCT(('EXTRACTO BANCO'!A:A=B612)*('EXTRACTO BANCO'!G:G=I612)*('EXTRACTO BANCO'!K:K=H612))&gt;0,"OK","NO")</f>
        <v>#N/A</v>
      </c>
    </row>
    <row r="614" spans="1:13">
      <c r="A614" s="32">
        <v>45981</v>
      </c>
      <c r="B614" s="32">
        <v>45981</v>
      </c>
      <c r="C614" t="s">
        <v>37</v>
      </c>
      <c r="D614" t="s">
        <v>834</v>
      </c>
      <c r="E614">
        <v>14123141</v>
      </c>
      <c r="F614" t="s">
        <v>207</v>
      </c>
      <c r="G614">
        <v>11051801</v>
      </c>
      <c r="H614" s="31" t="s">
        <v>156</v>
      </c>
      <c r="I614" s="31">
        <v>3000000</v>
      </c>
      <c r="J614" s="31">
        <v>40026340</v>
      </c>
      <c r="K614" t="str">
        <f t="shared" si="9"/>
        <v>459813000000</v>
      </c>
      <c r="L614" t="s">
        <v>18</v>
      </c>
      <c r="M614" s="40" t="e">
        <f>IF(SUMPRODUCT(('EXTRACTO BANCO'!A:A=B613)*('EXTRACTO BANCO'!G:G=I613)*('EXTRACTO BANCO'!K:K=H613))&gt;0,"OK","NO")</f>
        <v>#N/A</v>
      </c>
    </row>
    <row r="615" spans="1:13">
      <c r="A615" s="32">
        <v>45981</v>
      </c>
      <c r="B615" s="32">
        <v>45981</v>
      </c>
      <c r="C615" t="s">
        <v>37</v>
      </c>
      <c r="D615" t="s">
        <v>835</v>
      </c>
      <c r="E615">
        <v>14123255</v>
      </c>
      <c r="F615" t="s">
        <v>99</v>
      </c>
      <c r="G615">
        <v>11051601</v>
      </c>
      <c r="H615" s="31" t="s">
        <v>100</v>
      </c>
      <c r="I615" s="31">
        <v>2000000</v>
      </c>
      <c r="J615" s="31">
        <v>42026340</v>
      </c>
      <c r="K615" t="str">
        <f t="shared" si="9"/>
        <v>459812000000</v>
      </c>
      <c r="L615" t="s">
        <v>18</v>
      </c>
      <c r="M615" s="40" t="e">
        <f>IF(SUMPRODUCT(('EXTRACTO BANCO'!A:A=B614)*('EXTRACTO BANCO'!G:G=I614)*('EXTRACTO BANCO'!K:K=H614))&gt;0,"OK","NO")</f>
        <v>#N/A</v>
      </c>
    </row>
    <row r="616" spans="1:13">
      <c r="A616" s="32">
        <v>45981</v>
      </c>
      <c r="B616" s="32">
        <v>45981</v>
      </c>
      <c r="C616" t="s">
        <v>37</v>
      </c>
      <c r="D616" t="s">
        <v>836</v>
      </c>
      <c r="E616">
        <v>14123284</v>
      </c>
      <c r="F616" t="s">
        <v>102</v>
      </c>
      <c r="G616">
        <v>11050332</v>
      </c>
      <c r="H616" s="31" t="s">
        <v>103</v>
      </c>
      <c r="I616" s="31">
        <v>900000</v>
      </c>
      <c r="J616" s="31">
        <v>42926340</v>
      </c>
      <c r="K616" t="str">
        <f t="shared" si="9"/>
        <v>45981900000</v>
      </c>
      <c r="L616" t="s">
        <v>18</v>
      </c>
      <c r="M616" s="40" t="e">
        <f>IF(SUMPRODUCT(('EXTRACTO BANCO'!A:A=B615)*('EXTRACTO BANCO'!G:G=I615)*('EXTRACTO BANCO'!K:K=H615))&gt;0,"OK","NO")</f>
        <v>#N/A</v>
      </c>
    </row>
    <row r="617" spans="1:13">
      <c r="A617" s="32">
        <v>45981</v>
      </c>
      <c r="B617" s="32">
        <v>45981</v>
      </c>
      <c r="C617" t="s">
        <v>37</v>
      </c>
      <c r="D617" t="s">
        <v>837</v>
      </c>
      <c r="E617">
        <v>14123310</v>
      </c>
      <c r="F617" t="s">
        <v>68</v>
      </c>
      <c r="G617">
        <v>11050308</v>
      </c>
      <c r="H617" s="31" t="s">
        <v>69</v>
      </c>
      <c r="I617" s="31">
        <v>657900</v>
      </c>
      <c r="J617" s="31">
        <v>43584240</v>
      </c>
      <c r="K617" t="str">
        <f t="shared" si="9"/>
        <v>45981657900</v>
      </c>
      <c r="L617" t="s">
        <v>18</v>
      </c>
      <c r="M617" s="40" t="e">
        <f>IF(SUMPRODUCT(('EXTRACTO BANCO'!A:A=B616)*('EXTRACTO BANCO'!G:G=I616)*('EXTRACTO BANCO'!K:K=H616))&gt;0,"OK","NO")</f>
        <v>#N/A</v>
      </c>
    </row>
    <row r="618" spans="1:13">
      <c r="A618" s="32">
        <v>45981</v>
      </c>
      <c r="B618" s="32">
        <v>45981</v>
      </c>
      <c r="C618" t="s">
        <v>37</v>
      </c>
      <c r="D618" t="s">
        <v>838</v>
      </c>
      <c r="E618">
        <v>14123409</v>
      </c>
      <c r="F618" t="s">
        <v>839</v>
      </c>
      <c r="G618">
        <v>11050313</v>
      </c>
      <c r="H618" s="31" t="s">
        <v>180</v>
      </c>
      <c r="I618" s="31">
        <v>3000000</v>
      </c>
      <c r="J618" s="31">
        <v>46584240</v>
      </c>
      <c r="K618" t="str">
        <f t="shared" si="9"/>
        <v>459813000000</v>
      </c>
      <c r="L618" t="s">
        <v>18</v>
      </c>
      <c r="M618" s="40" t="e">
        <f>IF(SUMPRODUCT(('EXTRACTO BANCO'!A:A=B617)*('EXTRACTO BANCO'!G:G=I617)*('EXTRACTO BANCO'!K:K=H617))&gt;0,"OK","NO")</f>
        <v>#N/A</v>
      </c>
    </row>
    <row r="619" spans="1:13">
      <c r="A619" s="32">
        <v>45981</v>
      </c>
      <c r="B619" s="32">
        <v>45981</v>
      </c>
      <c r="C619" t="s">
        <v>37</v>
      </c>
      <c r="D619" t="s">
        <v>840</v>
      </c>
      <c r="E619">
        <v>14123411</v>
      </c>
      <c r="F619" t="s">
        <v>841</v>
      </c>
      <c r="G619">
        <v>11050313</v>
      </c>
      <c r="H619" s="31" t="s">
        <v>180</v>
      </c>
      <c r="I619" s="31">
        <v>200000</v>
      </c>
      <c r="J619" s="31">
        <v>46784240</v>
      </c>
      <c r="K619" t="str">
        <f t="shared" si="9"/>
        <v>45981200000</v>
      </c>
      <c r="L619" t="s">
        <v>18</v>
      </c>
      <c r="M619" s="40" t="e">
        <f>IF(SUMPRODUCT(('EXTRACTO BANCO'!A:A=B618)*('EXTRACTO BANCO'!G:G=I618)*('EXTRACTO BANCO'!K:K=H618))&gt;0,"OK","NO")</f>
        <v>#N/A</v>
      </c>
    </row>
    <row r="620" spans="1:13">
      <c r="A620" s="32">
        <v>45981</v>
      </c>
      <c r="B620" s="32">
        <v>45981</v>
      </c>
      <c r="C620" t="s">
        <v>37</v>
      </c>
      <c r="D620" t="s">
        <v>842</v>
      </c>
      <c r="E620">
        <v>14123626</v>
      </c>
      <c r="F620" t="s">
        <v>130</v>
      </c>
      <c r="G620">
        <v>11051101</v>
      </c>
      <c r="H620" s="31" t="s">
        <v>131</v>
      </c>
      <c r="I620" s="31">
        <v>7350000</v>
      </c>
      <c r="J620" s="31">
        <v>54134240</v>
      </c>
      <c r="K620" t="str">
        <f t="shared" si="9"/>
        <v>459817350000</v>
      </c>
      <c r="L620" t="s">
        <v>18</v>
      </c>
      <c r="M620" s="40" t="e">
        <f>IF(SUMPRODUCT(('EXTRACTO BANCO'!A:A=B619)*('EXTRACTO BANCO'!G:G=I619)*('EXTRACTO BANCO'!K:K=H619))&gt;0,"OK","NO")</f>
        <v>#N/A</v>
      </c>
    </row>
    <row r="621" spans="1:13">
      <c r="A621" s="32">
        <v>45981</v>
      </c>
      <c r="B621" s="32">
        <v>45981</v>
      </c>
      <c r="C621" t="s">
        <v>37</v>
      </c>
      <c r="D621" t="s">
        <v>843</v>
      </c>
      <c r="E621">
        <v>14123644</v>
      </c>
      <c r="F621" t="s">
        <v>471</v>
      </c>
      <c r="G621">
        <v>11050312</v>
      </c>
      <c r="H621" s="31" t="s">
        <v>122</v>
      </c>
      <c r="I621" s="31">
        <v>750000</v>
      </c>
      <c r="J621" s="31">
        <v>54884240</v>
      </c>
      <c r="K621" t="str">
        <f t="shared" si="9"/>
        <v>45981750000</v>
      </c>
      <c r="L621" t="s">
        <v>18</v>
      </c>
      <c r="M621" s="40" t="e">
        <f>IF(SUMPRODUCT(('EXTRACTO BANCO'!A:A=B620)*('EXTRACTO BANCO'!G:G=I620)*('EXTRACTO BANCO'!K:K=H620))&gt;0,"OK","NO")</f>
        <v>#N/A</v>
      </c>
    </row>
    <row r="622" spans="1:13">
      <c r="A622" s="32">
        <v>45981</v>
      </c>
      <c r="B622" s="32">
        <v>45981</v>
      </c>
      <c r="C622" t="s">
        <v>37</v>
      </c>
      <c r="D622" t="s">
        <v>844</v>
      </c>
      <c r="E622">
        <v>14123656</v>
      </c>
      <c r="F622" t="s">
        <v>121</v>
      </c>
      <c r="G622">
        <v>11050312</v>
      </c>
      <c r="H622" s="31" t="s">
        <v>122</v>
      </c>
      <c r="I622" s="31">
        <v>700000</v>
      </c>
      <c r="J622" s="31">
        <v>55584240</v>
      </c>
      <c r="K622" t="str">
        <f t="shared" si="9"/>
        <v>45981700000</v>
      </c>
      <c r="L622" t="s">
        <v>18</v>
      </c>
      <c r="M622" s="40" t="e">
        <f>IF(SUMPRODUCT(('EXTRACTO BANCO'!A:A=B621)*('EXTRACTO BANCO'!G:G=I621)*('EXTRACTO BANCO'!K:K=H621))&gt;0,"OK","NO")</f>
        <v>#N/A</v>
      </c>
    </row>
    <row r="623" spans="1:13">
      <c r="A623" s="32">
        <v>45981</v>
      </c>
      <c r="B623" s="32">
        <v>45981</v>
      </c>
      <c r="C623" t="s">
        <v>37</v>
      </c>
      <c r="D623" t="s">
        <v>845</v>
      </c>
      <c r="E623">
        <v>14123661</v>
      </c>
      <c r="F623" t="s">
        <v>846</v>
      </c>
      <c r="G623">
        <v>11051701</v>
      </c>
      <c r="H623" s="31" t="s">
        <v>193</v>
      </c>
      <c r="I623" s="31">
        <v>1100000</v>
      </c>
      <c r="J623" s="31">
        <v>56684240</v>
      </c>
      <c r="K623" t="str">
        <f t="shared" si="9"/>
        <v>459811100000</v>
      </c>
      <c r="L623" t="s">
        <v>18</v>
      </c>
      <c r="M623" s="40" t="e">
        <f>IF(SUMPRODUCT(('EXTRACTO BANCO'!A:A=B622)*('EXTRACTO BANCO'!G:G=I622)*('EXTRACTO BANCO'!K:K=H622))&gt;0,"OK","NO")</f>
        <v>#N/A</v>
      </c>
    </row>
    <row r="624" spans="1:13">
      <c r="A624" s="32">
        <v>45981</v>
      </c>
      <c r="B624" s="32">
        <v>45981</v>
      </c>
      <c r="C624" t="s">
        <v>37</v>
      </c>
      <c r="D624" t="s">
        <v>847</v>
      </c>
      <c r="E624">
        <v>14135118</v>
      </c>
      <c r="F624" t="s">
        <v>141</v>
      </c>
      <c r="G624">
        <v>11050331</v>
      </c>
      <c r="H624" s="31" t="s">
        <v>142</v>
      </c>
      <c r="I624" s="31">
        <v>8009441</v>
      </c>
      <c r="J624" s="31">
        <v>64693681</v>
      </c>
      <c r="K624" t="str">
        <f t="shared" si="9"/>
        <v>459818009441</v>
      </c>
      <c r="L624" t="s">
        <v>18</v>
      </c>
      <c r="M624" s="40" t="e">
        <f>IF(SUMPRODUCT(('EXTRACTO BANCO'!A:A=B623)*('EXTRACTO BANCO'!G:G=I623)*('EXTRACTO BANCO'!K:K=H623))&gt;0,"OK","NO")</f>
        <v>#N/A</v>
      </c>
    </row>
    <row r="625" spans="1:13">
      <c r="A625" s="32">
        <v>45981</v>
      </c>
      <c r="B625" s="32">
        <v>45981</v>
      </c>
      <c r="C625" t="s">
        <v>223</v>
      </c>
      <c r="D625" t="s">
        <v>848</v>
      </c>
      <c r="E625">
        <v>14169372</v>
      </c>
      <c r="F625" t="s">
        <v>225</v>
      </c>
      <c r="G625" t="s">
        <v>226</v>
      </c>
      <c r="H625" s="31" t="s">
        <v>227</v>
      </c>
      <c r="I625" s="31">
        <v>-74698681</v>
      </c>
      <c r="J625" s="31">
        <v>-10005000</v>
      </c>
      <c r="K625" t="str">
        <f t="shared" si="9"/>
        <v>45981-74698681</v>
      </c>
      <c r="L625" t="s">
        <v>18</v>
      </c>
      <c r="M625" s="40" t="e">
        <f>IF(SUMPRODUCT(('EXTRACTO BANCO'!A:A=B624)*('EXTRACTO BANCO'!G:G=I624)*('EXTRACTO BANCO'!K:K=H624))&gt;0,"OK","NO")</f>
        <v>#N/A</v>
      </c>
    </row>
    <row r="626" spans="1:13">
      <c r="A626" s="32">
        <v>45982</v>
      </c>
      <c r="B626" s="32">
        <v>45982</v>
      </c>
      <c r="C626" t="s">
        <v>37</v>
      </c>
      <c r="D626" t="s">
        <v>849</v>
      </c>
      <c r="E626">
        <v>14125638</v>
      </c>
      <c r="F626" t="s">
        <v>159</v>
      </c>
      <c r="G626">
        <v>11051401</v>
      </c>
      <c r="H626" s="31" t="s">
        <v>160</v>
      </c>
      <c r="I626" s="31">
        <v>838900</v>
      </c>
      <c r="J626" s="31">
        <v>-9166100</v>
      </c>
      <c r="K626" t="str">
        <f t="shared" si="9"/>
        <v>45982838900</v>
      </c>
      <c r="L626" t="s">
        <v>18</v>
      </c>
      <c r="M626" s="40" t="e">
        <f>IF(SUMPRODUCT(('EXTRACTO BANCO'!A:A=B625)*('EXTRACTO BANCO'!G:G=I625)*('EXTRACTO BANCO'!K:K=H625))&gt;0,"OK","NO")</f>
        <v>#N/A</v>
      </c>
    </row>
    <row r="627" spans="1:13">
      <c r="A627" s="32">
        <v>45982</v>
      </c>
      <c r="B627" s="32">
        <v>45982</v>
      </c>
      <c r="C627" t="s">
        <v>37</v>
      </c>
      <c r="D627" t="s">
        <v>850</v>
      </c>
      <c r="E627">
        <v>14125826</v>
      </c>
      <c r="F627" t="s">
        <v>159</v>
      </c>
      <c r="G627">
        <v>11051401</v>
      </c>
      <c r="H627" s="31" t="s">
        <v>160</v>
      </c>
      <c r="I627" s="31">
        <v>400000</v>
      </c>
      <c r="J627" s="31">
        <v>-8766100</v>
      </c>
      <c r="K627" t="str">
        <f t="shared" si="9"/>
        <v>45982400000</v>
      </c>
      <c r="L627" t="s">
        <v>18</v>
      </c>
      <c r="M627" s="40" t="e">
        <f>IF(SUMPRODUCT(('EXTRACTO BANCO'!A:A=B626)*('EXTRACTO BANCO'!G:G=I626)*('EXTRACTO BANCO'!K:K=H626))&gt;0,"OK","NO")</f>
        <v>#N/A</v>
      </c>
    </row>
    <row r="628" spans="1:13">
      <c r="A628" s="32">
        <v>45982</v>
      </c>
      <c r="B628" s="32">
        <v>45982</v>
      </c>
      <c r="C628" t="s">
        <v>37</v>
      </c>
      <c r="D628" t="s">
        <v>851</v>
      </c>
      <c r="E628">
        <v>14126365</v>
      </c>
      <c r="F628">
        <v>1754</v>
      </c>
      <c r="G628">
        <v>11052201</v>
      </c>
      <c r="H628" s="31" t="s">
        <v>108</v>
      </c>
      <c r="I628" s="31">
        <v>2100000</v>
      </c>
      <c r="J628" s="31">
        <v>-6666100</v>
      </c>
      <c r="K628" t="str">
        <f t="shared" si="9"/>
        <v>459822100000</v>
      </c>
      <c r="L628" t="s">
        <v>18</v>
      </c>
      <c r="M628" s="40" t="e">
        <f>IF(SUMPRODUCT(('EXTRACTO BANCO'!A:A=B627)*('EXTRACTO BANCO'!G:G=I627)*('EXTRACTO BANCO'!K:K=H627))&gt;0,"OK","NO")</f>
        <v>#N/A</v>
      </c>
    </row>
    <row r="629" spans="1:13">
      <c r="A629" s="32">
        <v>45982</v>
      </c>
      <c r="B629" s="32">
        <v>45982</v>
      </c>
      <c r="C629" t="s">
        <v>37</v>
      </c>
      <c r="D629" t="s">
        <v>852</v>
      </c>
      <c r="E629">
        <v>14126582</v>
      </c>
      <c r="F629">
        <v>23</v>
      </c>
      <c r="G629">
        <v>11050323</v>
      </c>
      <c r="H629" s="31" t="s">
        <v>53</v>
      </c>
      <c r="I629" s="31">
        <v>1029100</v>
      </c>
      <c r="J629" s="31">
        <v>-5637000</v>
      </c>
      <c r="K629" t="str">
        <f t="shared" si="9"/>
        <v>459821029100</v>
      </c>
      <c r="L629" t="s">
        <v>18</v>
      </c>
      <c r="M629" s="40" t="e">
        <f>IF(SUMPRODUCT(('EXTRACTO BANCO'!A:A=B628)*('EXTRACTO BANCO'!G:G=I628)*('EXTRACTO BANCO'!K:K=H628))&gt;0,"OK","NO")</f>
        <v>#N/A</v>
      </c>
    </row>
    <row r="630" spans="1:13">
      <c r="A630" s="32">
        <v>45982</v>
      </c>
      <c r="B630" s="32">
        <v>45982</v>
      </c>
      <c r="C630" t="s">
        <v>37</v>
      </c>
      <c r="D630" t="s">
        <v>853</v>
      </c>
      <c r="E630">
        <v>14126584</v>
      </c>
      <c r="F630" t="s">
        <v>45</v>
      </c>
      <c r="G630">
        <v>11050324</v>
      </c>
      <c r="H630" s="31" t="s">
        <v>46</v>
      </c>
      <c r="I630" s="31">
        <v>646200</v>
      </c>
      <c r="J630" s="31">
        <v>-4990800</v>
      </c>
      <c r="K630" t="str">
        <f t="shared" si="9"/>
        <v>45982646200</v>
      </c>
      <c r="L630" t="s">
        <v>18</v>
      </c>
      <c r="M630" s="40" t="e">
        <f>IF(SUMPRODUCT(('EXTRACTO BANCO'!A:A=B629)*('EXTRACTO BANCO'!G:G=I629)*('EXTRACTO BANCO'!K:K=H629))&gt;0,"OK","NO")</f>
        <v>#N/A</v>
      </c>
    </row>
    <row r="631" spans="1:13">
      <c r="A631" s="32">
        <v>45982</v>
      </c>
      <c r="B631" s="32">
        <v>45982</v>
      </c>
      <c r="C631" t="s">
        <v>37</v>
      </c>
      <c r="D631" t="s">
        <v>854</v>
      </c>
      <c r="E631">
        <v>14126891</v>
      </c>
      <c r="F631" t="s">
        <v>127</v>
      </c>
      <c r="G631">
        <v>11050318</v>
      </c>
      <c r="H631" s="31" t="s">
        <v>128</v>
      </c>
      <c r="I631" s="31">
        <v>2350000</v>
      </c>
      <c r="J631" s="31">
        <v>-2640800</v>
      </c>
      <c r="K631" t="str">
        <f t="shared" si="9"/>
        <v>459822350000</v>
      </c>
      <c r="L631" t="s">
        <v>18</v>
      </c>
      <c r="M631" s="40" t="e">
        <f>IF(SUMPRODUCT(('EXTRACTO BANCO'!A:A=B630)*('EXTRACTO BANCO'!G:G=I630)*('EXTRACTO BANCO'!K:K=H630))&gt;0,"OK","NO")</f>
        <v>#N/A</v>
      </c>
    </row>
    <row r="632" spans="1:13">
      <c r="A632" s="32">
        <v>45982</v>
      </c>
      <c r="B632" s="32">
        <v>45982</v>
      </c>
      <c r="C632" t="s">
        <v>37</v>
      </c>
      <c r="D632" t="s">
        <v>855</v>
      </c>
      <c r="E632">
        <v>14127226</v>
      </c>
      <c r="F632" t="s">
        <v>159</v>
      </c>
      <c r="G632">
        <v>11051401</v>
      </c>
      <c r="H632" s="31" t="s">
        <v>160</v>
      </c>
      <c r="I632" s="31">
        <v>900000</v>
      </c>
      <c r="J632" s="31">
        <v>-1740800</v>
      </c>
      <c r="K632" t="str">
        <f t="shared" si="9"/>
        <v>45982900000</v>
      </c>
      <c r="L632" t="s">
        <v>18</v>
      </c>
      <c r="M632" s="40" t="e">
        <f>IF(SUMPRODUCT(('EXTRACTO BANCO'!A:A=B631)*('EXTRACTO BANCO'!G:G=I631)*('EXTRACTO BANCO'!K:K=H631))&gt;0,"OK","NO")</f>
        <v>#N/A</v>
      </c>
    </row>
    <row r="633" spans="1:13">
      <c r="A633" s="32">
        <v>45982</v>
      </c>
      <c r="B633" s="32">
        <v>45982</v>
      </c>
      <c r="C633" t="s">
        <v>37</v>
      </c>
      <c r="D633" t="s">
        <v>856</v>
      </c>
      <c r="E633">
        <v>14128225</v>
      </c>
      <c r="F633" t="s">
        <v>159</v>
      </c>
      <c r="G633">
        <v>11051401</v>
      </c>
      <c r="H633" s="31" t="s">
        <v>160</v>
      </c>
      <c r="I633" s="31">
        <v>900000</v>
      </c>
      <c r="J633" s="31">
        <v>-840800</v>
      </c>
      <c r="K633" t="str">
        <f t="shared" si="9"/>
        <v>45982900000</v>
      </c>
      <c r="L633" t="s">
        <v>18</v>
      </c>
      <c r="M633" s="40" t="e">
        <f>IF(SUMPRODUCT(('EXTRACTO BANCO'!A:A=B632)*('EXTRACTO BANCO'!G:G=I632)*('EXTRACTO BANCO'!K:K=H632))&gt;0,"OK","NO")</f>
        <v>#N/A</v>
      </c>
    </row>
    <row r="634" spans="1:13">
      <c r="A634" s="32">
        <v>45982</v>
      </c>
      <c r="B634" s="32">
        <v>45982</v>
      </c>
      <c r="C634" t="s">
        <v>37</v>
      </c>
      <c r="D634" t="s">
        <v>857</v>
      </c>
      <c r="E634">
        <v>14128587</v>
      </c>
      <c r="F634" t="s">
        <v>412</v>
      </c>
      <c r="G634">
        <v>11050332</v>
      </c>
      <c r="H634" s="31" t="s">
        <v>103</v>
      </c>
      <c r="I634" s="31">
        <v>800000</v>
      </c>
      <c r="J634" s="31">
        <v>-40800</v>
      </c>
      <c r="K634" t="str">
        <f t="shared" si="9"/>
        <v>45982800000</v>
      </c>
      <c r="L634" t="s">
        <v>18</v>
      </c>
      <c r="M634" s="40" t="e">
        <f>IF(SUMPRODUCT(('EXTRACTO BANCO'!A:A=B633)*('EXTRACTO BANCO'!G:G=I633)*('EXTRACTO BANCO'!K:K=H633))&gt;0,"OK","NO")</f>
        <v>#N/A</v>
      </c>
    </row>
    <row r="635" spans="1:13">
      <c r="A635" s="32">
        <v>45982</v>
      </c>
      <c r="B635" s="32">
        <v>45982</v>
      </c>
      <c r="C635" t="s">
        <v>37</v>
      </c>
      <c r="D635" t="s">
        <v>858</v>
      </c>
      <c r="E635">
        <v>14128728</v>
      </c>
      <c r="F635" t="s">
        <v>159</v>
      </c>
      <c r="G635">
        <v>11051401</v>
      </c>
      <c r="H635" s="31" t="s">
        <v>160</v>
      </c>
      <c r="I635" s="31">
        <v>450000</v>
      </c>
      <c r="J635" s="31">
        <v>409200</v>
      </c>
      <c r="K635" t="str">
        <f t="shared" si="9"/>
        <v>45982450000</v>
      </c>
      <c r="L635" t="s">
        <v>18</v>
      </c>
      <c r="M635" s="40" t="e">
        <f>IF(SUMPRODUCT(('EXTRACTO BANCO'!A:A=B634)*('EXTRACTO BANCO'!G:G=I634)*('EXTRACTO BANCO'!K:K=H634))&gt;0,"OK","NO")</f>
        <v>#N/A</v>
      </c>
    </row>
    <row r="636" spans="1:13">
      <c r="A636" s="32">
        <v>45982</v>
      </c>
      <c r="B636" s="32">
        <v>45982</v>
      </c>
      <c r="C636" t="s">
        <v>37</v>
      </c>
      <c r="D636" t="s">
        <v>859</v>
      </c>
      <c r="E636">
        <v>14128763</v>
      </c>
      <c r="F636" t="s">
        <v>137</v>
      </c>
      <c r="G636">
        <v>11050314</v>
      </c>
      <c r="H636" s="31" t="s">
        <v>138</v>
      </c>
      <c r="I636" s="31">
        <v>1250000</v>
      </c>
      <c r="J636" s="31">
        <v>1659200</v>
      </c>
      <c r="K636" t="str">
        <f t="shared" si="9"/>
        <v>459821250000</v>
      </c>
      <c r="L636" t="s">
        <v>18</v>
      </c>
      <c r="M636" s="40" t="e">
        <f>IF(SUMPRODUCT(('EXTRACTO BANCO'!A:A=B635)*('EXTRACTO BANCO'!G:G=I635)*('EXTRACTO BANCO'!K:K=H635))&gt;0,"OK","NO")</f>
        <v>#N/A</v>
      </c>
    </row>
    <row r="637" spans="1:13">
      <c r="A637" s="32">
        <v>45982</v>
      </c>
      <c r="B637" s="32">
        <v>45982</v>
      </c>
      <c r="C637" t="s">
        <v>37</v>
      </c>
      <c r="D637" t="s">
        <v>860</v>
      </c>
      <c r="E637">
        <v>14128774</v>
      </c>
      <c r="F637" t="s">
        <v>207</v>
      </c>
      <c r="G637">
        <v>11051801</v>
      </c>
      <c r="H637" s="31" t="s">
        <v>156</v>
      </c>
      <c r="I637" s="31">
        <v>1000000</v>
      </c>
      <c r="J637" s="31">
        <v>2659200</v>
      </c>
      <c r="K637" t="str">
        <f t="shared" si="9"/>
        <v>459821000000</v>
      </c>
      <c r="L637" t="s">
        <v>18</v>
      </c>
      <c r="M637" s="40" t="e">
        <f>IF(SUMPRODUCT(('EXTRACTO BANCO'!A:A=B636)*('EXTRACTO BANCO'!G:G=I636)*('EXTRACTO BANCO'!K:K=H636))&gt;0,"OK","NO")</f>
        <v>#N/A</v>
      </c>
    </row>
    <row r="638" spans="1:13">
      <c r="A638" s="32">
        <v>45982</v>
      </c>
      <c r="B638" s="32">
        <v>45982</v>
      </c>
      <c r="C638" t="s">
        <v>37</v>
      </c>
      <c r="D638" t="s">
        <v>861</v>
      </c>
      <c r="E638">
        <v>14128778</v>
      </c>
      <c r="F638" t="s">
        <v>39</v>
      </c>
      <c r="G638">
        <v>11050502</v>
      </c>
      <c r="H638" s="31" t="s">
        <v>40</v>
      </c>
      <c r="I638" s="31">
        <v>4000000</v>
      </c>
      <c r="J638" s="31">
        <v>6659200</v>
      </c>
      <c r="K638" t="str">
        <f t="shared" si="9"/>
        <v>459824000000</v>
      </c>
      <c r="L638" t="s">
        <v>18</v>
      </c>
      <c r="M638" s="40" t="e">
        <f>IF(SUMPRODUCT(('EXTRACTO BANCO'!A:A=B637)*('EXTRACTO BANCO'!G:G=I637)*('EXTRACTO BANCO'!K:K=H637))&gt;0,"OK","NO")</f>
        <v>#N/A</v>
      </c>
    </row>
    <row r="639" spans="1:13">
      <c r="A639" s="32">
        <v>45982</v>
      </c>
      <c r="B639" s="32">
        <v>45982</v>
      </c>
      <c r="C639" t="s">
        <v>37</v>
      </c>
      <c r="D639" t="s">
        <v>862</v>
      </c>
      <c r="E639">
        <v>14128869</v>
      </c>
      <c r="F639" t="s">
        <v>159</v>
      </c>
      <c r="G639">
        <v>11051401</v>
      </c>
      <c r="H639" s="31" t="s">
        <v>160</v>
      </c>
      <c r="I639" s="31">
        <v>1400000</v>
      </c>
      <c r="J639" s="31">
        <v>8059200</v>
      </c>
      <c r="K639" t="str">
        <f t="shared" si="9"/>
        <v>459821400000</v>
      </c>
      <c r="L639" t="s">
        <v>18</v>
      </c>
      <c r="M639" s="40" t="e">
        <f>IF(SUMPRODUCT(('EXTRACTO BANCO'!A:A=B638)*('EXTRACTO BANCO'!G:G=I638)*('EXTRACTO BANCO'!K:K=H638))&gt;0,"OK","NO")</f>
        <v>#N/A</v>
      </c>
    </row>
    <row r="640" spans="1:13">
      <c r="A640" s="32">
        <v>45982</v>
      </c>
      <c r="B640" s="32">
        <v>45982</v>
      </c>
      <c r="C640" t="s">
        <v>37</v>
      </c>
      <c r="D640" t="s">
        <v>863</v>
      </c>
      <c r="E640">
        <v>14128897</v>
      </c>
      <c r="F640" t="s">
        <v>205</v>
      </c>
      <c r="G640">
        <v>11050301</v>
      </c>
      <c r="H640" s="31" t="s">
        <v>85</v>
      </c>
      <c r="I640" s="31">
        <v>2100000</v>
      </c>
      <c r="J640" s="31">
        <v>10159200</v>
      </c>
      <c r="K640" t="str">
        <f t="shared" si="9"/>
        <v>459822100000</v>
      </c>
      <c r="L640" t="s">
        <v>18</v>
      </c>
      <c r="M640" s="40" t="e">
        <f>IF(SUMPRODUCT(('EXTRACTO BANCO'!A:A=B639)*('EXTRACTO BANCO'!G:G=I639)*('EXTRACTO BANCO'!K:K=H639))&gt;0,"OK","NO")</f>
        <v>#N/A</v>
      </c>
    </row>
    <row r="641" spans="1:13">
      <c r="A641" s="32">
        <v>45982</v>
      </c>
      <c r="B641" s="32">
        <v>45982</v>
      </c>
      <c r="C641" t="s">
        <v>37</v>
      </c>
      <c r="D641" t="s">
        <v>864</v>
      </c>
      <c r="E641">
        <v>14128920</v>
      </c>
      <c r="F641" t="s">
        <v>96</v>
      </c>
      <c r="G641">
        <v>11051201</v>
      </c>
      <c r="H641" s="31" t="s">
        <v>97</v>
      </c>
      <c r="I641" s="31">
        <v>1650000</v>
      </c>
      <c r="J641" s="31">
        <v>11809200</v>
      </c>
      <c r="K641" t="str">
        <f t="shared" si="9"/>
        <v>459821650000</v>
      </c>
      <c r="L641" t="s">
        <v>18</v>
      </c>
      <c r="M641" s="40" t="e">
        <f>IF(SUMPRODUCT(('EXTRACTO BANCO'!A:A=B640)*('EXTRACTO BANCO'!G:G=I640)*('EXTRACTO BANCO'!K:K=H640))&gt;0,"OK","NO")</f>
        <v>#N/A</v>
      </c>
    </row>
    <row r="642" spans="1:13">
      <c r="A642" s="32">
        <v>45982</v>
      </c>
      <c r="B642" s="32">
        <v>45982</v>
      </c>
      <c r="C642" t="s">
        <v>37</v>
      </c>
      <c r="D642" t="s">
        <v>865</v>
      </c>
      <c r="E642">
        <v>14128929</v>
      </c>
      <c r="F642" t="s">
        <v>96</v>
      </c>
      <c r="G642">
        <v>11051201</v>
      </c>
      <c r="H642" s="31" t="s">
        <v>97</v>
      </c>
      <c r="I642" s="31">
        <v>1637550</v>
      </c>
      <c r="J642" s="31">
        <v>13446750</v>
      </c>
      <c r="K642" t="str">
        <f t="shared" si="9"/>
        <v>459821637550</v>
      </c>
      <c r="L642" t="s">
        <v>18</v>
      </c>
      <c r="M642" s="40" t="e">
        <f>IF(SUMPRODUCT(('EXTRACTO BANCO'!A:A=B641)*('EXTRACTO BANCO'!G:G=I641)*('EXTRACTO BANCO'!K:K=H641))&gt;0,"OK","NO")</f>
        <v>#N/A</v>
      </c>
    </row>
    <row r="643" spans="1:13">
      <c r="A643" s="32">
        <v>45982</v>
      </c>
      <c r="B643" s="32">
        <v>45982</v>
      </c>
      <c r="C643" t="s">
        <v>37</v>
      </c>
      <c r="D643" t="s">
        <v>866</v>
      </c>
      <c r="E643">
        <v>14128987</v>
      </c>
      <c r="F643" t="s">
        <v>243</v>
      </c>
      <c r="G643">
        <v>11051701</v>
      </c>
      <c r="H643" s="31" t="s">
        <v>193</v>
      </c>
      <c r="I643" s="31">
        <v>1000000</v>
      </c>
      <c r="J643" s="31">
        <v>14446750</v>
      </c>
      <c r="K643" t="str">
        <f t="shared" si="9"/>
        <v>459821000000</v>
      </c>
      <c r="L643" t="s">
        <v>18</v>
      </c>
      <c r="M643" s="40" t="e">
        <f>IF(SUMPRODUCT(('EXTRACTO BANCO'!A:A=B642)*('EXTRACTO BANCO'!G:G=I642)*('EXTRACTO BANCO'!K:K=H642))&gt;0,"OK","NO")</f>
        <v>#N/A</v>
      </c>
    </row>
    <row r="644" spans="1:13">
      <c r="A644" s="32">
        <v>45982</v>
      </c>
      <c r="B644" s="32">
        <v>45982</v>
      </c>
      <c r="C644" t="s">
        <v>37</v>
      </c>
      <c r="D644" t="s">
        <v>867</v>
      </c>
      <c r="E644">
        <v>14128997</v>
      </c>
      <c r="F644" t="s">
        <v>243</v>
      </c>
      <c r="G644">
        <v>11051701</v>
      </c>
      <c r="H644" s="31" t="s">
        <v>193</v>
      </c>
      <c r="I644" s="31">
        <v>800000</v>
      </c>
      <c r="J644" s="31">
        <v>15246750</v>
      </c>
      <c r="K644" t="str">
        <f t="shared" ref="K644:K707" si="10">CONCATENATE(A644,I644)</f>
        <v>45982800000</v>
      </c>
      <c r="L644" t="s">
        <v>18</v>
      </c>
      <c r="M644" s="40" t="e">
        <f>IF(SUMPRODUCT(('EXTRACTO BANCO'!A:A=B643)*('EXTRACTO BANCO'!G:G=I643)*('EXTRACTO BANCO'!K:K=H643))&gt;0,"OK","NO")</f>
        <v>#N/A</v>
      </c>
    </row>
    <row r="645" spans="1:13">
      <c r="A645" s="32">
        <v>45982</v>
      </c>
      <c r="B645" s="32">
        <v>45982</v>
      </c>
      <c r="C645" t="s">
        <v>37</v>
      </c>
      <c r="D645" t="s">
        <v>868</v>
      </c>
      <c r="E645">
        <v>14129029</v>
      </c>
      <c r="F645" t="s">
        <v>58</v>
      </c>
      <c r="G645">
        <v>11052501</v>
      </c>
      <c r="H645" s="31" t="s">
        <v>59</v>
      </c>
      <c r="I645" s="31">
        <v>1910500</v>
      </c>
      <c r="J645" s="31">
        <v>17157250</v>
      </c>
      <c r="K645" t="str">
        <f t="shared" si="10"/>
        <v>459821910500</v>
      </c>
      <c r="L645" t="s">
        <v>18</v>
      </c>
      <c r="M645" s="40" t="e">
        <f>IF(SUMPRODUCT(('EXTRACTO BANCO'!A:A=B644)*('EXTRACTO BANCO'!G:G=I644)*('EXTRACTO BANCO'!K:K=H644))&gt;0,"OK","NO")</f>
        <v>#N/A</v>
      </c>
    </row>
    <row r="646" spans="1:13">
      <c r="A646" s="32">
        <v>45982</v>
      </c>
      <c r="B646" s="32">
        <v>45982</v>
      </c>
      <c r="C646" t="s">
        <v>37</v>
      </c>
      <c r="D646" t="s">
        <v>869</v>
      </c>
      <c r="E646">
        <v>14129086</v>
      </c>
      <c r="F646" t="s">
        <v>533</v>
      </c>
      <c r="G646">
        <v>11050328</v>
      </c>
      <c r="H646" s="31" t="s">
        <v>51</v>
      </c>
      <c r="I646" s="33">
        <v>1600000</v>
      </c>
      <c r="J646" s="31">
        <v>18757250</v>
      </c>
      <c r="K646" t="str">
        <f t="shared" si="10"/>
        <v>459821600000</v>
      </c>
      <c r="L646" t="s">
        <v>18</v>
      </c>
      <c r="M646" s="40" t="e">
        <f>IF(SUMPRODUCT(('EXTRACTO BANCO'!A:A=B645)*('EXTRACTO BANCO'!G:G=I645)*('EXTRACTO BANCO'!K:K=H645))&gt;0,"OK","NO")</f>
        <v>#N/A</v>
      </c>
    </row>
    <row r="647" spans="1:13">
      <c r="A647" s="32">
        <v>45982</v>
      </c>
      <c r="B647" s="32">
        <v>45982</v>
      </c>
      <c r="C647" t="s">
        <v>37</v>
      </c>
      <c r="D647" t="s">
        <v>870</v>
      </c>
      <c r="E647">
        <v>14129180</v>
      </c>
      <c r="F647" t="s">
        <v>87</v>
      </c>
      <c r="G647">
        <v>11050307</v>
      </c>
      <c r="H647" s="31" t="s">
        <v>88</v>
      </c>
      <c r="I647" s="31">
        <v>3000000</v>
      </c>
      <c r="J647" s="31">
        <v>21757250</v>
      </c>
      <c r="K647" t="str">
        <f t="shared" si="10"/>
        <v>459823000000</v>
      </c>
      <c r="L647" t="s">
        <v>18</v>
      </c>
      <c r="M647" s="40" t="e">
        <f>IF(SUMPRODUCT(('EXTRACTO BANCO'!A:A=B646)*('EXTRACTO BANCO'!G:G=I646)*('EXTRACTO BANCO'!K:K=H646))&gt;0,"OK","NO")</f>
        <v>#N/A</v>
      </c>
    </row>
    <row r="648" spans="1:13">
      <c r="A648" s="32">
        <v>45982</v>
      </c>
      <c r="B648" s="32">
        <v>45982</v>
      </c>
      <c r="C648" t="s">
        <v>37</v>
      </c>
      <c r="D648" t="s">
        <v>871</v>
      </c>
      <c r="E648">
        <v>14129192</v>
      </c>
      <c r="F648" t="s">
        <v>87</v>
      </c>
      <c r="G648">
        <v>11050307</v>
      </c>
      <c r="H648" s="31" t="s">
        <v>88</v>
      </c>
      <c r="I648" s="31">
        <v>250000</v>
      </c>
      <c r="J648" s="31">
        <v>22007250</v>
      </c>
      <c r="K648" t="str">
        <f t="shared" si="10"/>
        <v>45982250000</v>
      </c>
      <c r="L648" t="s">
        <v>18</v>
      </c>
      <c r="M648" s="40" t="e">
        <f>IF(SUMPRODUCT(('EXTRACTO BANCO'!A:A=B647)*('EXTRACTO BANCO'!G:G=I647)*('EXTRACTO BANCO'!K:K=H647))&gt;0,"OK","NO")</f>
        <v>#N/A</v>
      </c>
    </row>
    <row r="649" spans="1:13">
      <c r="A649" s="32">
        <v>45982</v>
      </c>
      <c r="B649" s="32">
        <v>45982</v>
      </c>
      <c r="C649" t="s">
        <v>37</v>
      </c>
      <c r="D649" t="s">
        <v>872</v>
      </c>
      <c r="E649">
        <v>14129280</v>
      </c>
      <c r="F649" t="s">
        <v>130</v>
      </c>
      <c r="G649">
        <v>11051101</v>
      </c>
      <c r="H649" s="31" t="s">
        <v>131</v>
      </c>
      <c r="I649" s="31">
        <v>2500000</v>
      </c>
      <c r="J649" s="31">
        <v>24507250</v>
      </c>
      <c r="K649" t="str">
        <f t="shared" si="10"/>
        <v>459822500000</v>
      </c>
      <c r="L649" t="s">
        <v>18</v>
      </c>
      <c r="M649" s="40" t="e">
        <f>IF(SUMPRODUCT(('EXTRACTO BANCO'!A:A=B648)*('EXTRACTO BANCO'!G:G=I648)*('EXTRACTO BANCO'!K:K=H648))&gt;0,"OK","NO")</f>
        <v>#N/A</v>
      </c>
    </row>
    <row r="650" spans="1:13">
      <c r="A650" s="32">
        <v>45982</v>
      </c>
      <c r="B650" s="32">
        <v>45982</v>
      </c>
      <c r="C650" t="s">
        <v>37</v>
      </c>
      <c r="D650" t="s">
        <v>873</v>
      </c>
      <c r="E650">
        <v>14129302</v>
      </c>
      <c r="F650" t="s">
        <v>197</v>
      </c>
      <c r="G650">
        <v>11050322</v>
      </c>
      <c r="H650" s="31" t="s">
        <v>198</v>
      </c>
      <c r="I650" s="31">
        <v>1400000</v>
      </c>
      <c r="J650" s="31">
        <v>25907250</v>
      </c>
      <c r="K650" t="str">
        <f t="shared" si="10"/>
        <v>459821400000</v>
      </c>
      <c r="L650" t="s">
        <v>18</v>
      </c>
      <c r="M650" s="40" t="e">
        <f>IF(SUMPRODUCT(('EXTRACTO BANCO'!A:A=B649)*('EXTRACTO BANCO'!G:G=I649)*('EXTRACTO BANCO'!K:K=H649))&gt;0,"OK","NO")</f>
        <v>#N/A</v>
      </c>
    </row>
    <row r="651" spans="1:13">
      <c r="A651" s="32">
        <v>45982</v>
      </c>
      <c r="B651" s="32">
        <v>45982</v>
      </c>
      <c r="C651" t="s">
        <v>37</v>
      </c>
      <c r="D651" t="s">
        <v>874</v>
      </c>
      <c r="E651">
        <v>14129306</v>
      </c>
      <c r="F651" t="s">
        <v>258</v>
      </c>
      <c r="G651">
        <v>11050322</v>
      </c>
      <c r="H651" s="31" t="s">
        <v>198</v>
      </c>
      <c r="I651" s="31">
        <v>3000000</v>
      </c>
      <c r="J651" s="31">
        <v>28907250</v>
      </c>
      <c r="K651" t="str">
        <f t="shared" si="10"/>
        <v>459823000000</v>
      </c>
      <c r="L651" t="s">
        <v>18</v>
      </c>
      <c r="M651" s="40" t="e">
        <f>IF(SUMPRODUCT(('EXTRACTO BANCO'!A:A=B650)*('EXTRACTO BANCO'!G:G=I650)*('EXTRACTO BANCO'!K:K=H650))&gt;0,"OK","NO")</f>
        <v>#N/A</v>
      </c>
    </row>
    <row r="652" spans="1:13">
      <c r="A652" s="32">
        <v>45982</v>
      </c>
      <c r="B652" s="32">
        <v>45982</v>
      </c>
      <c r="C652" t="s">
        <v>37</v>
      </c>
      <c r="D652" t="s">
        <v>875</v>
      </c>
      <c r="E652">
        <v>14129307</v>
      </c>
      <c r="F652" t="s">
        <v>90</v>
      </c>
      <c r="G652">
        <v>11050326</v>
      </c>
      <c r="H652" s="31" t="s">
        <v>91</v>
      </c>
      <c r="I652" s="31">
        <v>1200000</v>
      </c>
      <c r="J652" s="31">
        <v>30107250</v>
      </c>
      <c r="K652" t="str">
        <f t="shared" si="10"/>
        <v>459821200000</v>
      </c>
      <c r="L652" t="s">
        <v>18</v>
      </c>
      <c r="M652" s="40" t="e">
        <f>IF(SUMPRODUCT(('EXTRACTO BANCO'!A:A=B651)*('EXTRACTO BANCO'!G:G=I651)*('EXTRACTO BANCO'!K:K=H651))&gt;0,"OK","NO")</f>
        <v>#N/A</v>
      </c>
    </row>
    <row r="653" spans="1:13">
      <c r="A653" s="32">
        <v>45982</v>
      </c>
      <c r="B653" s="32">
        <v>45982</v>
      </c>
      <c r="C653" t="s">
        <v>37</v>
      </c>
      <c r="D653" t="s">
        <v>876</v>
      </c>
      <c r="E653">
        <v>14129338</v>
      </c>
      <c r="F653" t="s">
        <v>877</v>
      </c>
      <c r="G653">
        <v>11052001</v>
      </c>
      <c r="H653" s="31" t="s">
        <v>75</v>
      </c>
      <c r="I653" s="31">
        <v>2000000</v>
      </c>
      <c r="J653" s="31">
        <v>32107250</v>
      </c>
      <c r="K653" t="str">
        <f t="shared" si="10"/>
        <v>459822000000</v>
      </c>
      <c r="L653" t="s">
        <v>18</v>
      </c>
      <c r="M653" s="40" t="e">
        <f>IF(SUMPRODUCT(('EXTRACTO BANCO'!A:A=B652)*('EXTRACTO BANCO'!G:G=I652)*('EXTRACTO BANCO'!K:K=H652))&gt;0,"OK","NO")</f>
        <v>#N/A</v>
      </c>
    </row>
    <row r="654" spans="1:13">
      <c r="A654" s="32">
        <v>45982</v>
      </c>
      <c r="B654" s="32">
        <v>45982</v>
      </c>
      <c r="C654" t="s">
        <v>37</v>
      </c>
      <c r="D654" t="s">
        <v>878</v>
      </c>
      <c r="E654">
        <v>14129393</v>
      </c>
      <c r="F654" t="s">
        <v>133</v>
      </c>
      <c r="G654">
        <v>11050501</v>
      </c>
      <c r="H654" s="31" t="s">
        <v>134</v>
      </c>
      <c r="I654" s="31">
        <v>2000000</v>
      </c>
      <c r="J654" s="31">
        <v>34107250</v>
      </c>
      <c r="K654" t="str">
        <f t="shared" si="10"/>
        <v>459822000000</v>
      </c>
      <c r="L654" t="s">
        <v>18</v>
      </c>
      <c r="M654" s="40" t="e">
        <f>IF(SUMPRODUCT(('EXTRACTO BANCO'!A:A=B653)*('EXTRACTO BANCO'!G:G=I653)*('EXTRACTO BANCO'!K:K=H653))&gt;0,"OK","NO")</f>
        <v>#N/A</v>
      </c>
    </row>
    <row r="655" spans="1:13">
      <c r="A655" s="32">
        <v>45982</v>
      </c>
      <c r="B655" s="32">
        <v>45982</v>
      </c>
      <c r="C655" t="s">
        <v>37</v>
      </c>
      <c r="D655" t="s">
        <v>879</v>
      </c>
      <c r="E655">
        <v>14129429</v>
      </c>
      <c r="F655" t="s">
        <v>99</v>
      </c>
      <c r="G655">
        <v>11051601</v>
      </c>
      <c r="H655" s="31" t="s">
        <v>100</v>
      </c>
      <c r="I655" s="31">
        <v>1800000</v>
      </c>
      <c r="J655" s="31">
        <v>35907250</v>
      </c>
      <c r="K655" t="str">
        <f t="shared" si="10"/>
        <v>459821800000</v>
      </c>
      <c r="L655" t="s">
        <v>18</v>
      </c>
      <c r="M655" s="40" t="e">
        <f>IF(SUMPRODUCT(('EXTRACTO BANCO'!A:A=B654)*('EXTRACTO BANCO'!G:G=I654)*('EXTRACTO BANCO'!K:K=H654))&gt;0,"OK","NO")</f>
        <v>#N/A</v>
      </c>
    </row>
    <row r="656" spans="1:13">
      <c r="A656" s="32">
        <v>45982</v>
      </c>
      <c r="B656" s="32">
        <v>45982</v>
      </c>
      <c r="C656" t="s">
        <v>37</v>
      </c>
      <c r="D656" t="s">
        <v>880</v>
      </c>
      <c r="E656">
        <v>14129738</v>
      </c>
      <c r="F656" t="s">
        <v>220</v>
      </c>
      <c r="G656">
        <v>11050302</v>
      </c>
      <c r="H656" s="31" t="s">
        <v>221</v>
      </c>
      <c r="I656" s="31">
        <v>1100000</v>
      </c>
      <c r="J656" s="31">
        <v>37007250</v>
      </c>
      <c r="K656" t="str">
        <f t="shared" si="10"/>
        <v>459821100000</v>
      </c>
      <c r="L656" t="s">
        <v>18</v>
      </c>
      <c r="M656" s="40" t="e">
        <f>IF(SUMPRODUCT(('EXTRACTO BANCO'!A:A=B655)*('EXTRACTO BANCO'!G:G=I655)*('EXTRACTO BANCO'!K:K=H655))&gt;0,"OK","NO")</f>
        <v>#N/A</v>
      </c>
    </row>
    <row r="657" spans="1:13">
      <c r="A657" s="32">
        <v>45982</v>
      </c>
      <c r="B657" s="32">
        <v>45982</v>
      </c>
      <c r="C657" t="s">
        <v>37</v>
      </c>
      <c r="D657" t="s">
        <v>881</v>
      </c>
      <c r="E657">
        <v>14129861</v>
      </c>
      <c r="F657" t="s">
        <v>68</v>
      </c>
      <c r="G657">
        <v>11050308</v>
      </c>
      <c r="H657" s="31" t="s">
        <v>69</v>
      </c>
      <c r="I657" s="31">
        <v>617600</v>
      </c>
      <c r="J657" s="31">
        <v>37624850</v>
      </c>
      <c r="K657" t="str">
        <f t="shared" si="10"/>
        <v>45982617600</v>
      </c>
      <c r="L657" t="s">
        <v>18</v>
      </c>
      <c r="M657" s="40" t="e">
        <f>IF(SUMPRODUCT(('EXTRACTO BANCO'!A:A=B656)*('EXTRACTO BANCO'!G:G=I656)*('EXTRACTO BANCO'!K:K=H656))&gt;0,"OK","NO")</f>
        <v>#N/A</v>
      </c>
    </row>
    <row r="658" spans="1:13">
      <c r="A658" s="32">
        <v>45982</v>
      </c>
      <c r="B658" s="32">
        <v>45982</v>
      </c>
      <c r="C658" t="s">
        <v>37</v>
      </c>
      <c r="D658" t="s">
        <v>882</v>
      </c>
      <c r="E658">
        <v>14129907</v>
      </c>
      <c r="F658">
        <v>5</v>
      </c>
      <c r="G658">
        <v>11050305</v>
      </c>
      <c r="H658" s="31" t="s">
        <v>125</v>
      </c>
      <c r="I658" s="31">
        <v>1100000</v>
      </c>
      <c r="J658" s="31">
        <v>38724850</v>
      </c>
      <c r="K658" t="str">
        <f t="shared" si="10"/>
        <v>459821100000</v>
      </c>
      <c r="L658" t="s">
        <v>18</v>
      </c>
      <c r="M658" s="40" t="e">
        <f>IF(SUMPRODUCT(('EXTRACTO BANCO'!A:A=B657)*('EXTRACTO BANCO'!G:G=I657)*('EXTRACTO BANCO'!K:K=H657))&gt;0,"OK","NO")</f>
        <v>#N/A</v>
      </c>
    </row>
    <row r="659" spans="1:13">
      <c r="A659" s="32">
        <v>45982</v>
      </c>
      <c r="B659" s="32">
        <v>45982</v>
      </c>
      <c r="C659" t="s">
        <v>37</v>
      </c>
      <c r="D659" t="s">
        <v>883</v>
      </c>
      <c r="E659">
        <v>14129982</v>
      </c>
      <c r="F659" t="s">
        <v>884</v>
      </c>
      <c r="G659">
        <v>11050313</v>
      </c>
      <c r="H659" s="31" t="s">
        <v>180</v>
      </c>
      <c r="I659" s="31">
        <v>2950000</v>
      </c>
      <c r="J659" s="31">
        <v>41674850</v>
      </c>
      <c r="K659" t="str">
        <f t="shared" si="10"/>
        <v>459822950000</v>
      </c>
      <c r="L659" t="s">
        <v>18</v>
      </c>
      <c r="M659" s="40" t="e">
        <f>IF(SUMPRODUCT(('EXTRACTO BANCO'!A:A=B658)*('EXTRACTO BANCO'!G:G=I658)*('EXTRACTO BANCO'!K:K=H658))&gt;0,"OK","NO")</f>
        <v>#N/A</v>
      </c>
    </row>
    <row r="660" spans="1:13">
      <c r="A660" s="32">
        <v>45982</v>
      </c>
      <c r="B660" s="32">
        <v>45982</v>
      </c>
      <c r="C660" t="s">
        <v>37</v>
      </c>
      <c r="D660" t="s">
        <v>885</v>
      </c>
      <c r="E660">
        <v>14130126</v>
      </c>
      <c r="F660" t="s">
        <v>42</v>
      </c>
      <c r="G660">
        <v>11050309</v>
      </c>
      <c r="H660" s="31" t="s">
        <v>43</v>
      </c>
      <c r="I660" s="31">
        <v>900000</v>
      </c>
      <c r="J660" s="31">
        <v>42574850</v>
      </c>
      <c r="K660" t="str">
        <f t="shared" si="10"/>
        <v>45982900000</v>
      </c>
      <c r="L660" t="s">
        <v>18</v>
      </c>
      <c r="M660" s="40" t="e">
        <f>IF(SUMPRODUCT(('EXTRACTO BANCO'!A:A=B659)*('EXTRACTO BANCO'!G:G=I659)*('EXTRACTO BANCO'!K:K=H659))&gt;0,"OK","NO")</f>
        <v>#N/A</v>
      </c>
    </row>
    <row r="661" spans="1:13">
      <c r="A661" s="32">
        <v>45982</v>
      </c>
      <c r="B661" s="32">
        <v>45982</v>
      </c>
      <c r="C661" t="s">
        <v>37</v>
      </c>
      <c r="D661" t="s">
        <v>886</v>
      </c>
      <c r="E661">
        <v>14130135</v>
      </c>
      <c r="F661" t="s">
        <v>176</v>
      </c>
      <c r="G661">
        <v>11050401</v>
      </c>
      <c r="H661" s="31" t="s">
        <v>174</v>
      </c>
      <c r="I661" s="31">
        <v>1111850</v>
      </c>
      <c r="J661" s="31">
        <v>43686700</v>
      </c>
      <c r="K661" t="str">
        <f t="shared" si="10"/>
        <v>459821111850</v>
      </c>
      <c r="L661" t="s">
        <v>18</v>
      </c>
      <c r="M661" s="40" t="e">
        <f>IF(SUMPRODUCT(('EXTRACTO BANCO'!A:A=B660)*('EXTRACTO BANCO'!G:G=I660)*('EXTRACTO BANCO'!K:K=H660))&gt;0,"OK","NO")</f>
        <v>#N/A</v>
      </c>
    </row>
    <row r="662" spans="1:13">
      <c r="A662" s="32">
        <v>45982</v>
      </c>
      <c r="B662" s="32">
        <v>45982</v>
      </c>
      <c r="C662" t="s">
        <v>37</v>
      </c>
      <c r="D662" t="s">
        <v>887</v>
      </c>
      <c r="E662">
        <v>14135132</v>
      </c>
      <c r="F662" t="s">
        <v>141</v>
      </c>
      <c r="G662">
        <v>11050331</v>
      </c>
      <c r="H662" s="31" t="s">
        <v>142</v>
      </c>
      <c r="I662" s="31">
        <v>3456427</v>
      </c>
      <c r="J662" s="31">
        <v>47143127</v>
      </c>
      <c r="K662" t="str">
        <f t="shared" si="10"/>
        <v>459823456427</v>
      </c>
      <c r="L662" t="s">
        <v>18</v>
      </c>
      <c r="M662" s="40" t="e">
        <f>IF(SUMPRODUCT(('EXTRACTO BANCO'!A:A=B661)*('EXTRACTO BANCO'!G:G=I661)*('EXTRACTO BANCO'!K:K=H661))&gt;0,"OK","NO")</f>
        <v>#N/A</v>
      </c>
    </row>
    <row r="663" spans="1:13">
      <c r="A663" s="32">
        <v>45982</v>
      </c>
      <c r="B663" s="32">
        <v>45982</v>
      </c>
      <c r="C663" t="s">
        <v>37</v>
      </c>
      <c r="D663" t="s">
        <v>888</v>
      </c>
      <c r="E663">
        <v>14154970</v>
      </c>
      <c r="F663" t="s">
        <v>889</v>
      </c>
      <c r="G663">
        <v>11052001</v>
      </c>
      <c r="H663" s="31" t="s">
        <v>75</v>
      </c>
      <c r="I663" s="31">
        <v>1000000</v>
      </c>
      <c r="J663" s="31">
        <v>48143127</v>
      </c>
      <c r="K663" t="str">
        <f t="shared" si="10"/>
        <v>459821000000</v>
      </c>
      <c r="L663" t="s">
        <v>18</v>
      </c>
      <c r="M663" s="40" t="e">
        <f>IF(SUMPRODUCT(('EXTRACTO BANCO'!A:A=B662)*('EXTRACTO BANCO'!G:G=I662)*('EXTRACTO BANCO'!K:K=H662))&gt;0,"OK","NO")</f>
        <v>#N/A</v>
      </c>
    </row>
    <row r="664" spans="1:13">
      <c r="A664" s="32">
        <v>45982</v>
      </c>
      <c r="B664" s="32">
        <v>45982</v>
      </c>
      <c r="C664" t="s">
        <v>223</v>
      </c>
      <c r="D664" t="s">
        <v>890</v>
      </c>
      <c r="E664">
        <v>14169452</v>
      </c>
      <c r="F664" t="s">
        <v>225</v>
      </c>
      <c r="G664" t="s">
        <v>226</v>
      </c>
      <c r="H664" s="31" t="s">
        <v>227</v>
      </c>
      <c r="I664" s="31">
        <v>-56548127</v>
      </c>
      <c r="J664" s="31">
        <v>-8405000</v>
      </c>
      <c r="K664" t="str">
        <f t="shared" si="10"/>
        <v>45982-56548127</v>
      </c>
      <c r="L664" t="s">
        <v>18</v>
      </c>
      <c r="M664" s="40" t="e">
        <f>IF(SUMPRODUCT(('EXTRACTO BANCO'!A:A=B663)*('EXTRACTO BANCO'!G:G=I663)*('EXTRACTO BANCO'!K:K=H663))&gt;0,"OK","NO")</f>
        <v>#N/A</v>
      </c>
    </row>
    <row r="665" spans="1:13">
      <c r="A665" s="32">
        <v>45982</v>
      </c>
      <c r="B665" s="32">
        <v>45982</v>
      </c>
      <c r="C665" t="s">
        <v>37</v>
      </c>
      <c r="D665" t="s">
        <v>891</v>
      </c>
      <c r="E665">
        <v>14172960</v>
      </c>
      <c r="F665" t="s">
        <v>892</v>
      </c>
      <c r="G665">
        <v>11050328</v>
      </c>
      <c r="H665" s="31" t="s">
        <v>51</v>
      </c>
      <c r="I665" s="33">
        <v>-1600000</v>
      </c>
      <c r="J665" s="31">
        <v>-10005000</v>
      </c>
      <c r="K665" t="str">
        <f t="shared" si="10"/>
        <v>45982-1600000</v>
      </c>
      <c r="L665" t="s">
        <v>18</v>
      </c>
      <c r="M665" s="40" t="e">
        <f>IF(SUMPRODUCT(('EXTRACTO BANCO'!A:A=B664)*('EXTRACTO BANCO'!G:G=I664)*('EXTRACTO BANCO'!K:K=H664))&gt;0,"OK","NO")</f>
        <v>#N/A</v>
      </c>
    </row>
    <row r="666" spans="1:13">
      <c r="A666" s="32">
        <v>45983</v>
      </c>
      <c r="B666" s="32">
        <v>45983</v>
      </c>
      <c r="C666" t="s">
        <v>37</v>
      </c>
      <c r="D666" t="s">
        <v>893</v>
      </c>
      <c r="E666">
        <v>14131061</v>
      </c>
      <c r="F666" t="s">
        <v>207</v>
      </c>
      <c r="G666">
        <v>11051801</v>
      </c>
      <c r="H666" s="31" t="s">
        <v>156</v>
      </c>
      <c r="I666" s="31">
        <v>1000000</v>
      </c>
      <c r="J666" s="31">
        <v>-9005000</v>
      </c>
      <c r="K666" t="str">
        <f t="shared" si="10"/>
        <v>459831000000</v>
      </c>
      <c r="L666" t="s">
        <v>18</v>
      </c>
      <c r="M666" s="40" t="e">
        <f>IF(SUMPRODUCT(('EXTRACTO BANCO'!A:A=B665)*('EXTRACTO BANCO'!G:G=I665)*('EXTRACTO BANCO'!K:K=H665))&gt;0,"OK","NO")</f>
        <v>#N/A</v>
      </c>
    </row>
    <row r="667" spans="1:13">
      <c r="A667" s="32">
        <v>45983</v>
      </c>
      <c r="B667" s="32">
        <v>45983</v>
      </c>
      <c r="C667" t="s">
        <v>37</v>
      </c>
      <c r="D667" t="s">
        <v>894</v>
      </c>
      <c r="E667">
        <v>14131066</v>
      </c>
      <c r="F667" t="s">
        <v>207</v>
      </c>
      <c r="G667">
        <v>11051801</v>
      </c>
      <c r="H667" s="31" t="s">
        <v>156</v>
      </c>
      <c r="I667" s="31">
        <v>1200000</v>
      </c>
      <c r="J667" s="31">
        <v>-7805000</v>
      </c>
      <c r="K667" t="str">
        <f t="shared" si="10"/>
        <v>459831200000</v>
      </c>
      <c r="L667" t="s">
        <v>18</v>
      </c>
      <c r="M667" s="40" t="e">
        <f>IF(SUMPRODUCT(('EXTRACTO BANCO'!A:A=B666)*('EXTRACTO BANCO'!G:G=I666)*('EXTRACTO BANCO'!K:K=H666))&gt;0,"OK","NO")</f>
        <v>#N/A</v>
      </c>
    </row>
    <row r="668" spans="1:13">
      <c r="A668" s="32">
        <v>45983</v>
      </c>
      <c r="B668" s="32">
        <v>45983</v>
      </c>
      <c r="C668" t="s">
        <v>37</v>
      </c>
      <c r="D668" t="s">
        <v>895</v>
      </c>
      <c r="E668">
        <v>14131591</v>
      </c>
      <c r="F668" t="s">
        <v>45</v>
      </c>
      <c r="G668">
        <v>11050324</v>
      </c>
      <c r="H668" s="31" t="s">
        <v>46</v>
      </c>
      <c r="I668" s="31">
        <v>300900</v>
      </c>
      <c r="J668" s="31">
        <v>-7504100</v>
      </c>
      <c r="K668" t="str">
        <f t="shared" si="10"/>
        <v>45983300900</v>
      </c>
      <c r="L668" t="s">
        <v>18</v>
      </c>
      <c r="M668" s="40" t="e">
        <f>IF(SUMPRODUCT(('EXTRACTO BANCO'!A:A=B667)*('EXTRACTO BANCO'!G:G=I667)*('EXTRACTO BANCO'!K:K=H667))&gt;0,"OK","NO")</f>
        <v>#N/A</v>
      </c>
    </row>
    <row r="669" spans="1:13">
      <c r="A669" s="32">
        <v>45983</v>
      </c>
      <c r="B669" s="32">
        <v>45983</v>
      </c>
      <c r="C669" t="s">
        <v>37</v>
      </c>
      <c r="D669" t="s">
        <v>896</v>
      </c>
      <c r="E669">
        <v>14131773</v>
      </c>
      <c r="F669" t="s">
        <v>207</v>
      </c>
      <c r="G669">
        <v>11051801</v>
      </c>
      <c r="H669" s="31" t="s">
        <v>156</v>
      </c>
      <c r="I669" s="31">
        <v>800000</v>
      </c>
      <c r="J669" s="31">
        <v>-6704100</v>
      </c>
      <c r="K669" t="str">
        <f t="shared" si="10"/>
        <v>45983800000</v>
      </c>
      <c r="L669" t="s">
        <v>18</v>
      </c>
      <c r="M669" s="40" t="e">
        <f>IF(SUMPRODUCT(('EXTRACTO BANCO'!A:A=B668)*('EXTRACTO BANCO'!G:G=I668)*('EXTRACTO BANCO'!K:K=H668))&gt;0,"OK","NO")</f>
        <v>#N/A</v>
      </c>
    </row>
    <row r="670" spans="1:13">
      <c r="A670" s="32">
        <v>45983</v>
      </c>
      <c r="B670" s="32">
        <v>45983</v>
      </c>
      <c r="C670" t="s">
        <v>37</v>
      </c>
      <c r="D670" t="s">
        <v>897</v>
      </c>
      <c r="E670">
        <v>14132059</v>
      </c>
      <c r="F670" t="s">
        <v>64</v>
      </c>
      <c r="G670">
        <v>11050601</v>
      </c>
      <c r="H670" s="31" t="s">
        <v>65</v>
      </c>
      <c r="I670" s="31">
        <v>2898450</v>
      </c>
      <c r="J670" s="31">
        <v>-3805650</v>
      </c>
      <c r="K670" t="str">
        <f t="shared" si="10"/>
        <v>459832898450</v>
      </c>
      <c r="L670" t="s">
        <v>18</v>
      </c>
      <c r="M670" s="40" t="e">
        <f>IF(SUMPRODUCT(('EXTRACTO BANCO'!A:A=B669)*('EXTRACTO BANCO'!G:G=I669)*('EXTRACTO BANCO'!K:K=H669))&gt;0,"OK","NO")</f>
        <v>#N/A</v>
      </c>
    </row>
    <row r="671" spans="1:13">
      <c r="A671" s="32">
        <v>45983</v>
      </c>
      <c r="B671" s="32">
        <v>45983</v>
      </c>
      <c r="C671" t="s">
        <v>37</v>
      </c>
      <c r="D671" t="s">
        <v>898</v>
      </c>
      <c r="E671">
        <v>14132073</v>
      </c>
      <c r="F671" t="s">
        <v>64</v>
      </c>
      <c r="G671">
        <v>11050601</v>
      </c>
      <c r="H671" s="31" t="s">
        <v>65</v>
      </c>
      <c r="I671" s="31">
        <v>1500000</v>
      </c>
      <c r="J671" s="31">
        <v>-2305650</v>
      </c>
      <c r="K671" t="str">
        <f t="shared" si="10"/>
        <v>459831500000</v>
      </c>
      <c r="L671" t="s">
        <v>18</v>
      </c>
      <c r="M671" s="40" t="e">
        <f>IF(SUMPRODUCT(('EXTRACTO BANCO'!A:A=B670)*('EXTRACTO BANCO'!G:G=I670)*('EXTRACTO BANCO'!K:K=H670))&gt;0,"OK","NO")</f>
        <v>#N/A</v>
      </c>
    </row>
    <row r="672" spans="1:13">
      <c r="A672" s="32">
        <v>45983</v>
      </c>
      <c r="B672" s="32">
        <v>45983</v>
      </c>
      <c r="C672" t="s">
        <v>37</v>
      </c>
      <c r="D672" t="s">
        <v>899</v>
      </c>
      <c r="E672">
        <v>14132153</v>
      </c>
      <c r="F672">
        <v>23</v>
      </c>
      <c r="G672">
        <v>11050323</v>
      </c>
      <c r="H672" s="31" t="s">
        <v>53</v>
      </c>
      <c r="I672" s="31">
        <v>746500</v>
      </c>
      <c r="J672" s="31">
        <v>-1559150</v>
      </c>
      <c r="K672" t="str">
        <f t="shared" si="10"/>
        <v>45983746500</v>
      </c>
      <c r="L672" t="s">
        <v>18</v>
      </c>
      <c r="M672" s="40" t="e">
        <f>IF(SUMPRODUCT(('EXTRACTO BANCO'!A:A=B671)*('EXTRACTO BANCO'!G:G=I671)*('EXTRACTO BANCO'!K:K=H671))&gt;0,"OK","NO")</f>
        <v>#N/A</v>
      </c>
    </row>
    <row r="673" spans="1:13">
      <c r="A673" s="32">
        <v>45983</v>
      </c>
      <c r="B673" s="32">
        <v>45983</v>
      </c>
      <c r="C673" t="s">
        <v>37</v>
      </c>
      <c r="D673" t="s">
        <v>900</v>
      </c>
      <c r="E673">
        <v>14132204</v>
      </c>
      <c r="F673" t="s">
        <v>246</v>
      </c>
      <c r="G673">
        <v>11050306</v>
      </c>
      <c r="H673" s="31" t="s">
        <v>56</v>
      </c>
      <c r="I673" s="31">
        <v>900000</v>
      </c>
      <c r="J673" s="31">
        <v>-659150</v>
      </c>
      <c r="K673" t="str">
        <f t="shared" si="10"/>
        <v>45983900000</v>
      </c>
      <c r="L673" t="s">
        <v>18</v>
      </c>
      <c r="M673" s="40" t="e">
        <f>IF(SUMPRODUCT(('EXTRACTO BANCO'!A:A=B672)*('EXTRACTO BANCO'!G:G=I672)*('EXTRACTO BANCO'!K:K=H672))&gt;0,"OK","NO")</f>
        <v>#N/A</v>
      </c>
    </row>
    <row r="674" spans="1:13">
      <c r="A674" s="32">
        <v>45983</v>
      </c>
      <c r="B674" s="32">
        <v>45983</v>
      </c>
      <c r="C674" t="s">
        <v>37</v>
      </c>
      <c r="D674" t="s">
        <v>901</v>
      </c>
      <c r="E674">
        <v>14132279</v>
      </c>
      <c r="F674" t="s">
        <v>239</v>
      </c>
      <c r="G674">
        <v>11050310</v>
      </c>
      <c r="H674" s="31" t="s">
        <v>116</v>
      </c>
      <c r="I674" s="31">
        <v>650000</v>
      </c>
      <c r="J674" s="31">
        <v>-9150</v>
      </c>
      <c r="K674" t="str">
        <f t="shared" si="10"/>
        <v>45983650000</v>
      </c>
      <c r="L674" t="s">
        <v>18</v>
      </c>
      <c r="M674" s="40" t="e">
        <f>IF(SUMPRODUCT(('EXTRACTO BANCO'!A:A=B673)*('EXTRACTO BANCO'!G:G=I673)*('EXTRACTO BANCO'!K:K=H673))&gt;0,"OK","NO")</f>
        <v>#N/A</v>
      </c>
    </row>
    <row r="675" spans="1:13">
      <c r="A675" s="32">
        <v>45983</v>
      </c>
      <c r="B675" s="32">
        <v>45983</v>
      </c>
      <c r="C675" t="s">
        <v>37</v>
      </c>
      <c r="D675" t="s">
        <v>902</v>
      </c>
      <c r="E675">
        <v>14132286</v>
      </c>
      <c r="F675" t="s">
        <v>239</v>
      </c>
      <c r="G675">
        <v>11050310</v>
      </c>
      <c r="H675" s="31" t="s">
        <v>116</v>
      </c>
      <c r="I675" s="31">
        <v>3000000</v>
      </c>
      <c r="J675" s="31">
        <v>2990850</v>
      </c>
      <c r="K675" t="str">
        <f t="shared" si="10"/>
        <v>459833000000</v>
      </c>
      <c r="L675" t="s">
        <v>18</v>
      </c>
      <c r="M675" s="40" t="e">
        <f>IF(SUMPRODUCT(('EXTRACTO BANCO'!A:A=B674)*('EXTRACTO BANCO'!G:G=I674)*('EXTRACTO BANCO'!K:K=H674))&gt;0,"OK","NO")</f>
        <v>#N/A</v>
      </c>
    </row>
    <row r="676" spans="1:13">
      <c r="A676" s="32">
        <v>45983</v>
      </c>
      <c r="B676" s="32">
        <v>45983</v>
      </c>
      <c r="C676" t="s">
        <v>37</v>
      </c>
      <c r="D676" t="s">
        <v>903</v>
      </c>
      <c r="E676">
        <v>14132392</v>
      </c>
      <c r="F676" t="s">
        <v>102</v>
      </c>
      <c r="G676">
        <v>11050332</v>
      </c>
      <c r="H676" s="31" t="s">
        <v>103</v>
      </c>
      <c r="I676" s="31">
        <v>800000</v>
      </c>
      <c r="J676" s="31">
        <v>3790850</v>
      </c>
      <c r="K676" t="str">
        <f t="shared" si="10"/>
        <v>45983800000</v>
      </c>
      <c r="L676" t="s">
        <v>18</v>
      </c>
      <c r="M676" s="40" t="e">
        <f>IF(SUMPRODUCT(('EXTRACTO BANCO'!A:A=B675)*('EXTRACTO BANCO'!G:G=I675)*('EXTRACTO BANCO'!K:K=H675))&gt;0,"OK","NO")</f>
        <v>#N/A</v>
      </c>
    </row>
    <row r="677" spans="1:13">
      <c r="A677" s="32">
        <v>45983</v>
      </c>
      <c r="B677" s="32">
        <v>45983</v>
      </c>
      <c r="C677" t="s">
        <v>37</v>
      </c>
      <c r="D677" t="s">
        <v>904</v>
      </c>
      <c r="E677">
        <v>14132429</v>
      </c>
      <c r="F677" t="s">
        <v>110</v>
      </c>
      <c r="G677">
        <v>11050325</v>
      </c>
      <c r="H677" s="31" t="s">
        <v>111</v>
      </c>
      <c r="I677" s="31">
        <v>1250000</v>
      </c>
      <c r="J677" s="31">
        <v>5040850</v>
      </c>
      <c r="K677" t="str">
        <f t="shared" si="10"/>
        <v>459831250000</v>
      </c>
      <c r="L677" t="s">
        <v>18</v>
      </c>
      <c r="M677" s="40" t="e">
        <f>IF(SUMPRODUCT(('EXTRACTO BANCO'!A:A=B676)*('EXTRACTO BANCO'!G:G=I676)*('EXTRACTO BANCO'!K:K=H676))&gt;0,"OK","NO")</f>
        <v>#N/A</v>
      </c>
    </row>
    <row r="678" spans="1:13">
      <c r="A678" s="32">
        <v>45983</v>
      </c>
      <c r="B678" s="32">
        <v>45983</v>
      </c>
      <c r="C678" t="s">
        <v>37</v>
      </c>
      <c r="D678" t="s">
        <v>905</v>
      </c>
      <c r="E678">
        <v>14132634</v>
      </c>
      <c r="F678" t="s">
        <v>127</v>
      </c>
      <c r="G678">
        <v>11050318</v>
      </c>
      <c r="H678" s="31" t="s">
        <v>128</v>
      </c>
      <c r="I678" s="31">
        <v>1200000</v>
      </c>
      <c r="J678" s="31">
        <v>6240850</v>
      </c>
      <c r="K678" t="str">
        <f t="shared" si="10"/>
        <v>459831200000</v>
      </c>
      <c r="L678" t="s">
        <v>18</v>
      </c>
      <c r="M678" s="40" t="e">
        <f>IF(SUMPRODUCT(('EXTRACTO BANCO'!A:A=B677)*('EXTRACTO BANCO'!G:G=I677)*('EXTRACTO BANCO'!K:K=H677))&gt;0,"OK","NO")</f>
        <v>#N/A</v>
      </c>
    </row>
    <row r="679" spans="1:13">
      <c r="A679" s="32">
        <v>45983</v>
      </c>
      <c r="B679" s="32">
        <v>45983</v>
      </c>
      <c r="C679" t="s">
        <v>37</v>
      </c>
      <c r="D679" t="s">
        <v>906</v>
      </c>
      <c r="E679">
        <v>14132648</v>
      </c>
      <c r="F679" t="s">
        <v>61</v>
      </c>
      <c r="G679">
        <v>11050321</v>
      </c>
      <c r="H679" s="31" t="s">
        <v>62</v>
      </c>
      <c r="I679" s="31">
        <v>1100000</v>
      </c>
      <c r="J679" s="31">
        <v>7340850</v>
      </c>
      <c r="K679" t="str">
        <f t="shared" si="10"/>
        <v>459831100000</v>
      </c>
      <c r="L679" t="s">
        <v>18</v>
      </c>
      <c r="M679" s="40" t="e">
        <f>IF(SUMPRODUCT(('EXTRACTO BANCO'!A:A=B678)*('EXTRACTO BANCO'!G:G=I678)*('EXTRACTO BANCO'!K:K=H678))&gt;0,"OK","NO")</f>
        <v>#N/A</v>
      </c>
    </row>
    <row r="680" spans="1:13">
      <c r="A680" s="32">
        <v>45983</v>
      </c>
      <c r="B680" s="32">
        <v>45983</v>
      </c>
      <c r="C680" t="s">
        <v>37</v>
      </c>
      <c r="D680" t="s">
        <v>907</v>
      </c>
      <c r="E680">
        <v>14132671</v>
      </c>
      <c r="F680" t="s">
        <v>93</v>
      </c>
      <c r="G680">
        <v>11050101</v>
      </c>
      <c r="H680" s="31" t="s">
        <v>94</v>
      </c>
      <c r="I680" s="31">
        <v>1500000</v>
      </c>
      <c r="J680" s="31">
        <v>8840850</v>
      </c>
      <c r="K680" t="str">
        <f t="shared" si="10"/>
        <v>459831500000</v>
      </c>
      <c r="L680" t="s">
        <v>18</v>
      </c>
      <c r="M680" s="40" t="e">
        <f>IF(SUMPRODUCT(('EXTRACTO BANCO'!A:A=B679)*('EXTRACTO BANCO'!G:G=I679)*('EXTRACTO BANCO'!K:K=H679))&gt;0,"OK","NO")</f>
        <v>#N/A</v>
      </c>
    </row>
    <row r="681" spans="1:13">
      <c r="A681" s="32">
        <v>45983</v>
      </c>
      <c r="B681" s="32">
        <v>45983</v>
      </c>
      <c r="C681" t="s">
        <v>37</v>
      </c>
      <c r="D681" t="s">
        <v>908</v>
      </c>
      <c r="E681">
        <v>14132772</v>
      </c>
      <c r="F681" t="s">
        <v>113</v>
      </c>
      <c r="G681">
        <v>11050320</v>
      </c>
      <c r="H681" s="31" t="s">
        <v>114</v>
      </c>
      <c r="I681" s="31">
        <v>1200000</v>
      </c>
      <c r="J681" s="31">
        <v>10040850</v>
      </c>
      <c r="K681" t="str">
        <f t="shared" si="10"/>
        <v>459831200000</v>
      </c>
      <c r="L681" t="s">
        <v>18</v>
      </c>
      <c r="M681" s="40" t="e">
        <f>IF(SUMPRODUCT(('EXTRACTO BANCO'!A:A=B680)*('EXTRACTO BANCO'!G:G=I680)*('EXTRACTO BANCO'!K:K=H680))&gt;0,"OK","NO")</f>
        <v>#N/A</v>
      </c>
    </row>
    <row r="682" spans="1:13">
      <c r="A682" s="32">
        <v>45983</v>
      </c>
      <c r="B682" s="32">
        <v>45983</v>
      </c>
      <c r="C682" t="s">
        <v>37</v>
      </c>
      <c r="D682" t="s">
        <v>909</v>
      </c>
      <c r="E682">
        <v>14132816</v>
      </c>
      <c r="F682" t="s">
        <v>118</v>
      </c>
      <c r="G682">
        <v>11050304</v>
      </c>
      <c r="H682" s="31" t="s">
        <v>119</v>
      </c>
      <c r="I682" s="31">
        <v>1850000</v>
      </c>
      <c r="J682" s="31">
        <v>11890850</v>
      </c>
      <c r="K682" t="str">
        <f t="shared" si="10"/>
        <v>459831850000</v>
      </c>
      <c r="L682" t="s">
        <v>18</v>
      </c>
      <c r="M682" s="40" t="e">
        <f>IF(SUMPRODUCT(('EXTRACTO BANCO'!A:A=B681)*('EXTRACTO BANCO'!G:G=I681)*('EXTRACTO BANCO'!K:K=H681))&gt;0,"OK","NO")</f>
        <v>#N/A</v>
      </c>
    </row>
    <row r="683" spans="1:13">
      <c r="A683" s="32">
        <v>45983</v>
      </c>
      <c r="B683" s="32">
        <v>45983</v>
      </c>
      <c r="C683" t="s">
        <v>37</v>
      </c>
      <c r="D683" t="s">
        <v>910</v>
      </c>
      <c r="E683">
        <v>14132935</v>
      </c>
      <c r="F683" t="s">
        <v>99</v>
      </c>
      <c r="G683">
        <v>11051601</v>
      </c>
      <c r="H683" s="31" t="s">
        <v>100</v>
      </c>
      <c r="I683" s="31">
        <v>2700000</v>
      </c>
      <c r="J683" s="31">
        <v>14590850</v>
      </c>
      <c r="K683" t="str">
        <f t="shared" si="10"/>
        <v>459832700000</v>
      </c>
      <c r="L683" t="s">
        <v>18</v>
      </c>
      <c r="M683" s="40" t="e">
        <f>IF(SUMPRODUCT(('EXTRACTO BANCO'!A:A=B682)*('EXTRACTO BANCO'!G:G=I682)*('EXTRACTO BANCO'!K:K=H682))&gt;0,"OK","NO")</f>
        <v>#N/A</v>
      </c>
    </row>
    <row r="684" spans="1:13">
      <c r="A684" s="32">
        <v>45983</v>
      </c>
      <c r="B684" s="32">
        <v>45983</v>
      </c>
      <c r="C684" t="s">
        <v>37</v>
      </c>
      <c r="D684" t="s">
        <v>911</v>
      </c>
      <c r="E684">
        <v>14133088</v>
      </c>
      <c r="F684" t="s">
        <v>912</v>
      </c>
      <c r="G684">
        <v>11052201</v>
      </c>
      <c r="H684" s="31" t="s">
        <v>108</v>
      </c>
      <c r="I684" s="31">
        <v>2100000</v>
      </c>
      <c r="J684" s="31">
        <v>16690850</v>
      </c>
      <c r="K684" t="str">
        <f t="shared" si="10"/>
        <v>459832100000</v>
      </c>
      <c r="L684" t="s">
        <v>18</v>
      </c>
      <c r="M684" s="40" t="e">
        <f>IF(SUMPRODUCT(('EXTRACTO BANCO'!A:A=B683)*('EXTRACTO BANCO'!G:G=I683)*('EXTRACTO BANCO'!K:K=H683))&gt;0,"OK","NO")</f>
        <v>#N/A</v>
      </c>
    </row>
    <row r="685" spans="1:13">
      <c r="A685" s="32">
        <v>45983</v>
      </c>
      <c r="B685" s="32">
        <v>45983</v>
      </c>
      <c r="C685" t="s">
        <v>37</v>
      </c>
      <c r="D685" t="s">
        <v>913</v>
      </c>
      <c r="E685">
        <v>14133146</v>
      </c>
      <c r="F685" t="s">
        <v>914</v>
      </c>
      <c r="G685">
        <v>11051301</v>
      </c>
      <c r="H685" s="31" t="s">
        <v>82</v>
      </c>
      <c r="I685" s="31">
        <v>2533550</v>
      </c>
      <c r="J685" s="31">
        <v>19224400</v>
      </c>
      <c r="K685" t="str">
        <f t="shared" si="10"/>
        <v>459832533550</v>
      </c>
      <c r="L685" t="s">
        <v>18</v>
      </c>
      <c r="M685" s="40" t="e">
        <f>IF(SUMPRODUCT(('EXTRACTO BANCO'!A:A=B684)*('EXTRACTO BANCO'!G:G=I684)*('EXTRACTO BANCO'!K:K=H684))&gt;0,"OK","NO")</f>
        <v>#N/A</v>
      </c>
    </row>
    <row r="686" spans="1:13">
      <c r="A686" s="32">
        <v>45983</v>
      </c>
      <c r="B686" s="32">
        <v>45983</v>
      </c>
      <c r="C686" t="s">
        <v>37</v>
      </c>
      <c r="D686" t="s">
        <v>915</v>
      </c>
      <c r="E686">
        <v>14133265</v>
      </c>
      <c r="F686" t="s">
        <v>137</v>
      </c>
      <c r="G686">
        <v>11050314</v>
      </c>
      <c r="H686" s="31" t="s">
        <v>138</v>
      </c>
      <c r="I686" s="31">
        <v>500000</v>
      </c>
      <c r="J686" s="31">
        <v>19724400</v>
      </c>
      <c r="K686" t="str">
        <f t="shared" si="10"/>
        <v>45983500000</v>
      </c>
      <c r="L686" t="s">
        <v>18</v>
      </c>
      <c r="M686" s="40" t="e">
        <f>IF(SUMPRODUCT(('EXTRACTO BANCO'!A:A=B685)*('EXTRACTO BANCO'!G:G=I685)*('EXTRACTO BANCO'!K:K=H685))&gt;0,"OK","NO")</f>
        <v>#N/A</v>
      </c>
    </row>
    <row r="687" spans="1:13">
      <c r="A687" s="32">
        <v>45983</v>
      </c>
      <c r="B687" s="32">
        <v>45983</v>
      </c>
      <c r="C687" t="s">
        <v>37</v>
      </c>
      <c r="D687" t="s">
        <v>916</v>
      </c>
      <c r="E687">
        <v>14133283</v>
      </c>
      <c r="F687" t="s">
        <v>220</v>
      </c>
      <c r="G687">
        <v>11050302</v>
      </c>
      <c r="H687" s="31" t="s">
        <v>221</v>
      </c>
      <c r="I687" s="31">
        <v>1000000</v>
      </c>
      <c r="J687" s="31">
        <v>20724400</v>
      </c>
      <c r="K687" t="str">
        <f t="shared" si="10"/>
        <v>459831000000</v>
      </c>
      <c r="L687" t="s">
        <v>18</v>
      </c>
      <c r="M687" s="40" t="e">
        <f>IF(SUMPRODUCT(('EXTRACTO BANCO'!A:A=B686)*('EXTRACTO BANCO'!G:G=I686)*('EXTRACTO BANCO'!K:K=H686))&gt;0,"OK","NO")</f>
        <v>#N/A</v>
      </c>
    </row>
    <row r="688" spans="1:13">
      <c r="A688" s="32">
        <v>45983</v>
      </c>
      <c r="B688" s="32">
        <v>45983</v>
      </c>
      <c r="C688" t="s">
        <v>37</v>
      </c>
      <c r="D688" t="s">
        <v>917</v>
      </c>
      <c r="E688">
        <v>14133289</v>
      </c>
      <c r="F688" t="s">
        <v>511</v>
      </c>
      <c r="G688">
        <v>11051201</v>
      </c>
      <c r="H688" s="31" t="s">
        <v>97</v>
      </c>
      <c r="I688" s="31">
        <v>1606600</v>
      </c>
      <c r="J688" s="31">
        <v>22331000</v>
      </c>
      <c r="K688" t="str">
        <f t="shared" si="10"/>
        <v>459831606600</v>
      </c>
      <c r="L688" t="s">
        <v>18</v>
      </c>
      <c r="M688" s="40" t="e">
        <f>IF(SUMPRODUCT(('EXTRACTO BANCO'!A:A=B687)*('EXTRACTO BANCO'!G:G=I687)*('EXTRACTO BANCO'!K:K=H687))&gt;0,"OK","NO")</f>
        <v>#N/A</v>
      </c>
    </row>
    <row r="689" spans="1:13">
      <c r="A689" s="32">
        <v>45983</v>
      </c>
      <c r="B689" s="32">
        <v>45983</v>
      </c>
      <c r="C689" t="s">
        <v>37</v>
      </c>
      <c r="D689" t="s">
        <v>918</v>
      </c>
      <c r="E689">
        <v>14133404</v>
      </c>
      <c r="F689" t="s">
        <v>205</v>
      </c>
      <c r="G689">
        <v>11050301</v>
      </c>
      <c r="H689" s="31" t="s">
        <v>85</v>
      </c>
      <c r="I689" s="31">
        <v>800000</v>
      </c>
      <c r="J689" s="31">
        <v>23131000</v>
      </c>
      <c r="K689" t="str">
        <f t="shared" si="10"/>
        <v>45983800000</v>
      </c>
      <c r="L689" t="s">
        <v>18</v>
      </c>
      <c r="M689" s="40" t="e">
        <f>IF(SUMPRODUCT(('EXTRACTO BANCO'!A:A=B688)*('EXTRACTO BANCO'!G:G=I688)*('EXTRACTO BANCO'!K:K=H688))&gt;0,"OK","NO")</f>
        <v>#N/A</v>
      </c>
    </row>
    <row r="690" spans="1:13">
      <c r="A690" s="32">
        <v>45983</v>
      </c>
      <c r="B690" s="32">
        <v>45983</v>
      </c>
      <c r="C690" t="s">
        <v>37</v>
      </c>
      <c r="D690" t="s">
        <v>919</v>
      </c>
      <c r="E690">
        <v>14133483</v>
      </c>
      <c r="F690" t="s">
        <v>58</v>
      </c>
      <c r="G690">
        <v>11052501</v>
      </c>
      <c r="H690" s="31" t="s">
        <v>59</v>
      </c>
      <c r="I690" s="31">
        <v>2409600</v>
      </c>
      <c r="J690" s="31">
        <v>25540600</v>
      </c>
      <c r="K690" t="str">
        <f t="shared" si="10"/>
        <v>459832409600</v>
      </c>
      <c r="L690" t="s">
        <v>18</v>
      </c>
      <c r="M690" s="40" t="e">
        <f>IF(SUMPRODUCT(('EXTRACTO BANCO'!A:A=B689)*('EXTRACTO BANCO'!G:G=I689)*('EXTRACTO BANCO'!K:K=H689))&gt;0,"OK","NO")</f>
        <v>#N/A</v>
      </c>
    </row>
    <row r="691" spans="1:13">
      <c r="A691" s="32">
        <v>45983</v>
      </c>
      <c r="B691" s="32">
        <v>45983</v>
      </c>
      <c r="C691" t="s">
        <v>37</v>
      </c>
      <c r="D691" t="s">
        <v>920</v>
      </c>
      <c r="E691">
        <v>14133525</v>
      </c>
      <c r="F691" t="s">
        <v>921</v>
      </c>
      <c r="G691">
        <v>11051701</v>
      </c>
      <c r="H691" s="31" t="s">
        <v>193</v>
      </c>
      <c r="I691" s="31">
        <v>1000000</v>
      </c>
      <c r="J691" s="31">
        <v>26540600</v>
      </c>
      <c r="K691" t="str">
        <f t="shared" si="10"/>
        <v>459831000000</v>
      </c>
      <c r="L691" t="s">
        <v>18</v>
      </c>
      <c r="M691" s="40" t="e">
        <f>IF(SUMPRODUCT(('EXTRACTO BANCO'!A:A=B690)*('EXTRACTO BANCO'!G:G=I690)*('EXTRACTO BANCO'!K:K=H690))&gt;0,"OK","NO")</f>
        <v>#N/A</v>
      </c>
    </row>
    <row r="692" spans="1:13">
      <c r="A692" s="32">
        <v>45983</v>
      </c>
      <c r="B692" s="32">
        <v>45983</v>
      </c>
      <c r="C692" t="s">
        <v>37</v>
      </c>
      <c r="D692" t="s">
        <v>922</v>
      </c>
      <c r="E692">
        <v>14133535</v>
      </c>
      <c r="F692" t="s">
        <v>252</v>
      </c>
      <c r="G692">
        <v>11050501</v>
      </c>
      <c r="H692" s="31" t="s">
        <v>134</v>
      </c>
      <c r="I692" s="31">
        <v>200000</v>
      </c>
      <c r="J692" s="31">
        <v>26740600</v>
      </c>
      <c r="K692" t="str">
        <f t="shared" si="10"/>
        <v>45983200000</v>
      </c>
      <c r="L692" t="s">
        <v>18</v>
      </c>
      <c r="M692" s="40" t="e">
        <f>IF(SUMPRODUCT(('EXTRACTO BANCO'!A:A=B691)*('EXTRACTO BANCO'!G:G=I691)*('EXTRACTO BANCO'!K:K=H691))&gt;0,"OK","NO")</f>
        <v>#N/A</v>
      </c>
    </row>
    <row r="693" spans="1:13">
      <c r="A693" s="32">
        <v>45983</v>
      </c>
      <c r="B693" s="32">
        <v>45983</v>
      </c>
      <c r="C693" t="s">
        <v>37</v>
      </c>
      <c r="D693" t="s">
        <v>923</v>
      </c>
      <c r="E693">
        <v>14133544</v>
      </c>
      <c r="F693">
        <v>5</v>
      </c>
      <c r="G693">
        <v>11050305</v>
      </c>
      <c r="H693" s="31" t="s">
        <v>125</v>
      </c>
      <c r="I693" s="31">
        <v>1800000</v>
      </c>
      <c r="J693" s="31">
        <v>28540600</v>
      </c>
      <c r="K693" t="str">
        <f t="shared" si="10"/>
        <v>459831800000</v>
      </c>
      <c r="L693" t="s">
        <v>18</v>
      </c>
      <c r="M693" s="40" t="e">
        <f>IF(SUMPRODUCT(('EXTRACTO BANCO'!A:A=B692)*('EXTRACTO BANCO'!G:G=I692)*('EXTRACTO BANCO'!K:K=H692))&gt;0,"OK","NO")</f>
        <v>#N/A</v>
      </c>
    </row>
    <row r="694" spans="1:13">
      <c r="A694" s="32">
        <v>45983</v>
      </c>
      <c r="B694" s="32">
        <v>45983</v>
      </c>
      <c r="C694" t="s">
        <v>37</v>
      </c>
      <c r="D694" t="s">
        <v>924</v>
      </c>
      <c r="E694">
        <v>14133566</v>
      </c>
      <c r="F694" t="s">
        <v>925</v>
      </c>
      <c r="G694">
        <v>11051701</v>
      </c>
      <c r="H694" s="31" t="s">
        <v>193</v>
      </c>
      <c r="I694" s="31">
        <v>1000000</v>
      </c>
      <c r="J694" s="31">
        <v>29540600</v>
      </c>
      <c r="K694" t="str">
        <f t="shared" si="10"/>
        <v>459831000000</v>
      </c>
      <c r="L694" t="s">
        <v>18</v>
      </c>
      <c r="M694" s="40" t="e">
        <f>IF(SUMPRODUCT(('EXTRACTO BANCO'!A:A=B693)*('EXTRACTO BANCO'!G:G=I693)*('EXTRACTO BANCO'!K:K=H693))&gt;0,"OK","NO")</f>
        <v>#N/A</v>
      </c>
    </row>
    <row r="695" spans="1:13">
      <c r="A695" s="32">
        <v>45983</v>
      </c>
      <c r="B695" s="32">
        <v>45983</v>
      </c>
      <c r="C695" t="s">
        <v>37</v>
      </c>
      <c r="D695" t="s">
        <v>926</v>
      </c>
      <c r="E695">
        <v>14133722</v>
      </c>
      <c r="F695" t="s">
        <v>415</v>
      </c>
      <c r="G695">
        <v>11050326</v>
      </c>
      <c r="H695" s="31" t="s">
        <v>91</v>
      </c>
      <c r="I695" s="31">
        <v>800000</v>
      </c>
      <c r="J695" s="31">
        <v>30340600</v>
      </c>
      <c r="K695" t="str">
        <f t="shared" si="10"/>
        <v>45983800000</v>
      </c>
      <c r="L695" t="s">
        <v>18</v>
      </c>
      <c r="M695" s="40" t="e">
        <f>IF(SUMPRODUCT(('EXTRACTO BANCO'!A:A=B694)*('EXTRACTO BANCO'!G:G=I694)*('EXTRACTO BANCO'!K:K=H694))&gt;0,"OK","NO")</f>
        <v>#N/A</v>
      </c>
    </row>
    <row r="696" spans="1:13">
      <c r="A696" s="32">
        <v>45983</v>
      </c>
      <c r="B696" s="32">
        <v>45983</v>
      </c>
      <c r="C696" t="s">
        <v>37</v>
      </c>
      <c r="D696" t="s">
        <v>927</v>
      </c>
      <c r="E696">
        <v>14133784</v>
      </c>
      <c r="F696" t="s">
        <v>42</v>
      </c>
      <c r="G696">
        <v>11050309</v>
      </c>
      <c r="H696" s="31" t="s">
        <v>43</v>
      </c>
      <c r="I696" s="31">
        <v>540000</v>
      </c>
      <c r="J696" s="31">
        <v>30880600</v>
      </c>
      <c r="K696" t="str">
        <f t="shared" si="10"/>
        <v>45983540000</v>
      </c>
      <c r="L696" t="s">
        <v>18</v>
      </c>
      <c r="M696" s="40" t="e">
        <f>IF(SUMPRODUCT(('EXTRACTO BANCO'!A:A=B695)*('EXTRACTO BANCO'!G:G=I695)*('EXTRACTO BANCO'!K:K=H695))&gt;0,"OK","NO")</f>
        <v>#N/A</v>
      </c>
    </row>
    <row r="697" spans="1:13">
      <c r="A697" s="32">
        <v>45983</v>
      </c>
      <c r="B697" s="32">
        <v>45983</v>
      </c>
      <c r="C697" t="s">
        <v>37</v>
      </c>
      <c r="D697" t="s">
        <v>928</v>
      </c>
      <c r="E697">
        <v>14133834</v>
      </c>
      <c r="F697" t="s">
        <v>929</v>
      </c>
      <c r="G697">
        <v>11050308</v>
      </c>
      <c r="H697" s="31" t="s">
        <v>69</v>
      </c>
      <c r="I697" s="31">
        <v>628800</v>
      </c>
      <c r="J697" s="31">
        <v>31509400</v>
      </c>
      <c r="K697" t="str">
        <f t="shared" si="10"/>
        <v>45983628800</v>
      </c>
      <c r="L697" t="s">
        <v>18</v>
      </c>
      <c r="M697" s="40" t="e">
        <f>IF(SUMPRODUCT(('EXTRACTO BANCO'!A:A=B696)*('EXTRACTO BANCO'!G:G=I696)*('EXTRACTO BANCO'!K:K=H696))&gt;0,"OK","NO")</f>
        <v>#N/A</v>
      </c>
    </row>
    <row r="698" spans="1:13">
      <c r="A698" s="32">
        <v>45983</v>
      </c>
      <c r="B698" s="32">
        <v>45983</v>
      </c>
      <c r="C698" t="s">
        <v>37</v>
      </c>
      <c r="D698" t="s">
        <v>930</v>
      </c>
      <c r="E698">
        <v>14133887</v>
      </c>
      <c r="F698" t="s">
        <v>121</v>
      </c>
      <c r="G698">
        <v>11050312</v>
      </c>
      <c r="H698" s="31" t="s">
        <v>122</v>
      </c>
      <c r="I698" s="31">
        <v>2600000</v>
      </c>
      <c r="J698" s="31">
        <v>34109400</v>
      </c>
      <c r="K698" t="str">
        <f t="shared" si="10"/>
        <v>459832600000</v>
      </c>
      <c r="L698" t="s">
        <v>18</v>
      </c>
      <c r="M698" s="40" t="e">
        <f>IF(SUMPRODUCT(('EXTRACTO BANCO'!A:A=B697)*('EXTRACTO BANCO'!G:G=I697)*('EXTRACTO BANCO'!K:K=H697))&gt;0,"OK","NO")</f>
        <v>#N/A</v>
      </c>
    </row>
    <row r="699" spans="1:13">
      <c r="A699" s="32">
        <v>45983</v>
      </c>
      <c r="B699" s="32">
        <v>45983</v>
      </c>
      <c r="C699" t="s">
        <v>37</v>
      </c>
      <c r="D699" t="s">
        <v>931</v>
      </c>
      <c r="E699">
        <v>14134016</v>
      </c>
      <c r="F699" t="s">
        <v>130</v>
      </c>
      <c r="G699">
        <v>11051101</v>
      </c>
      <c r="H699" s="31" t="s">
        <v>131</v>
      </c>
      <c r="I699" s="31">
        <v>3050000</v>
      </c>
      <c r="J699" s="31">
        <v>37159400</v>
      </c>
      <c r="K699" t="str">
        <f t="shared" si="10"/>
        <v>459833050000</v>
      </c>
      <c r="L699" t="s">
        <v>18</v>
      </c>
      <c r="M699" s="40" t="e">
        <f>IF(SUMPRODUCT(('EXTRACTO BANCO'!A:A=B698)*('EXTRACTO BANCO'!G:G=I698)*('EXTRACTO BANCO'!K:K=H698))&gt;0,"OK","NO")</f>
        <v>#N/A</v>
      </c>
    </row>
    <row r="700" spans="1:13">
      <c r="A700" s="32">
        <v>45983</v>
      </c>
      <c r="B700" s="32">
        <v>45983</v>
      </c>
      <c r="C700" t="s">
        <v>37</v>
      </c>
      <c r="D700" t="s">
        <v>932</v>
      </c>
      <c r="E700">
        <v>14134017</v>
      </c>
      <c r="F700" t="s">
        <v>533</v>
      </c>
      <c r="G700">
        <v>11050328</v>
      </c>
      <c r="H700" s="31" t="s">
        <v>51</v>
      </c>
      <c r="I700" s="31">
        <v>1300000</v>
      </c>
      <c r="J700" s="31">
        <v>38459400</v>
      </c>
      <c r="K700" t="str">
        <f t="shared" si="10"/>
        <v>459831300000</v>
      </c>
      <c r="L700" t="s">
        <v>18</v>
      </c>
      <c r="M700" s="40" t="e">
        <f>IF(SUMPRODUCT(('EXTRACTO BANCO'!A:A=B699)*('EXTRACTO BANCO'!G:G=I699)*('EXTRACTO BANCO'!K:K=H699))&gt;0,"OK","NO")</f>
        <v>#N/A</v>
      </c>
    </row>
    <row r="701" spans="1:13">
      <c r="A701" s="32">
        <v>45983</v>
      </c>
      <c r="B701" s="32">
        <v>45983</v>
      </c>
      <c r="C701" t="s">
        <v>37</v>
      </c>
      <c r="D701" t="s">
        <v>933</v>
      </c>
      <c r="E701">
        <v>14134088</v>
      </c>
      <c r="F701" t="s">
        <v>39</v>
      </c>
      <c r="G701">
        <v>11050502</v>
      </c>
      <c r="H701" s="31" t="s">
        <v>40</v>
      </c>
      <c r="I701" s="31">
        <v>3000000</v>
      </c>
      <c r="J701" s="31">
        <v>41459400</v>
      </c>
      <c r="K701" t="str">
        <f t="shared" si="10"/>
        <v>459833000000</v>
      </c>
      <c r="L701" t="s">
        <v>18</v>
      </c>
      <c r="M701" s="40" t="e">
        <f>IF(SUMPRODUCT(('EXTRACTO BANCO'!A:A=B700)*('EXTRACTO BANCO'!G:G=I700)*('EXTRACTO BANCO'!K:K=H700))&gt;0,"OK","NO")</f>
        <v>#N/A</v>
      </c>
    </row>
    <row r="702" spans="1:13">
      <c r="A702" s="32">
        <v>45983</v>
      </c>
      <c r="B702" s="32">
        <v>45983</v>
      </c>
      <c r="C702" t="s">
        <v>37</v>
      </c>
      <c r="D702" t="s">
        <v>934</v>
      </c>
      <c r="E702">
        <v>14134098</v>
      </c>
      <c r="F702" t="s">
        <v>71</v>
      </c>
      <c r="G702">
        <v>11050303</v>
      </c>
      <c r="H702" s="31" t="s">
        <v>72</v>
      </c>
      <c r="I702" s="31">
        <v>1009100</v>
      </c>
      <c r="J702" s="31">
        <v>42468500</v>
      </c>
      <c r="K702" t="str">
        <f t="shared" si="10"/>
        <v>459831009100</v>
      </c>
      <c r="L702" t="s">
        <v>18</v>
      </c>
      <c r="M702" s="40" t="e">
        <f>IF(SUMPRODUCT(('EXTRACTO BANCO'!A:A=B701)*('EXTRACTO BANCO'!G:G=I701)*('EXTRACTO BANCO'!K:K=H701))&gt;0,"OK","NO")</f>
        <v>#N/A</v>
      </c>
    </row>
    <row r="703" spans="1:13">
      <c r="A703" s="32">
        <v>45983</v>
      </c>
      <c r="B703" s="32">
        <v>45983</v>
      </c>
      <c r="C703" t="s">
        <v>37</v>
      </c>
      <c r="D703" t="s">
        <v>935</v>
      </c>
      <c r="E703">
        <v>14134101</v>
      </c>
      <c r="F703" t="s">
        <v>71</v>
      </c>
      <c r="G703">
        <v>11050303</v>
      </c>
      <c r="H703" s="31" t="s">
        <v>72</v>
      </c>
      <c r="I703" s="31">
        <v>2000000</v>
      </c>
      <c r="J703" s="31">
        <v>44468500</v>
      </c>
      <c r="K703" t="str">
        <f t="shared" si="10"/>
        <v>459832000000</v>
      </c>
      <c r="L703" t="s">
        <v>18</v>
      </c>
      <c r="M703" s="40" t="e">
        <f>IF(SUMPRODUCT(('EXTRACTO BANCO'!A:A=B702)*('EXTRACTO BANCO'!G:G=I702)*('EXTRACTO BANCO'!K:K=H702))&gt;0,"OK","NO")</f>
        <v>#N/A</v>
      </c>
    </row>
    <row r="704" spans="1:13">
      <c r="A704" s="32">
        <v>45983</v>
      </c>
      <c r="B704" s="32">
        <v>45983</v>
      </c>
      <c r="C704" t="s">
        <v>37</v>
      </c>
      <c r="D704" t="s">
        <v>936</v>
      </c>
      <c r="E704">
        <v>14134102</v>
      </c>
      <c r="F704" t="s">
        <v>503</v>
      </c>
      <c r="G704">
        <v>11050307</v>
      </c>
      <c r="H704" s="31" t="s">
        <v>88</v>
      </c>
      <c r="I704" s="31">
        <v>2900000</v>
      </c>
      <c r="J704" s="31">
        <v>47368500</v>
      </c>
      <c r="K704" t="str">
        <f t="shared" si="10"/>
        <v>459832900000</v>
      </c>
      <c r="L704" t="s">
        <v>18</v>
      </c>
      <c r="M704" s="40" t="e">
        <f>IF(SUMPRODUCT(('EXTRACTO BANCO'!A:A=B703)*('EXTRACTO BANCO'!G:G=I703)*('EXTRACTO BANCO'!K:K=H703))&gt;0,"OK","NO")</f>
        <v>#N/A</v>
      </c>
    </row>
    <row r="705" spans="1:13">
      <c r="A705" s="32">
        <v>45983</v>
      </c>
      <c r="B705" s="32">
        <v>45983</v>
      </c>
      <c r="C705" t="s">
        <v>37</v>
      </c>
      <c r="D705" t="s">
        <v>937</v>
      </c>
      <c r="E705">
        <v>14144964</v>
      </c>
      <c r="F705" t="s">
        <v>141</v>
      </c>
      <c r="G705">
        <v>11050331</v>
      </c>
      <c r="H705" s="31" t="s">
        <v>142</v>
      </c>
      <c r="I705" s="31">
        <v>17098534</v>
      </c>
      <c r="J705" s="31">
        <v>64467034</v>
      </c>
      <c r="K705" t="str">
        <f t="shared" si="10"/>
        <v>4598317098534</v>
      </c>
      <c r="L705" t="s">
        <v>18</v>
      </c>
      <c r="M705" s="40" t="e">
        <f>IF(SUMPRODUCT(('EXTRACTO BANCO'!A:A=B704)*('EXTRACTO BANCO'!G:G=I704)*('EXTRACTO BANCO'!K:K=H704))&gt;0,"OK","NO")</f>
        <v>#N/A</v>
      </c>
    </row>
    <row r="706" spans="1:13">
      <c r="A706" s="32">
        <v>45983</v>
      </c>
      <c r="B706" s="32">
        <v>45983</v>
      </c>
      <c r="C706" t="s">
        <v>37</v>
      </c>
      <c r="D706" t="s">
        <v>938</v>
      </c>
      <c r="E706">
        <v>14174648</v>
      </c>
      <c r="F706" t="s">
        <v>939</v>
      </c>
      <c r="G706">
        <v>11050503</v>
      </c>
      <c r="H706" s="31" t="s">
        <v>146</v>
      </c>
      <c r="I706" s="31">
        <v>1300000</v>
      </c>
      <c r="J706" s="31">
        <v>65767034</v>
      </c>
      <c r="K706" t="str">
        <f t="shared" si="10"/>
        <v>459831300000</v>
      </c>
      <c r="L706" t="s">
        <v>18</v>
      </c>
      <c r="M706" s="40" t="e">
        <f>IF(SUMPRODUCT(('EXTRACTO BANCO'!A:A=B705)*('EXTRACTO BANCO'!G:G=I705)*('EXTRACTO BANCO'!K:K=H705))&gt;0,"OK","NO")</f>
        <v>#N/A</v>
      </c>
    </row>
    <row r="707" spans="1:13">
      <c r="A707" s="32">
        <v>45985</v>
      </c>
      <c r="B707" s="32">
        <v>45985</v>
      </c>
      <c r="C707" t="s">
        <v>37</v>
      </c>
      <c r="D707" t="s">
        <v>940</v>
      </c>
      <c r="E707">
        <v>14134962</v>
      </c>
      <c r="F707" t="s">
        <v>45</v>
      </c>
      <c r="G707">
        <v>11050324</v>
      </c>
      <c r="H707" s="31" t="s">
        <v>46</v>
      </c>
      <c r="I707" s="31">
        <v>211400</v>
      </c>
      <c r="J707" s="31">
        <v>65978434</v>
      </c>
      <c r="K707" t="str">
        <f t="shared" si="10"/>
        <v>45985211400</v>
      </c>
      <c r="L707" t="s">
        <v>18</v>
      </c>
      <c r="M707" s="40" t="e">
        <f>IF(SUMPRODUCT(('EXTRACTO BANCO'!A:A=B706)*('EXTRACTO BANCO'!G:G=I706)*('EXTRACTO BANCO'!K:K=H706))&gt;0,"OK","NO")</f>
        <v>#N/A</v>
      </c>
    </row>
    <row r="708" spans="1:13">
      <c r="A708" s="32">
        <v>45985</v>
      </c>
      <c r="B708" s="32">
        <v>45985</v>
      </c>
      <c r="C708" t="s">
        <v>37</v>
      </c>
      <c r="D708" t="s">
        <v>941</v>
      </c>
      <c r="E708">
        <v>14135152</v>
      </c>
      <c r="F708" t="s">
        <v>159</v>
      </c>
      <c r="G708">
        <v>11051401</v>
      </c>
      <c r="H708" s="31" t="s">
        <v>160</v>
      </c>
      <c r="I708" s="31">
        <v>1104600</v>
      </c>
      <c r="J708" s="31">
        <v>67083034</v>
      </c>
      <c r="K708" t="str">
        <f t="shared" ref="K708:K771" si="11">CONCATENATE(A708,I708)</f>
        <v>459851104600</v>
      </c>
      <c r="L708" t="s">
        <v>18</v>
      </c>
      <c r="M708" s="40" t="e">
        <f>IF(SUMPRODUCT(('EXTRACTO BANCO'!A:A=B707)*('EXTRACTO BANCO'!G:G=I707)*('EXTRACTO BANCO'!K:K=H707))&gt;0,"OK","NO")</f>
        <v>#N/A</v>
      </c>
    </row>
    <row r="709" spans="1:13">
      <c r="A709" s="32">
        <v>45985</v>
      </c>
      <c r="B709" s="32">
        <v>45985</v>
      </c>
      <c r="C709" t="s">
        <v>37</v>
      </c>
      <c r="D709" t="s">
        <v>942</v>
      </c>
      <c r="E709">
        <v>14136798</v>
      </c>
      <c r="F709" t="s">
        <v>42</v>
      </c>
      <c r="G709">
        <v>11050309</v>
      </c>
      <c r="H709" s="31" t="s">
        <v>43</v>
      </c>
      <c r="I709" s="31">
        <v>600000</v>
      </c>
      <c r="J709" s="31">
        <v>67683034</v>
      </c>
      <c r="K709" t="str">
        <f t="shared" si="11"/>
        <v>45985600000</v>
      </c>
      <c r="L709" t="s">
        <v>18</v>
      </c>
      <c r="M709" s="40" t="e">
        <f>IF(SUMPRODUCT(('EXTRACTO BANCO'!A:A=B708)*('EXTRACTO BANCO'!G:G=I708)*('EXTRACTO BANCO'!K:K=H708))&gt;0,"OK","NO")</f>
        <v>#N/A</v>
      </c>
    </row>
    <row r="710" spans="1:13">
      <c r="A710" s="32">
        <v>45985</v>
      </c>
      <c r="B710" s="32">
        <v>45985</v>
      </c>
      <c r="C710" t="s">
        <v>37</v>
      </c>
      <c r="D710" t="s">
        <v>943</v>
      </c>
      <c r="E710">
        <v>14137022</v>
      </c>
      <c r="F710" t="s">
        <v>205</v>
      </c>
      <c r="G710">
        <v>11050301</v>
      </c>
      <c r="H710" s="31" t="s">
        <v>85</v>
      </c>
      <c r="I710" s="31">
        <v>1300000</v>
      </c>
      <c r="J710" s="31">
        <v>68983034</v>
      </c>
      <c r="K710" t="str">
        <f t="shared" si="11"/>
        <v>459851300000</v>
      </c>
      <c r="L710" t="s">
        <v>18</v>
      </c>
      <c r="M710" s="40" t="e">
        <f>IF(SUMPRODUCT(('EXTRACTO BANCO'!A:A=B709)*('EXTRACTO BANCO'!G:G=I709)*('EXTRACTO BANCO'!K:K=H709))&gt;0,"OK","NO")</f>
        <v>#N/A</v>
      </c>
    </row>
    <row r="711" spans="1:13">
      <c r="A711" s="32">
        <v>45985</v>
      </c>
      <c r="B711" s="32">
        <v>45985</v>
      </c>
      <c r="C711" t="s">
        <v>37</v>
      </c>
      <c r="D711" t="s">
        <v>944</v>
      </c>
      <c r="E711">
        <v>14137854</v>
      </c>
      <c r="F711" t="s">
        <v>127</v>
      </c>
      <c r="G711">
        <v>11050318</v>
      </c>
      <c r="H711" s="31" t="s">
        <v>128</v>
      </c>
      <c r="I711" s="31">
        <v>1000000</v>
      </c>
      <c r="J711" s="31">
        <v>69983034</v>
      </c>
      <c r="K711" t="str">
        <f t="shared" si="11"/>
        <v>459851000000</v>
      </c>
      <c r="L711" t="s">
        <v>18</v>
      </c>
      <c r="M711" s="40" t="e">
        <f>IF(SUMPRODUCT(('EXTRACTO BANCO'!A:A=B710)*('EXTRACTO BANCO'!G:G=I710)*('EXTRACTO BANCO'!K:K=H710))&gt;0,"OK","NO")</f>
        <v>#N/A</v>
      </c>
    </row>
    <row r="712" spans="1:13">
      <c r="A712" s="32">
        <v>45985</v>
      </c>
      <c r="B712" s="32">
        <v>45985</v>
      </c>
      <c r="C712" t="s">
        <v>37</v>
      </c>
      <c r="D712" t="s">
        <v>945</v>
      </c>
      <c r="E712">
        <v>14138234</v>
      </c>
      <c r="F712" t="s">
        <v>231</v>
      </c>
      <c r="G712">
        <v>11050323</v>
      </c>
      <c r="H712" s="31" t="s">
        <v>53</v>
      </c>
      <c r="I712" s="31">
        <v>437750</v>
      </c>
      <c r="J712" s="31">
        <v>70420784</v>
      </c>
      <c r="K712" t="str">
        <f t="shared" si="11"/>
        <v>45985437750</v>
      </c>
      <c r="L712" t="s">
        <v>18</v>
      </c>
      <c r="M712" s="40" t="e">
        <f>IF(SUMPRODUCT(('EXTRACTO BANCO'!A:A=B711)*('EXTRACTO BANCO'!G:G=I711)*('EXTRACTO BANCO'!K:K=H711))&gt;0,"OK","NO")</f>
        <v>#N/A</v>
      </c>
    </row>
    <row r="713" spans="1:13">
      <c r="A713" s="32">
        <v>45985</v>
      </c>
      <c r="B713" s="32">
        <v>45985</v>
      </c>
      <c r="C713" t="s">
        <v>37</v>
      </c>
      <c r="D713" t="s">
        <v>946</v>
      </c>
      <c r="E713">
        <v>14138635</v>
      </c>
      <c r="F713" t="s">
        <v>93</v>
      </c>
      <c r="G713">
        <v>11050101</v>
      </c>
      <c r="H713" s="31" t="s">
        <v>94</v>
      </c>
      <c r="I713" s="31">
        <v>1350000</v>
      </c>
      <c r="J713" s="31">
        <v>71770784</v>
      </c>
      <c r="K713" t="str">
        <f t="shared" si="11"/>
        <v>459851350000</v>
      </c>
      <c r="L713" t="s">
        <v>18</v>
      </c>
      <c r="M713" s="40" t="e">
        <f>IF(SUMPRODUCT(('EXTRACTO BANCO'!A:A=B712)*('EXTRACTO BANCO'!G:G=I712)*('EXTRACTO BANCO'!K:K=H712))&gt;0,"OK","NO")</f>
        <v>#N/A</v>
      </c>
    </row>
    <row r="714" spans="1:13">
      <c r="A714" s="32">
        <v>45985</v>
      </c>
      <c r="B714" s="32">
        <v>45985</v>
      </c>
      <c r="C714" t="s">
        <v>37</v>
      </c>
      <c r="D714" t="s">
        <v>947</v>
      </c>
      <c r="E714">
        <v>14138670</v>
      </c>
      <c r="F714" t="s">
        <v>220</v>
      </c>
      <c r="G714">
        <v>11050302</v>
      </c>
      <c r="H714" s="31" t="s">
        <v>221</v>
      </c>
      <c r="I714" s="31">
        <v>400000</v>
      </c>
      <c r="J714" s="31">
        <v>72170784</v>
      </c>
      <c r="K714" t="str">
        <f t="shared" si="11"/>
        <v>45985400000</v>
      </c>
      <c r="L714" t="s">
        <v>18</v>
      </c>
      <c r="M714" s="40" t="e">
        <f>IF(SUMPRODUCT(('EXTRACTO BANCO'!A:A=B713)*('EXTRACTO BANCO'!G:G=I713)*('EXTRACTO BANCO'!K:K=H713))&gt;0,"OK","NO")</f>
        <v>#N/A</v>
      </c>
    </row>
    <row r="715" spans="1:13">
      <c r="A715" s="32">
        <v>45985</v>
      </c>
      <c r="B715" s="32">
        <v>45985</v>
      </c>
      <c r="C715" t="s">
        <v>37</v>
      </c>
      <c r="D715" t="s">
        <v>948</v>
      </c>
      <c r="E715">
        <v>14138715</v>
      </c>
      <c r="F715" t="s">
        <v>90</v>
      </c>
      <c r="G715">
        <v>11050326</v>
      </c>
      <c r="H715" s="31" t="s">
        <v>91</v>
      </c>
      <c r="I715" s="31">
        <v>2000000</v>
      </c>
      <c r="J715" s="31">
        <v>74170784</v>
      </c>
      <c r="K715" t="str">
        <f t="shared" si="11"/>
        <v>459852000000</v>
      </c>
      <c r="L715" t="s">
        <v>18</v>
      </c>
      <c r="M715" s="40" t="e">
        <f>IF(SUMPRODUCT(('EXTRACTO BANCO'!A:A=B714)*('EXTRACTO BANCO'!G:G=I714)*('EXTRACTO BANCO'!K:K=H714))&gt;0,"OK","NO")</f>
        <v>#N/A</v>
      </c>
    </row>
    <row r="716" spans="1:13">
      <c r="A716" s="32">
        <v>45985</v>
      </c>
      <c r="B716" s="32">
        <v>45985</v>
      </c>
      <c r="C716" t="s">
        <v>37</v>
      </c>
      <c r="D716" t="s">
        <v>949</v>
      </c>
      <c r="E716">
        <v>14139364</v>
      </c>
      <c r="F716" t="s">
        <v>207</v>
      </c>
      <c r="G716">
        <v>11051801</v>
      </c>
      <c r="H716" s="31" t="s">
        <v>156</v>
      </c>
      <c r="I716" s="31">
        <v>600000</v>
      </c>
      <c r="J716" s="31">
        <v>74770784</v>
      </c>
      <c r="K716" t="str">
        <f t="shared" si="11"/>
        <v>45985600000</v>
      </c>
      <c r="L716" t="s">
        <v>18</v>
      </c>
      <c r="M716" s="40" t="e">
        <f>IF(SUMPRODUCT(('EXTRACTO BANCO'!A:A=B715)*('EXTRACTO BANCO'!G:G=I715)*('EXTRACTO BANCO'!K:K=H715))&gt;0,"OK","NO")</f>
        <v>#N/A</v>
      </c>
    </row>
    <row r="717" spans="1:13">
      <c r="A717" s="32">
        <v>45985</v>
      </c>
      <c r="B717" s="32">
        <v>45985</v>
      </c>
      <c r="C717" t="s">
        <v>37</v>
      </c>
      <c r="D717" t="s">
        <v>950</v>
      </c>
      <c r="E717">
        <v>14139368</v>
      </c>
      <c r="F717" t="s">
        <v>207</v>
      </c>
      <c r="G717">
        <v>11051801</v>
      </c>
      <c r="H717" s="31" t="s">
        <v>156</v>
      </c>
      <c r="I717" s="31">
        <v>1000000</v>
      </c>
      <c r="J717" s="31">
        <v>75770784</v>
      </c>
      <c r="K717" t="str">
        <f t="shared" si="11"/>
        <v>459851000000</v>
      </c>
      <c r="L717" t="s">
        <v>18</v>
      </c>
      <c r="M717" s="40" t="e">
        <f>IF(SUMPRODUCT(('EXTRACTO BANCO'!A:A=B716)*('EXTRACTO BANCO'!G:G=I716)*('EXTRACTO BANCO'!K:K=H716))&gt;0,"OK","NO")</f>
        <v>#N/A</v>
      </c>
    </row>
    <row r="718" spans="1:13">
      <c r="A718" s="32">
        <v>45985</v>
      </c>
      <c r="B718" s="32">
        <v>45985</v>
      </c>
      <c r="C718" t="s">
        <v>37</v>
      </c>
      <c r="D718" t="s">
        <v>951</v>
      </c>
      <c r="E718">
        <v>14139439</v>
      </c>
      <c r="F718" t="s">
        <v>252</v>
      </c>
      <c r="G718">
        <v>11050501</v>
      </c>
      <c r="H718" s="31" t="s">
        <v>134</v>
      </c>
      <c r="I718" s="31">
        <v>800000</v>
      </c>
      <c r="J718" s="31">
        <v>76570784</v>
      </c>
      <c r="K718" t="str">
        <f t="shared" si="11"/>
        <v>45985800000</v>
      </c>
      <c r="L718" t="s">
        <v>18</v>
      </c>
      <c r="M718" s="40" t="e">
        <f>IF(SUMPRODUCT(('EXTRACTO BANCO'!A:A=B717)*('EXTRACTO BANCO'!G:G=I717)*('EXTRACTO BANCO'!K:K=H717))&gt;0,"OK","NO")</f>
        <v>#N/A</v>
      </c>
    </row>
    <row r="719" spans="1:13">
      <c r="A719" s="32">
        <v>45985</v>
      </c>
      <c r="B719" s="32">
        <v>45985</v>
      </c>
      <c r="C719" t="s">
        <v>37</v>
      </c>
      <c r="D719" t="s">
        <v>952</v>
      </c>
      <c r="E719">
        <v>14139472</v>
      </c>
      <c r="F719">
        <v>1754</v>
      </c>
      <c r="G719">
        <v>11052201</v>
      </c>
      <c r="H719" s="31" t="s">
        <v>108</v>
      </c>
      <c r="I719" s="31">
        <v>2200000</v>
      </c>
      <c r="J719" s="31">
        <v>78770784</v>
      </c>
      <c r="K719" t="str">
        <f t="shared" si="11"/>
        <v>459852200000</v>
      </c>
      <c r="L719" t="s">
        <v>18</v>
      </c>
      <c r="M719" s="40" t="e">
        <f>IF(SUMPRODUCT(('EXTRACTO BANCO'!A:A=B718)*('EXTRACTO BANCO'!G:G=I718)*('EXTRACTO BANCO'!K:K=H718))&gt;0,"OK","NO")</f>
        <v>#N/A</v>
      </c>
    </row>
    <row r="720" spans="1:13">
      <c r="A720" s="32">
        <v>45985</v>
      </c>
      <c r="B720" s="32">
        <v>45985</v>
      </c>
      <c r="C720" t="s">
        <v>37</v>
      </c>
      <c r="D720" t="s">
        <v>953</v>
      </c>
      <c r="E720">
        <v>14139683</v>
      </c>
      <c r="F720" t="s">
        <v>39</v>
      </c>
      <c r="G720">
        <v>11050502</v>
      </c>
      <c r="H720" s="31" t="s">
        <v>40</v>
      </c>
      <c r="I720" s="31">
        <v>2200000</v>
      </c>
      <c r="J720" s="31">
        <v>80970784</v>
      </c>
      <c r="K720" t="str">
        <f t="shared" si="11"/>
        <v>459852200000</v>
      </c>
      <c r="L720" t="s">
        <v>18</v>
      </c>
      <c r="M720" s="40" t="e">
        <f>IF(SUMPRODUCT(('EXTRACTO BANCO'!A:A=B719)*('EXTRACTO BANCO'!G:G=I719)*('EXTRACTO BANCO'!K:K=H719))&gt;0,"OK","NO")</f>
        <v>#N/A</v>
      </c>
    </row>
    <row r="721" spans="1:13">
      <c r="A721" s="32">
        <v>45985</v>
      </c>
      <c r="B721" s="32">
        <v>45985</v>
      </c>
      <c r="C721" t="s">
        <v>37</v>
      </c>
      <c r="D721" t="s">
        <v>954</v>
      </c>
      <c r="E721">
        <v>14139686</v>
      </c>
      <c r="F721" t="s">
        <v>39</v>
      </c>
      <c r="G721">
        <v>11050502</v>
      </c>
      <c r="H721" s="31" t="s">
        <v>40</v>
      </c>
      <c r="I721" s="31">
        <v>6300000</v>
      </c>
      <c r="J721" s="31">
        <v>87270784</v>
      </c>
      <c r="K721" t="str">
        <f t="shared" si="11"/>
        <v>459856300000</v>
      </c>
      <c r="L721" t="s">
        <v>18</v>
      </c>
      <c r="M721" s="40" t="e">
        <f>IF(SUMPRODUCT(('EXTRACTO BANCO'!A:A=B720)*('EXTRACTO BANCO'!G:G=I720)*('EXTRACTO BANCO'!K:K=H720))&gt;0,"OK","NO")</f>
        <v>#N/A</v>
      </c>
    </row>
    <row r="722" spans="1:13">
      <c r="A722" s="32">
        <v>45985</v>
      </c>
      <c r="B722" s="32">
        <v>45985</v>
      </c>
      <c r="C722" t="s">
        <v>37</v>
      </c>
      <c r="D722" t="s">
        <v>955</v>
      </c>
      <c r="E722">
        <v>14139701</v>
      </c>
      <c r="F722" t="s">
        <v>102</v>
      </c>
      <c r="G722">
        <v>11050332</v>
      </c>
      <c r="H722" s="31" t="s">
        <v>103</v>
      </c>
      <c r="I722" s="31">
        <v>1300000</v>
      </c>
      <c r="J722" s="31">
        <v>88570784</v>
      </c>
      <c r="K722" t="str">
        <f t="shared" si="11"/>
        <v>459851300000</v>
      </c>
      <c r="L722" t="s">
        <v>18</v>
      </c>
      <c r="M722" s="40" t="e">
        <f>IF(SUMPRODUCT(('EXTRACTO BANCO'!A:A=B721)*('EXTRACTO BANCO'!G:G=I721)*('EXTRACTO BANCO'!K:K=H721))&gt;0,"OK","NO")</f>
        <v>#N/A</v>
      </c>
    </row>
    <row r="723" spans="1:13">
      <c r="A723" s="32">
        <v>45985</v>
      </c>
      <c r="B723" s="32">
        <v>45985</v>
      </c>
      <c r="C723" t="s">
        <v>37</v>
      </c>
      <c r="D723" t="s">
        <v>956</v>
      </c>
      <c r="E723">
        <v>14140045</v>
      </c>
      <c r="F723" t="s">
        <v>159</v>
      </c>
      <c r="G723">
        <v>11051401</v>
      </c>
      <c r="H723" s="31" t="s">
        <v>160</v>
      </c>
      <c r="I723" s="31">
        <v>1900000</v>
      </c>
      <c r="J723" s="31">
        <v>90470784</v>
      </c>
      <c r="K723" t="str">
        <f t="shared" si="11"/>
        <v>459851900000</v>
      </c>
      <c r="L723" t="s">
        <v>18</v>
      </c>
      <c r="M723" s="40" t="e">
        <f>IF(SUMPRODUCT(('EXTRACTO BANCO'!A:A=B722)*('EXTRACTO BANCO'!G:G=I722)*('EXTRACTO BANCO'!K:K=H722))&gt;0,"OK","NO")</f>
        <v>#N/A</v>
      </c>
    </row>
    <row r="724" spans="1:13">
      <c r="A724" s="32">
        <v>45985</v>
      </c>
      <c r="B724" s="32">
        <v>45985</v>
      </c>
      <c r="C724" t="s">
        <v>37</v>
      </c>
      <c r="D724" t="s">
        <v>957</v>
      </c>
      <c r="E724">
        <v>14140137</v>
      </c>
      <c r="F724" t="s">
        <v>137</v>
      </c>
      <c r="G724">
        <v>11050314</v>
      </c>
      <c r="H724" s="31" t="s">
        <v>138</v>
      </c>
      <c r="I724" s="31">
        <v>1500000</v>
      </c>
      <c r="J724" s="31">
        <v>91970784</v>
      </c>
      <c r="K724" t="str">
        <f t="shared" si="11"/>
        <v>459851500000</v>
      </c>
      <c r="L724" t="s">
        <v>18</v>
      </c>
      <c r="M724" s="40" t="e">
        <f>IF(SUMPRODUCT(('EXTRACTO BANCO'!A:A=B723)*('EXTRACTO BANCO'!G:G=I723)*('EXTRACTO BANCO'!K:K=H723))&gt;0,"OK","NO")</f>
        <v>#N/A</v>
      </c>
    </row>
    <row r="725" spans="1:13">
      <c r="A725" s="32">
        <v>45985</v>
      </c>
      <c r="B725" s="32">
        <v>45985</v>
      </c>
      <c r="C725" t="s">
        <v>37</v>
      </c>
      <c r="D725" t="s">
        <v>958</v>
      </c>
      <c r="E725">
        <v>14140141</v>
      </c>
      <c r="F725" t="s">
        <v>239</v>
      </c>
      <c r="G725">
        <v>11050310</v>
      </c>
      <c r="H725" s="31" t="s">
        <v>116</v>
      </c>
      <c r="I725" s="31">
        <v>3000000</v>
      </c>
      <c r="J725" s="31">
        <v>94970784</v>
      </c>
      <c r="K725" t="str">
        <f t="shared" si="11"/>
        <v>459853000000</v>
      </c>
      <c r="L725" t="s">
        <v>18</v>
      </c>
      <c r="M725" s="40" t="e">
        <f>IF(SUMPRODUCT(('EXTRACTO BANCO'!A:A=B724)*('EXTRACTO BANCO'!G:G=I724)*('EXTRACTO BANCO'!K:K=H724))&gt;0,"OK","NO")</f>
        <v>#N/A</v>
      </c>
    </row>
    <row r="726" spans="1:13">
      <c r="A726" s="32">
        <v>45985</v>
      </c>
      <c r="B726" s="32">
        <v>45985</v>
      </c>
      <c r="C726" t="s">
        <v>37</v>
      </c>
      <c r="D726" t="s">
        <v>959</v>
      </c>
      <c r="E726">
        <v>14140142</v>
      </c>
      <c r="F726" t="s">
        <v>239</v>
      </c>
      <c r="G726">
        <v>11050310</v>
      </c>
      <c r="H726" s="31" t="s">
        <v>116</v>
      </c>
      <c r="I726" s="31">
        <v>950000</v>
      </c>
      <c r="J726" s="31">
        <v>95920784</v>
      </c>
      <c r="K726" t="str">
        <f t="shared" si="11"/>
        <v>45985950000</v>
      </c>
      <c r="L726" t="s">
        <v>18</v>
      </c>
      <c r="M726" s="40" t="e">
        <f>IF(SUMPRODUCT(('EXTRACTO BANCO'!A:A=B725)*('EXTRACTO BANCO'!G:G=I725)*('EXTRACTO BANCO'!K:K=H725))&gt;0,"OK","NO")</f>
        <v>#N/A</v>
      </c>
    </row>
    <row r="727" spans="1:13">
      <c r="A727" s="32">
        <v>45985</v>
      </c>
      <c r="B727" s="32">
        <v>45985</v>
      </c>
      <c r="C727" t="s">
        <v>37</v>
      </c>
      <c r="D727" t="s">
        <v>960</v>
      </c>
      <c r="E727">
        <v>14140499</v>
      </c>
      <c r="F727" t="s">
        <v>58</v>
      </c>
      <c r="G727">
        <v>11052501</v>
      </c>
      <c r="H727" s="31" t="s">
        <v>59</v>
      </c>
      <c r="I727" s="31">
        <v>3000000</v>
      </c>
      <c r="J727" s="31">
        <v>98920784</v>
      </c>
      <c r="K727" t="str">
        <f t="shared" si="11"/>
        <v>459853000000</v>
      </c>
      <c r="L727" t="s">
        <v>18</v>
      </c>
      <c r="M727" s="40" t="e">
        <f>IF(SUMPRODUCT(('EXTRACTO BANCO'!A:A=B726)*('EXTRACTO BANCO'!G:G=I726)*('EXTRACTO BANCO'!K:K=H726))&gt;0,"OK","NO")</f>
        <v>#N/A</v>
      </c>
    </row>
    <row r="728" spans="1:13">
      <c r="A728" s="32">
        <v>45985</v>
      </c>
      <c r="B728" s="32">
        <v>45985</v>
      </c>
      <c r="C728" t="s">
        <v>37</v>
      </c>
      <c r="D728" t="s">
        <v>961</v>
      </c>
      <c r="E728">
        <v>14140564</v>
      </c>
      <c r="F728" t="s">
        <v>58</v>
      </c>
      <c r="G728">
        <v>11052501</v>
      </c>
      <c r="H728" s="31" t="s">
        <v>59</v>
      </c>
      <c r="I728" s="31">
        <v>1696350</v>
      </c>
      <c r="J728" s="31">
        <v>100617134</v>
      </c>
      <c r="K728" t="str">
        <f t="shared" si="11"/>
        <v>459851696350</v>
      </c>
      <c r="L728" t="s">
        <v>18</v>
      </c>
      <c r="M728" s="40" t="e">
        <f>IF(SUMPRODUCT(('EXTRACTO BANCO'!A:A=B727)*('EXTRACTO BANCO'!G:G=I727)*('EXTRACTO BANCO'!K:K=H727))&gt;0,"OK","NO")</f>
        <v>#N/A</v>
      </c>
    </row>
    <row r="729" spans="1:13">
      <c r="A729" s="32">
        <v>45985</v>
      </c>
      <c r="B729" s="32">
        <v>45985</v>
      </c>
      <c r="C729" t="s">
        <v>37</v>
      </c>
      <c r="D729" t="s">
        <v>962</v>
      </c>
      <c r="E729">
        <v>14140581</v>
      </c>
      <c r="F729">
        <v>5</v>
      </c>
      <c r="G729">
        <v>11050305</v>
      </c>
      <c r="H729" s="31" t="s">
        <v>125</v>
      </c>
      <c r="I729" s="31">
        <v>3300000</v>
      </c>
      <c r="J729" s="31">
        <v>103917134</v>
      </c>
      <c r="K729" t="str">
        <f t="shared" si="11"/>
        <v>459853300000</v>
      </c>
      <c r="L729" t="s">
        <v>18</v>
      </c>
      <c r="M729" s="40" t="e">
        <f>IF(SUMPRODUCT(('EXTRACTO BANCO'!A:A=B728)*('EXTRACTO BANCO'!G:G=I728)*('EXTRACTO BANCO'!K:K=H728))&gt;0,"OK","NO")</f>
        <v>#N/A</v>
      </c>
    </row>
    <row r="730" spans="1:13">
      <c r="A730" s="32">
        <v>45985</v>
      </c>
      <c r="B730" s="32">
        <v>45985</v>
      </c>
      <c r="C730" t="s">
        <v>37</v>
      </c>
      <c r="D730" t="s">
        <v>963</v>
      </c>
      <c r="E730">
        <v>14140675</v>
      </c>
      <c r="F730" t="s">
        <v>130</v>
      </c>
      <c r="G730">
        <v>11051101</v>
      </c>
      <c r="H730" s="31" t="s">
        <v>131</v>
      </c>
      <c r="I730" s="31">
        <v>7200000</v>
      </c>
      <c r="J730" s="31">
        <v>111117134</v>
      </c>
      <c r="K730" t="str">
        <f t="shared" si="11"/>
        <v>459857200000</v>
      </c>
      <c r="L730" t="s">
        <v>18</v>
      </c>
      <c r="M730" s="40" t="e">
        <f>IF(SUMPRODUCT(('EXTRACTO BANCO'!A:A=B729)*('EXTRACTO BANCO'!G:G=I729)*('EXTRACTO BANCO'!K:K=H729))&gt;0,"OK","NO")</f>
        <v>#N/A</v>
      </c>
    </row>
    <row r="731" spans="1:13">
      <c r="A731" s="32">
        <v>45985</v>
      </c>
      <c r="B731" s="32">
        <v>45985</v>
      </c>
      <c r="C731" t="s">
        <v>37</v>
      </c>
      <c r="D731" t="s">
        <v>964</v>
      </c>
      <c r="E731">
        <v>14140715</v>
      </c>
      <c r="F731" t="s">
        <v>96</v>
      </c>
      <c r="G731">
        <v>11051201</v>
      </c>
      <c r="H731" s="31" t="s">
        <v>97</v>
      </c>
      <c r="I731" s="31">
        <v>1550000</v>
      </c>
      <c r="J731" s="31">
        <v>112667134</v>
      </c>
      <c r="K731" t="str">
        <f t="shared" si="11"/>
        <v>459851550000</v>
      </c>
      <c r="L731" t="s">
        <v>18</v>
      </c>
      <c r="M731" s="40" t="e">
        <f>IF(SUMPRODUCT(('EXTRACTO BANCO'!A:A=B730)*('EXTRACTO BANCO'!G:G=I730)*('EXTRACTO BANCO'!K:K=H730))&gt;0,"OK","NO")</f>
        <v>#N/A</v>
      </c>
    </row>
    <row r="732" spans="1:13">
      <c r="A732" s="32">
        <v>45985</v>
      </c>
      <c r="B732" s="32">
        <v>45985</v>
      </c>
      <c r="C732" t="s">
        <v>37</v>
      </c>
      <c r="D732" t="s">
        <v>965</v>
      </c>
      <c r="E732">
        <v>14140720</v>
      </c>
      <c r="F732" t="s">
        <v>96</v>
      </c>
      <c r="G732">
        <v>11051201</v>
      </c>
      <c r="H732" s="31" t="s">
        <v>97</v>
      </c>
      <c r="I732" s="31">
        <v>2764700</v>
      </c>
      <c r="J732" s="31">
        <v>115431834</v>
      </c>
      <c r="K732" t="str">
        <f t="shared" si="11"/>
        <v>459852764700</v>
      </c>
      <c r="L732" t="s">
        <v>18</v>
      </c>
      <c r="M732" s="40" t="e">
        <f>IF(SUMPRODUCT(('EXTRACTO BANCO'!A:A=B731)*('EXTRACTO BANCO'!G:G=I731)*('EXTRACTO BANCO'!K:K=H731))&gt;0,"OK","NO")</f>
        <v>#N/A</v>
      </c>
    </row>
    <row r="733" spans="1:13">
      <c r="A733" s="32">
        <v>45985</v>
      </c>
      <c r="B733" s="32">
        <v>45985</v>
      </c>
      <c r="C733" t="s">
        <v>37</v>
      </c>
      <c r="D733" t="s">
        <v>966</v>
      </c>
      <c r="E733">
        <v>14140732</v>
      </c>
      <c r="F733" t="s">
        <v>243</v>
      </c>
      <c r="G733">
        <v>11051701</v>
      </c>
      <c r="H733" s="31" t="s">
        <v>193</v>
      </c>
      <c r="I733" s="31">
        <v>1000000</v>
      </c>
      <c r="J733" s="31">
        <v>116431834</v>
      </c>
      <c r="K733" t="str">
        <f t="shared" si="11"/>
        <v>459851000000</v>
      </c>
      <c r="L733" t="s">
        <v>18</v>
      </c>
      <c r="M733" s="40" t="e">
        <f>IF(SUMPRODUCT(('EXTRACTO BANCO'!A:A=B732)*('EXTRACTO BANCO'!G:G=I732)*('EXTRACTO BANCO'!K:K=H732))&gt;0,"OK","NO")</f>
        <v>#N/A</v>
      </c>
    </row>
    <row r="734" spans="1:13">
      <c r="A734" s="32">
        <v>45985</v>
      </c>
      <c r="B734" s="32">
        <v>45985</v>
      </c>
      <c r="C734" t="s">
        <v>37</v>
      </c>
      <c r="D734" t="s">
        <v>967</v>
      </c>
      <c r="E734">
        <v>14140737</v>
      </c>
      <c r="F734" t="s">
        <v>243</v>
      </c>
      <c r="G734">
        <v>11051701</v>
      </c>
      <c r="H734" s="31" t="s">
        <v>193</v>
      </c>
      <c r="I734" s="31">
        <v>500000</v>
      </c>
      <c r="J734" s="31">
        <v>116931834</v>
      </c>
      <c r="K734" t="str">
        <f t="shared" si="11"/>
        <v>45985500000</v>
      </c>
      <c r="L734" t="s">
        <v>18</v>
      </c>
      <c r="M734" s="40" t="e">
        <f>IF(SUMPRODUCT(('EXTRACTO BANCO'!A:A=B733)*('EXTRACTO BANCO'!G:G=I733)*('EXTRACTO BANCO'!K:K=H733))&gt;0,"OK","NO")</f>
        <v>#N/A</v>
      </c>
    </row>
    <row r="735" spans="1:13">
      <c r="A735" s="32">
        <v>45985</v>
      </c>
      <c r="B735" s="32">
        <v>45985</v>
      </c>
      <c r="C735" t="s">
        <v>37</v>
      </c>
      <c r="D735" t="s">
        <v>968</v>
      </c>
      <c r="E735">
        <v>14140772</v>
      </c>
      <c r="F735" t="s">
        <v>243</v>
      </c>
      <c r="G735">
        <v>11051701</v>
      </c>
      <c r="H735" s="31" t="s">
        <v>193</v>
      </c>
      <c r="I735" s="31">
        <v>1000000</v>
      </c>
      <c r="J735" s="31">
        <v>117931834</v>
      </c>
      <c r="K735" t="str">
        <f t="shared" si="11"/>
        <v>459851000000</v>
      </c>
      <c r="L735" t="s">
        <v>18</v>
      </c>
      <c r="M735" s="40" t="e">
        <f>IF(SUMPRODUCT(('EXTRACTO BANCO'!A:A=B734)*('EXTRACTO BANCO'!G:G=I734)*('EXTRACTO BANCO'!K:K=H734))&gt;0,"OK","NO")</f>
        <v>#N/A</v>
      </c>
    </row>
    <row r="736" spans="1:13">
      <c r="A736" s="32">
        <v>45985</v>
      </c>
      <c r="B736" s="32">
        <v>45985</v>
      </c>
      <c r="C736" t="s">
        <v>37</v>
      </c>
      <c r="D736" t="s">
        <v>969</v>
      </c>
      <c r="E736">
        <v>14140790</v>
      </c>
      <c r="F736" t="s">
        <v>243</v>
      </c>
      <c r="G736">
        <v>11051701</v>
      </c>
      <c r="H736" s="31" t="s">
        <v>193</v>
      </c>
      <c r="I736" s="31">
        <v>1000000</v>
      </c>
      <c r="J736" s="31">
        <v>118931834</v>
      </c>
      <c r="K736" t="str">
        <f t="shared" si="11"/>
        <v>459851000000</v>
      </c>
      <c r="L736" t="s">
        <v>18</v>
      </c>
      <c r="M736" s="40" t="e">
        <f>IF(SUMPRODUCT(('EXTRACTO BANCO'!A:A=B735)*('EXTRACTO BANCO'!G:G=I735)*('EXTRACTO BANCO'!K:K=H735))&gt;0,"OK","NO")</f>
        <v>#N/A</v>
      </c>
    </row>
    <row r="737" spans="1:13">
      <c r="A737" s="32">
        <v>45985</v>
      </c>
      <c r="B737" s="32">
        <v>45985</v>
      </c>
      <c r="C737" t="s">
        <v>37</v>
      </c>
      <c r="D737" t="s">
        <v>970</v>
      </c>
      <c r="E737">
        <v>14140797</v>
      </c>
      <c r="F737" t="s">
        <v>243</v>
      </c>
      <c r="G737">
        <v>11051701</v>
      </c>
      <c r="H737" s="31" t="s">
        <v>193</v>
      </c>
      <c r="I737" s="31">
        <v>1000000</v>
      </c>
      <c r="J737" s="31">
        <v>119931834</v>
      </c>
      <c r="K737" t="str">
        <f t="shared" si="11"/>
        <v>459851000000</v>
      </c>
      <c r="L737" t="s">
        <v>18</v>
      </c>
      <c r="M737" s="40" t="e">
        <f>IF(SUMPRODUCT(('EXTRACTO BANCO'!A:A=B736)*('EXTRACTO BANCO'!G:G=I736)*('EXTRACTO BANCO'!K:K=H736))&gt;0,"OK","NO")</f>
        <v>#N/A</v>
      </c>
    </row>
    <row r="738" spans="1:13">
      <c r="A738" s="32">
        <v>45985</v>
      </c>
      <c r="B738" s="32">
        <v>45985</v>
      </c>
      <c r="C738" t="s">
        <v>37</v>
      </c>
      <c r="D738" t="s">
        <v>971</v>
      </c>
      <c r="E738">
        <v>14140905</v>
      </c>
      <c r="F738" t="s">
        <v>87</v>
      </c>
      <c r="G738">
        <v>11050307</v>
      </c>
      <c r="H738" s="31" t="s">
        <v>88</v>
      </c>
      <c r="I738" s="31">
        <v>1800000</v>
      </c>
      <c r="J738" s="31">
        <v>121731834</v>
      </c>
      <c r="K738" t="str">
        <f t="shared" si="11"/>
        <v>459851800000</v>
      </c>
      <c r="L738" t="s">
        <v>18</v>
      </c>
      <c r="M738" s="40" t="e">
        <f>IF(SUMPRODUCT(('EXTRACTO BANCO'!A:A=B737)*('EXTRACTO BANCO'!G:G=I737)*('EXTRACTO BANCO'!K:K=H737))&gt;0,"OK","NO")</f>
        <v>#N/A</v>
      </c>
    </row>
    <row r="739" spans="1:13">
      <c r="A739" s="32">
        <v>45985</v>
      </c>
      <c r="B739" s="32">
        <v>45985</v>
      </c>
      <c r="C739" t="s">
        <v>37</v>
      </c>
      <c r="D739" t="s">
        <v>972</v>
      </c>
      <c r="E739">
        <v>14140907</v>
      </c>
      <c r="F739" t="s">
        <v>68</v>
      </c>
      <c r="G739">
        <v>11050308</v>
      </c>
      <c r="H739" s="31" t="s">
        <v>69</v>
      </c>
      <c r="I739" s="31">
        <v>3000000</v>
      </c>
      <c r="J739" s="31">
        <v>124731834</v>
      </c>
      <c r="K739" t="str">
        <f t="shared" si="11"/>
        <v>459853000000</v>
      </c>
      <c r="L739" t="s">
        <v>18</v>
      </c>
      <c r="M739" s="40" t="e">
        <f>IF(SUMPRODUCT(('EXTRACTO BANCO'!A:A=B738)*('EXTRACTO BANCO'!G:G=I738)*('EXTRACTO BANCO'!K:K=H738))&gt;0,"OK","NO")</f>
        <v>#N/A</v>
      </c>
    </row>
    <row r="740" spans="1:13">
      <c r="A740" s="32">
        <v>45985</v>
      </c>
      <c r="B740" s="32">
        <v>45985</v>
      </c>
      <c r="C740" t="s">
        <v>37</v>
      </c>
      <c r="D740" t="s">
        <v>973</v>
      </c>
      <c r="E740">
        <v>14140918</v>
      </c>
      <c r="F740" t="s">
        <v>68</v>
      </c>
      <c r="G740">
        <v>11050308</v>
      </c>
      <c r="H740" s="31" t="s">
        <v>69</v>
      </c>
      <c r="I740" s="31">
        <v>1338800</v>
      </c>
      <c r="J740" s="31">
        <v>126070634</v>
      </c>
      <c r="K740" t="str">
        <f t="shared" si="11"/>
        <v>459851338800</v>
      </c>
      <c r="L740" t="s">
        <v>18</v>
      </c>
      <c r="M740" s="40" t="e">
        <f>IF(SUMPRODUCT(('EXTRACTO BANCO'!A:A=B739)*('EXTRACTO BANCO'!G:G=I739)*('EXTRACTO BANCO'!K:K=H739))&gt;0,"OK","NO")</f>
        <v>#N/A</v>
      </c>
    </row>
    <row r="741" spans="1:13">
      <c r="A741" s="32">
        <v>45985</v>
      </c>
      <c r="B741" s="32">
        <v>45985</v>
      </c>
      <c r="C741" t="s">
        <v>37</v>
      </c>
      <c r="D741" t="s">
        <v>974</v>
      </c>
      <c r="E741">
        <v>14141019</v>
      </c>
      <c r="F741" t="s">
        <v>399</v>
      </c>
      <c r="G741">
        <v>11050328</v>
      </c>
      <c r="H741" s="31" t="s">
        <v>51</v>
      </c>
      <c r="I741" s="31">
        <v>1650000</v>
      </c>
      <c r="J741" s="31">
        <v>127720634</v>
      </c>
      <c r="K741" t="str">
        <f t="shared" si="11"/>
        <v>459851650000</v>
      </c>
      <c r="L741" t="s">
        <v>18</v>
      </c>
      <c r="M741" s="40" t="e">
        <f>IF(SUMPRODUCT(('EXTRACTO BANCO'!A:A=B740)*('EXTRACTO BANCO'!G:G=I740)*('EXTRACTO BANCO'!K:K=H740))&gt;0,"OK","NO")</f>
        <v>#N/A</v>
      </c>
    </row>
    <row r="742" spans="1:13">
      <c r="A742" s="32">
        <v>45985</v>
      </c>
      <c r="B742" s="32">
        <v>45985</v>
      </c>
      <c r="C742" t="s">
        <v>37</v>
      </c>
      <c r="D742" t="s">
        <v>975</v>
      </c>
      <c r="E742">
        <v>14141088</v>
      </c>
      <c r="F742" t="s">
        <v>121</v>
      </c>
      <c r="G742">
        <v>11050312</v>
      </c>
      <c r="H742" s="31" t="s">
        <v>122</v>
      </c>
      <c r="I742" s="31">
        <v>800000</v>
      </c>
      <c r="J742" s="31">
        <v>128520634</v>
      </c>
      <c r="K742" t="str">
        <f t="shared" si="11"/>
        <v>45985800000</v>
      </c>
      <c r="L742" t="s">
        <v>18</v>
      </c>
      <c r="M742" s="40" t="e">
        <f>IF(SUMPRODUCT(('EXTRACTO BANCO'!A:A=B741)*('EXTRACTO BANCO'!G:G=I741)*('EXTRACTO BANCO'!K:K=H741))&gt;0,"OK","NO")</f>
        <v>#N/A</v>
      </c>
    </row>
    <row r="743" spans="1:13">
      <c r="A743" s="32">
        <v>45985</v>
      </c>
      <c r="B743" s="32">
        <v>45985</v>
      </c>
      <c r="C743" t="s">
        <v>37</v>
      </c>
      <c r="D743" t="s">
        <v>976</v>
      </c>
      <c r="E743">
        <v>14141209</v>
      </c>
      <c r="F743" t="s">
        <v>99</v>
      </c>
      <c r="G743">
        <v>11051601</v>
      </c>
      <c r="H743" s="31" t="s">
        <v>100</v>
      </c>
      <c r="I743" s="31">
        <v>2600000</v>
      </c>
      <c r="J743" s="31">
        <v>131120634</v>
      </c>
      <c r="K743" t="str">
        <f t="shared" si="11"/>
        <v>459852600000</v>
      </c>
      <c r="L743" t="s">
        <v>18</v>
      </c>
      <c r="M743" s="40" t="e">
        <f>IF(SUMPRODUCT(('EXTRACTO BANCO'!A:A=B742)*('EXTRACTO BANCO'!G:G=I742)*('EXTRACTO BANCO'!K:K=H742))&gt;0,"OK","NO")</f>
        <v>#N/A</v>
      </c>
    </row>
    <row r="744" spans="1:13">
      <c r="A744" s="32">
        <v>45985</v>
      </c>
      <c r="B744" s="32">
        <v>45985</v>
      </c>
      <c r="C744" t="s">
        <v>37</v>
      </c>
      <c r="D744" t="s">
        <v>977</v>
      </c>
      <c r="E744">
        <v>14141232</v>
      </c>
      <c r="F744" t="s">
        <v>55</v>
      </c>
      <c r="G744">
        <v>11050306</v>
      </c>
      <c r="H744" s="31" t="s">
        <v>56</v>
      </c>
      <c r="I744" s="31">
        <v>1900000</v>
      </c>
      <c r="J744" s="31">
        <v>133020634</v>
      </c>
      <c r="K744" t="str">
        <f t="shared" si="11"/>
        <v>459851900000</v>
      </c>
      <c r="L744" t="s">
        <v>18</v>
      </c>
      <c r="M744" s="40" t="e">
        <f>IF(SUMPRODUCT(('EXTRACTO BANCO'!A:A=B743)*('EXTRACTO BANCO'!G:G=I743)*('EXTRACTO BANCO'!K:K=H743))&gt;0,"OK","NO")</f>
        <v>#N/A</v>
      </c>
    </row>
    <row r="745" spans="1:13">
      <c r="A745" s="32">
        <v>45985</v>
      </c>
      <c r="B745" s="32">
        <v>45985</v>
      </c>
      <c r="C745" t="s">
        <v>37</v>
      </c>
      <c r="D745" t="s">
        <v>978</v>
      </c>
      <c r="E745">
        <v>14141448</v>
      </c>
      <c r="F745" t="s">
        <v>979</v>
      </c>
      <c r="G745">
        <v>11050313</v>
      </c>
      <c r="H745" s="31" t="s">
        <v>180</v>
      </c>
      <c r="I745" s="31">
        <v>3000000</v>
      </c>
      <c r="J745" s="31">
        <v>136020634</v>
      </c>
      <c r="K745" t="str">
        <f t="shared" si="11"/>
        <v>459853000000</v>
      </c>
      <c r="L745" t="s">
        <v>18</v>
      </c>
      <c r="M745" s="40" t="e">
        <f>IF(SUMPRODUCT(('EXTRACTO BANCO'!A:A=B744)*('EXTRACTO BANCO'!G:G=I744)*('EXTRACTO BANCO'!K:K=H744))&gt;0,"OK","NO")</f>
        <v>#N/A</v>
      </c>
    </row>
    <row r="746" spans="1:13">
      <c r="A746" s="32">
        <v>45985</v>
      </c>
      <c r="B746" s="32">
        <v>45985</v>
      </c>
      <c r="C746" t="s">
        <v>37</v>
      </c>
      <c r="D746" t="s">
        <v>980</v>
      </c>
      <c r="E746">
        <v>14141451</v>
      </c>
      <c r="F746" t="s">
        <v>981</v>
      </c>
      <c r="G746">
        <v>11050313</v>
      </c>
      <c r="H746" s="31" t="s">
        <v>180</v>
      </c>
      <c r="I746" s="31">
        <v>1400000</v>
      </c>
      <c r="J746" s="31">
        <v>137420634</v>
      </c>
      <c r="K746" t="str">
        <f t="shared" si="11"/>
        <v>459851400000</v>
      </c>
      <c r="L746" t="s">
        <v>18</v>
      </c>
      <c r="M746" s="40" t="e">
        <f>IF(SUMPRODUCT(('EXTRACTO BANCO'!A:A=B745)*('EXTRACTO BANCO'!G:G=I745)*('EXTRACTO BANCO'!K:K=H745))&gt;0,"OK","NO")</f>
        <v>#N/A</v>
      </c>
    </row>
    <row r="747" spans="1:13">
      <c r="A747" s="32">
        <v>45985</v>
      </c>
      <c r="B747" s="32">
        <v>45985</v>
      </c>
      <c r="C747" t="s">
        <v>37</v>
      </c>
      <c r="D747" t="s">
        <v>982</v>
      </c>
      <c r="E747">
        <v>14144972</v>
      </c>
      <c r="F747" t="s">
        <v>141</v>
      </c>
      <c r="G747">
        <v>11050331</v>
      </c>
      <c r="H747" s="31" t="s">
        <v>142</v>
      </c>
      <c r="I747" s="31">
        <v>2142740</v>
      </c>
      <c r="J747" s="31">
        <v>139563374</v>
      </c>
      <c r="K747" t="str">
        <f t="shared" si="11"/>
        <v>459852142740</v>
      </c>
      <c r="L747" t="s">
        <v>18</v>
      </c>
      <c r="M747" s="40" t="e">
        <f>IF(SUMPRODUCT(('EXTRACTO BANCO'!A:A=B746)*('EXTRACTO BANCO'!G:G=I746)*('EXTRACTO BANCO'!K:K=H746))&gt;0,"OK","NO")</f>
        <v>#N/A</v>
      </c>
    </row>
    <row r="748" spans="1:13">
      <c r="A748" s="32">
        <v>45985</v>
      </c>
      <c r="B748" s="32">
        <v>45985</v>
      </c>
      <c r="C748" t="s">
        <v>223</v>
      </c>
      <c r="D748" t="s">
        <v>983</v>
      </c>
      <c r="E748">
        <v>14170252</v>
      </c>
      <c r="F748" t="s">
        <v>225</v>
      </c>
      <c r="G748" t="s">
        <v>226</v>
      </c>
      <c r="H748" s="31" t="s">
        <v>227</v>
      </c>
      <c r="I748" s="31">
        <v>-149968374</v>
      </c>
      <c r="J748" s="31">
        <v>-10405000</v>
      </c>
      <c r="K748" t="str">
        <f t="shared" si="11"/>
        <v>45985-149968374</v>
      </c>
      <c r="L748" t="s">
        <v>18</v>
      </c>
      <c r="M748" s="40" t="e">
        <f>IF(SUMPRODUCT(('EXTRACTO BANCO'!A:A=B747)*('EXTRACTO BANCO'!G:G=I747)*('EXTRACTO BANCO'!K:K=H747))&gt;0,"OK","NO")</f>
        <v>#N/A</v>
      </c>
    </row>
    <row r="749" spans="1:13">
      <c r="A749" s="32">
        <v>45986</v>
      </c>
      <c r="B749" s="32">
        <v>45986</v>
      </c>
      <c r="C749" t="s">
        <v>37</v>
      </c>
      <c r="D749" t="s">
        <v>984</v>
      </c>
      <c r="E749">
        <v>14143826</v>
      </c>
      <c r="F749" t="s">
        <v>127</v>
      </c>
      <c r="G749">
        <v>11050318</v>
      </c>
      <c r="H749" s="31" t="s">
        <v>128</v>
      </c>
      <c r="I749" s="31">
        <v>1400000</v>
      </c>
      <c r="J749" s="31">
        <v>-9005000</v>
      </c>
      <c r="K749" t="str">
        <f t="shared" si="11"/>
        <v>459861400000</v>
      </c>
      <c r="L749" t="s">
        <v>18</v>
      </c>
      <c r="M749" s="40" t="e">
        <f>IF(SUMPRODUCT(('EXTRACTO BANCO'!A:A=B748)*('EXTRACTO BANCO'!G:G=I748)*('EXTRACTO BANCO'!K:K=H748))&gt;0,"OK","NO")</f>
        <v>#N/A</v>
      </c>
    </row>
    <row r="750" spans="1:13">
      <c r="A750" s="32">
        <v>45986</v>
      </c>
      <c r="B750" s="32">
        <v>45986</v>
      </c>
      <c r="C750" t="s">
        <v>37</v>
      </c>
      <c r="D750" t="s">
        <v>985</v>
      </c>
      <c r="E750">
        <v>14143989</v>
      </c>
      <c r="F750" t="s">
        <v>205</v>
      </c>
      <c r="G750">
        <v>11050301</v>
      </c>
      <c r="H750" s="31" t="s">
        <v>85</v>
      </c>
      <c r="I750" s="31">
        <v>4400000</v>
      </c>
      <c r="J750" s="31">
        <v>-4605000</v>
      </c>
      <c r="K750" t="str">
        <f t="shared" si="11"/>
        <v>459864400000</v>
      </c>
      <c r="L750" t="s">
        <v>18</v>
      </c>
      <c r="M750" s="40" t="e">
        <f>IF(SUMPRODUCT(('EXTRACTO BANCO'!A:A=B749)*('EXTRACTO BANCO'!G:G=I749)*('EXTRACTO BANCO'!K:K=H749))&gt;0,"OK","NO")</f>
        <v>#N/A</v>
      </c>
    </row>
    <row r="751" spans="1:13">
      <c r="A751" s="32">
        <v>45986</v>
      </c>
      <c r="B751" s="32">
        <v>45986</v>
      </c>
      <c r="C751" t="s">
        <v>37</v>
      </c>
      <c r="D751" t="s">
        <v>986</v>
      </c>
      <c r="E751">
        <v>14144063</v>
      </c>
      <c r="F751" t="s">
        <v>153</v>
      </c>
      <c r="G751">
        <v>11050309</v>
      </c>
      <c r="H751" s="31" t="s">
        <v>43</v>
      </c>
      <c r="I751" s="31">
        <v>1300000</v>
      </c>
      <c r="J751" s="31">
        <v>-3305000</v>
      </c>
      <c r="K751" t="str">
        <f t="shared" si="11"/>
        <v>459861300000</v>
      </c>
      <c r="L751" t="s">
        <v>18</v>
      </c>
      <c r="M751" s="40" t="e">
        <f>IF(SUMPRODUCT(('EXTRACTO BANCO'!A:A=B750)*('EXTRACTO BANCO'!G:G=I750)*('EXTRACTO BANCO'!K:K=H750))&gt;0,"OK","NO")</f>
        <v>#N/A</v>
      </c>
    </row>
    <row r="752" spans="1:13">
      <c r="A752" s="32">
        <v>45986</v>
      </c>
      <c r="B752" s="32">
        <v>45986</v>
      </c>
      <c r="C752" t="s">
        <v>37</v>
      </c>
      <c r="D752" t="s">
        <v>987</v>
      </c>
      <c r="E752">
        <v>14144835</v>
      </c>
      <c r="F752" t="s">
        <v>229</v>
      </c>
      <c r="G752">
        <v>11050324</v>
      </c>
      <c r="H752" s="31" t="s">
        <v>46</v>
      </c>
      <c r="I752" s="31">
        <v>726600</v>
      </c>
      <c r="J752" s="31">
        <v>-2578400</v>
      </c>
      <c r="K752" t="str">
        <f t="shared" si="11"/>
        <v>45986726600</v>
      </c>
      <c r="L752" t="s">
        <v>18</v>
      </c>
      <c r="M752" s="40" t="e">
        <f>IF(SUMPRODUCT(('EXTRACTO BANCO'!A:A=B751)*('EXTRACTO BANCO'!G:G=I751)*('EXTRACTO BANCO'!K:K=H751))&gt;0,"OK","NO")</f>
        <v>#N/A</v>
      </c>
    </row>
    <row r="753" spans="1:13">
      <c r="A753" s="32">
        <v>45986</v>
      </c>
      <c r="B753" s="32">
        <v>45986</v>
      </c>
      <c r="C753" t="s">
        <v>37</v>
      </c>
      <c r="D753" t="s">
        <v>988</v>
      </c>
      <c r="E753">
        <v>14145857</v>
      </c>
      <c r="F753" t="s">
        <v>155</v>
      </c>
      <c r="G753">
        <v>11051801</v>
      </c>
      <c r="H753" s="31" t="s">
        <v>156</v>
      </c>
      <c r="I753" s="31">
        <v>1000000</v>
      </c>
      <c r="J753" s="31">
        <v>-1578400</v>
      </c>
      <c r="K753" t="str">
        <f t="shared" si="11"/>
        <v>459861000000</v>
      </c>
      <c r="L753" t="s">
        <v>18</v>
      </c>
      <c r="M753" s="40" t="e">
        <f>IF(SUMPRODUCT(('EXTRACTO BANCO'!A:A=B752)*('EXTRACTO BANCO'!G:G=I752)*('EXTRACTO BANCO'!K:K=H752))&gt;0,"OK","NO")</f>
        <v>#N/A</v>
      </c>
    </row>
    <row r="754" spans="1:13">
      <c r="A754" s="32">
        <v>45986</v>
      </c>
      <c r="B754" s="32">
        <v>45986</v>
      </c>
      <c r="C754" t="s">
        <v>37</v>
      </c>
      <c r="D754" t="s">
        <v>989</v>
      </c>
      <c r="E754">
        <v>14145863</v>
      </c>
      <c r="F754" t="s">
        <v>155</v>
      </c>
      <c r="G754">
        <v>11051801</v>
      </c>
      <c r="H754" s="31" t="s">
        <v>156</v>
      </c>
      <c r="I754" s="31">
        <v>350024</v>
      </c>
      <c r="J754" s="31">
        <v>-1228376</v>
      </c>
      <c r="K754" t="str">
        <f t="shared" si="11"/>
        <v>45986350024</v>
      </c>
      <c r="L754" t="s">
        <v>18</v>
      </c>
      <c r="M754" s="40" t="e">
        <f>IF(SUMPRODUCT(('EXTRACTO BANCO'!A:A=B753)*('EXTRACTO BANCO'!G:G=I753)*('EXTRACTO BANCO'!K:K=H753))&gt;0,"OK","NO")</f>
        <v>#N/A</v>
      </c>
    </row>
    <row r="755" spans="1:13">
      <c r="A755" s="32">
        <v>45986</v>
      </c>
      <c r="B755" s="32">
        <v>45986</v>
      </c>
      <c r="C755" t="s">
        <v>37</v>
      </c>
      <c r="D755" t="s">
        <v>990</v>
      </c>
      <c r="E755">
        <v>14146786</v>
      </c>
      <c r="F755" t="s">
        <v>137</v>
      </c>
      <c r="G755">
        <v>11050314</v>
      </c>
      <c r="H755" s="31" t="s">
        <v>138</v>
      </c>
      <c r="I755" s="31">
        <v>1400000</v>
      </c>
      <c r="J755" s="31">
        <v>171624</v>
      </c>
      <c r="K755" t="str">
        <f t="shared" si="11"/>
        <v>459861400000</v>
      </c>
      <c r="L755" t="s">
        <v>18</v>
      </c>
      <c r="M755" s="40" t="e">
        <f>IF(SUMPRODUCT(('EXTRACTO BANCO'!A:A=B754)*('EXTRACTO BANCO'!G:G=I754)*('EXTRACTO BANCO'!K:K=H754))&gt;0,"OK","NO")</f>
        <v>#N/A</v>
      </c>
    </row>
    <row r="756" spans="1:13">
      <c r="A756" s="32">
        <v>45986</v>
      </c>
      <c r="B756" s="32">
        <v>45986</v>
      </c>
      <c r="C756" t="s">
        <v>37</v>
      </c>
      <c r="D756" t="s">
        <v>991</v>
      </c>
      <c r="E756">
        <v>14147158</v>
      </c>
      <c r="F756" t="s">
        <v>231</v>
      </c>
      <c r="G756">
        <v>11050323</v>
      </c>
      <c r="H756" s="31" t="s">
        <v>53</v>
      </c>
      <c r="I756" s="31">
        <v>1661450</v>
      </c>
      <c r="J756" s="31">
        <v>1833074</v>
      </c>
      <c r="K756" t="str">
        <f t="shared" si="11"/>
        <v>459861661450</v>
      </c>
      <c r="L756" t="s">
        <v>18</v>
      </c>
      <c r="M756" s="40" t="e">
        <f>IF(SUMPRODUCT(('EXTRACTO BANCO'!A:A=B755)*('EXTRACTO BANCO'!G:G=I755)*('EXTRACTO BANCO'!K:K=H755))&gt;0,"OK","NO")</f>
        <v>#N/A</v>
      </c>
    </row>
    <row r="757" spans="1:13">
      <c r="A757" s="32">
        <v>45985</v>
      </c>
      <c r="B757" s="32">
        <v>45985</v>
      </c>
      <c r="C757" t="s">
        <v>147</v>
      </c>
      <c r="D757" t="s">
        <v>992</v>
      </c>
      <c r="E757">
        <v>14147175</v>
      </c>
      <c r="F757" t="s">
        <v>993</v>
      </c>
      <c r="G757" t="s">
        <v>994</v>
      </c>
      <c r="H757" s="31" t="s">
        <v>995</v>
      </c>
      <c r="I757" s="31">
        <v>400000</v>
      </c>
      <c r="J757" s="31">
        <v>2233074</v>
      </c>
      <c r="K757" t="str">
        <f t="shared" si="11"/>
        <v>45985400000</v>
      </c>
      <c r="L757" t="s">
        <v>18</v>
      </c>
      <c r="M757" s="40" t="e">
        <f>IF(SUMPRODUCT(('EXTRACTO BANCO'!A:A=B756)*('EXTRACTO BANCO'!G:G=I756)*('EXTRACTO BANCO'!K:K=H756))&gt;0,"OK","NO")</f>
        <v>#N/A</v>
      </c>
    </row>
    <row r="758" spans="1:13">
      <c r="A758" s="32">
        <v>45986</v>
      </c>
      <c r="B758" s="32">
        <v>45986</v>
      </c>
      <c r="C758" t="s">
        <v>37</v>
      </c>
      <c r="D758" t="s">
        <v>996</v>
      </c>
      <c r="E758">
        <v>14147263</v>
      </c>
      <c r="F758" t="s">
        <v>209</v>
      </c>
      <c r="G758">
        <v>11050307</v>
      </c>
      <c r="H758" s="31" t="s">
        <v>88</v>
      </c>
      <c r="I758" s="31">
        <v>900000</v>
      </c>
      <c r="J758" s="31">
        <v>3133074</v>
      </c>
      <c r="K758" t="str">
        <f t="shared" si="11"/>
        <v>45986900000</v>
      </c>
      <c r="L758" t="s">
        <v>18</v>
      </c>
      <c r="M758" s="40" t="e">
        <f>IF(SUMPRODUCT(('EXTRACTO BANCO'!A:A=B757)*('EXTRACTO BANCO'!G:G=I757)*('EXTRACTO BANCO'!K:K=H757))&gt;0,"OK","NO")</f>
        <v>#N/A</v>
      </c>
    </row>
    <row r="759" spans="1:13">
      <c r="A759" s="32">
        <v>45986</v>
      </c>
      <c r="B759" s="32">
        <v>45986</v>
      </c>
      <c r="C759" t="s">
        <v>37</v>
      </c>
      <c r="D759" t="s">
        <v>997</v>
      </c>
      <c r="E759">
        <v>14147331</v>
      </c>
      <c r="F759" t="s">
        <v>58</v>
      </c>
      <c r="G759">
        <v>11052501</v>
      </c>
      <c r="H759" s="31" t="s">
        <v>59</v>
      </c>
      <c r="I759" s="31">
        <v>1497650</v>
      </c>
      <c r="J759" s="31">
        <v>4630724</v>
      </c>
      <c r="K759" t="str">
        <f t="shared" si="11"/>
        <v>459861497650</v>
      </c>
      <c r="L759" t="s">
        <v>18</v>
      </c>
      <c r="M759" s="40" t="e">
        <f>IF(SUMPRODUCT(('EXTRACTO BANCO'!A:A=B758)*('EXTRACTO BANCO'!G:G=I758)*('EXTRACTO BANCO'!K:K=H758))&gt;0,"OK","NO")</f>
        <v>#N/A</v>
      </c>
    </row>
    <row r="760" spans="1:13">
      <c r="A760" s="32">
        <v>45986</v>
      </c>
      <c r="B760" s="32">
        <v>45986</v>
      </c>
      <c r="C760" t="s">
        <v>37</v>
      </c>
      <c r="D760" t="s">
        <v>998</v>
      </c>
      <c r="E760">
        <v>14147595</v>
      </c>
      <c r="F760" t="s">
        <v>96</v>
      </c>
      <c r="G760">
        <v>11051201</v>
      </c>
      <c r="H760" s="31" t="s">
        <v>97</v>
      </c>
      <c r="I760" s="31">
        <v>1650000</v>
      </c>
      <c r="J760" s="31">
        <v>6280724</v>
      </c>
      <c r="K760" t="str">
        <f t="shared" si="11"/>
        <v>459861650000</v>
      </c>
      <c r="L760" t="s">
        <v>18</v>
      </c>
      <c r="M760" s="40" t="e">
        <f>IF(SUMPRODUCT(('EXTRACTO BANCO'!A:A=B759)*('EXTRACTO BANCO'!G:G=I759)*('EXTRACTO BANCO'!K:K=H759))&gt;0,"OK","NO")</f>
        <v>#N/A</v>
      </c>
    </row>
    <row r="761" spans="1:13">
      <c r="A761" s="32">
        <v>45986</v>
      </c>
      <c r="B761" s="32">
        <v>45986</v>
      </c>
      <c r="C761" t="s">
        <v>37</v>
      </c>
      <c r="D761" t="s">
        <v>999</v>
      </c>
      <c r="E761">
        <v>14147609</v>
      </c>
      <c r="F761" t="s">
        <v>96</v>
      </c>
      <c r="G761">
        <v>11051201</v>
      </c>
      <c r="H761" s="31" t="s">
        <v>97</v>
      </c>
      <c r="I761" s="31">
        <v>1042750</v>
      </c>
      <c r="J761" s="31">
        <v>7323474</v>
      </c>
      <c r="K761" t="str">
        <f t="shared" si="11"/>
        <v>459861042750</v>
      </c>
      <c r="L761" t="s">
        <v>18</v>
      </c>
      <c r="M761" s="40" t="e">
        <f>IF(SUMPRODUCT(('EXTRACTO BANCO'!A:A=B760)*('EXTRACTO BANCO'!G:G=I760)*('EXTRACTO BANCO'!K:K=H760))&gt;0,"OK","NO")</f>
        <v>#N/A</v>
      </c>
    </row>
    <row r="762" spans="1:13">
      <c r="A762" s="32">
        <v>45986</v>
      </c>
      <c r="B762" s="32">
        <v>45986</v>
      </c>
      <c r="C762" t="s">
        <v>37</v>
      </c>
      <c r="D762" t="s">
        <v>1000</v>
      </c>
      <c r="E762">
        <v>14147656</v>
      </c>
      <c r="F762" t="s">
        <v>252</v>
      </c>
      <c r="G762">
        <v>11050501</v>
      </c>
      <c r="H762" s="31" t="s">
        <v>134</v>
      </c>
      <c r="I762" s="31">
        <v>1050000</v>
      </c>
      <c r="J762" s="31">
        <v>8373474</v>
      </c>
      <c r="K762" t="str">
        <f t="shared" si="11"/>
        <v>459861050000</v>
      </c>
      <c r="L762" t="s">
        <v>18</v>
      </c>
      <c r="M762" s="40" t="e">
        <f>IF(SUMPRODUCT(('EXTRACTO BANCO'!A:A=B761)*('EXTRACTO BANCO'!G:G=I761)*('EXTRACTO BANCO'!K:K=H761))&gt;0,"OK","NO")</f>
        <v>#N/A</v>
      </c>
    </row>
    <row r="763" spans="1:13">
      <c r="A763" s="32">
        <v>45986</v>
      </c>
      <c r="B763" s="32">
        <v>45986</v>
      </c>
      <c r="C763" t="s">
        <v>37</v>
      </c>
      <c r="D763" t="s">
        <v>1001</v>
      </c>
      <c r="E763">
        <v>14147844</v>
      </c>
      <c r="F763" t="s">
        <v>102</v>
      </c>
      <c r="G763">
        <v>11050332</v>
      </c>
      <c r="H763" s="31" t="s">
        <v>103</v>
      </c>
      <c r="I763" s="31">
        <v>1100000</v>
      </c>
      <c r="J763" s="31">
        <v>9473474</v>
      </c>
      <c r="K763" t="str">
        <f t="shared" si="11"/>
        <v>459861100000</v>
      </c>
      <c r="L763" t="s">
        <v>18</v>
      </c>
      <c r="M763" s="40" t="e">
        <f>IF(SUMPRODUCT(('EXTRACTO BANCO'!A:A=B762)*('EXTRACTO BANCO'!G:G=I762)*('EXTRACTO BANCO'!K:K=H762))&gt;0,"OK","NO")</f>
        <v>#N/A</v>
      </c>
    </row>
    <row r="764" spans="1:13">
      <c r="A764" s="32">
        <v>45986</v>
      </c>
      <c r="B764" s="32">
        <v>45986</v>
      </c>
      <c r="C764" t="s">
        <v>37</v>
      </c>
      <c r="D764" t="s">
        <v>1002</v>
      </c>
      <c r="E764">
        <v>14148034</v>
      </c>
      <c r="F764" t="s">
        <v>243</v>
      </c>
      <c r="G764">
        <v>11051701</v>
      </c>
      <c r="H764" s="31" t="s">
        <v>193</v>
      </c>
      <c r="I764" s="31">
        <v>1000000</v>
      </c>
      <c r="J764" s="31">
        <v>10473474</v>
      </c>
      <c r="K764" t="str">
        <f t="shared" si="11"/>
        <v>459861000000</v>
      </c>
      <c r="L764" t="s">
        <v>18</v>
      </c>
      <c r="M764" s="40" t="e">
        <f>IF(SUMPRODUCT(('EXTRACTO BANCO'!A:A=B763)*('EXTRACTO BANCO'!G:G=I763)*('EXTRACTO BANCO'!K:K=H763))&gt;0,"OK","NO")</f>
        <v>#N/A</v>
      </c>
    </row>
    <row r="765" spans="1:13">
      <c r="A765" s="32">
        <v>45986</v>
      </c>
      <c r="B765" s="32">
        <v>45986</v>
      </c>
      <c r="C765" t="s">
        <v>37</v>
      </c>
      <c r="D765" t="s">
        <v>1003</v>
      </c>
      <c r="E765">
        <v>14148051</v>
      </c>
      <c r="F765" t="s">
        <v>243</v>
      </c>
      <c r="G765">
        <v>11051701</v>
      </c>
      <c r="H765" s="31" t="s">
        <v>193</v>
      </c>
      <c r="I765" s="31">
        <v>500000</v>
      </c>
      <c r="J765" s="31">
        <v>10973474</v>
      </c>
      <c r="K765" t="str">
        <f t="shared" si="11"/>
        <v>45986500000</v>
      </c>
      <c r="L765" t="s">
        <v>18</v>
      </c>
      <c r="M765" s="40" t="e">
        <f>IF(SUMPRODUCT(('EXTRACTO BANCO'!A:A=B764)*('EXTRACTO BANCO'!G:G=I764)*('EXTRACTO BANCO'!K:K=H764))&gt;0,"OK","NO")</f>
        <v>#N/A</v>
      </c>
    </row>
    <row r="766" spans="1:13">
      <c r="A766" s="32">
        <v>45986</v>
      </c>
      <c r="B766" s="32">
        <v>45986</v>
      </c>
      <c r="C766" t="s">
        <v>37</v>
      </c>
      <c r="D766" t="s">
        <v>1004</v>
      </c>
      <c r="E766">
        <v>14148062</v>
      </c>
      <c r="F766" t="s">
        <v>243</v>
      </c>
      <c r="G766">
        <v>11051701</v>
      </c>
      <c r="H766" s="31" t="s">
        <v>193</v>
      </c>
      <c r="I766" s="31">
        <v>500000</v>
      </c>
      <c r="J766" s="31">
        <v>11473474</v>
      </c>
      <c r="K766" t="str">
        <f t="shared" si="11"/>
        <v>45986500000</v>
      </c>
      <c r="L766" t="s">
        <v>18</v>
      </c>
      <c r="M766" s="40" t="e">
        <f>IF(SUMPRODUCT(('EXTRACTO BANCO'!A:A=B765)*('EXTRACTO BANCO'!G:G=I765)*('EXTRACTO BANCO'!K:K=H765))&gt;0,"OK","NO")</f>
        <v>#N/A</v>
      </c>
    </row>
    <row r="767" spans="1:13">
      <c r="A767" s="32">
        <v>45986</v>
      </c>
      <c r="B767" s="32">
        <v>45986</v>
      </c>
      <c r="C767" t="s">
        <v>37</v>
      </c>
      <c r="D767" t="s">
        <v>1005</v>
      </c>
      <c r="E767">
        <v>14148075</v>
      </c>
      <c r="F767" t="s">
        <v>90</v>
      </c>
      <c r="G767">
        <v>11050326</v>
      </c>
      <c r="H767" s="31" t="s">
        <v>91</v>
      </c>
      <c r="I767" s="31">
        <v>2000000</v>
      </c>
      <c r="J767" s="31">
        <v>13473474</v>
      </c>
      <c r="K767" t="str">
        <f t="shared" si="11"/>
        <v>459862000000</v>
      </c>
      <c r="L767" t="s">
        <v>18</v>
      </c>
      <c r="M767" s="40" t="e">
        <f>IF(SUMPRODUCT(('EXTRACTO BANCO'!A:A=B766)*('EXTRACTO BANCO'!G:G=I766)*('EXTRACTO BANCO'!K:K=H766))&gt;0,"OK","NO")</f>
        <v>#N/A</v>
      </c>
    </row>
    <row r="768" spans="1:13">
      <c r="A768" s="32">
        <v>45986</v>
      </c>
      <c r="B768" s="32">
        <v>45986</v>
      </c>
      <c r="C768" t="s">
        <v>37</v>
      </c>
      <c r="D768" t="s">
        <v>1006</v>
      </c>
      <c r="E768">
        <v>14148142</v>
      </c>
      <c r="F768" t="s">
        <v>74</v>
      </c>
      <c r="G768">
        <v>11052001</v>
      </c>
      <c r="H768" s="31" t="s">
        <v>75</v>
      </c>
      <c r="I768" s="31">
        <v>1600000</v>
      </c>
      <c r="J768" s="31">
        <v>15073474</v>
      </c>
      <c r="K768" t="str">
        <f t="shared" si="11"/>
        <v>459861600000</v>
      </c>
      <c r="L768" t="s">
        <v>18</v>
      </c>
      <c r="M768" s="40" t="e">
        <f>IF(SUMPRODUCT(('EXTRACTO BANCO'!A:A=B767)*('EXTRACTO BANCO'!G:G=I767)*('EXTRACTO BANCO'!K:K=H767))&gt;0,"OK","NO")</f>
        <v>#N/A</v>
      </c>
    </row>
    <row r="769" spans="1:13">
      <c r="A769" s="32">
        <v>45986</v>
      </c>
      <c r="B769" s="32">
        <v>45986</v>
      </c>
      <c r="C769" t="s">
        <v>37</v>
      </c>
      <c r="D769" t="s">
        <v>1007</v>
      </c>
      <c r="E769">
        <v>14148143</v>
      </c>
      <c r="F769" t="s">
        <v>301</v>
      </c>
      <c r="G769">
        <v>11050319</v>
      </c>
      <c r="H769" s="31" t="s">
        <v>302</v>
      </c>
      <c r="I769" s="31">
        <v>927084</v>
      </c>
      <c r="J769" s="31">
        <v>16000558</v>
      </c>
      <c r="K769" t="str">
        <f t="shared" si="11"/>
        <v>45986927084</v>
      </c>
      <c r="L769" t="s">
        <v>18</v>
      </c>
      <c r="M769" s="40" t="e">
        <f>IF(SUMPRODUCT(('EXTRACTO BANCO'!A:A=B768)*('EXTRACTO BANCO'!G:G=I768)*('EXTRACTO BANCO'!K:K=H768))&gt;0,"OK","NO")</f>
        <v>#N/A</v>
      </c>
    </row>
    <row r="770" spans="1:13">
      <c r="A770" s="32">
        <v>45986</v>
      </c>
      <c r="B770" s="32">
        <v>45986</v>
      </c>
      <c r="C770" t="s">
        <v>37</v>
      </c>
      <c r="D770" t="s">
        <v>1008</v>
      </c>
      <c r="E770">
        <v>14148147</v>
      </c>
      <c r="F770" t="s">
        <v>74</v>
      </c>
      <c r="G770">
        <v>11052001</v>
      </c>
      <c r="H770" s="31" t="s">
        <v>75</v>
      </c>
      <c r="I770" s="31">
        <v>2000000</v>
      </c>
      <c r="J770" s="31">
        <v>18000558</v>
      </c>
      <c r="K770" t="str">
        <f t="shared" si="11"/>
        <v>459862000000</v>
      </c>
      <c r="L770" t="s">
        <v>18</v>
      </c>
      <c r="M770" s="40" t="e">
        <f>IF(SUMPRODUCT(('EXTRACTO BANCO'!A:A=B769)*('EXTRACTO BANCO'!G:G=I769)*('EXTRACTO BANCO'!K:K=H769))&gt;0,"OK","NO")</f>
        <v>#N/A</v>
      </c>
    </row>
    <row r="771" spans="1:13">
      <c r="A771" s="32">
        <v>45986</v>
      </c>
      <c r="B771" s="32">
        <v>45986</v>
      </c>
      <c r="C771" t="s">
        <v>37</v>
      </c>
      <c r="D771" t="s">
        <v>1009</v>
      </c>
      <c r="E771">
        <v>14148185</v>
      </c>
      <c r="F771" t="s">
        <v>99</v>
      </c>
      <c r="G771">
        <v>11051601</v>
      </c>
      <c r="H771" s="31" t="s">
        <v>100</v>
      </c>
      <c r="I771" s="31">
        <v>2000000</v>
      </c>
      <c r="J771" s="31">
        <v>20000558</v>
      </c>
      <c r="K771" t="str">
        <f t="shared" si="11"/>
        <v>459862000000</v>
      </c>
      <c r="L771" t="s">
        <v>18</v>
      </c>
      <c r="M771" s="40" t="e">
        <f>IF(SUMPRODUCT(('EXTRACTO BANCO'!A:A=B770)*('EXTRACTO BANCO'!G:G=I770)*('EXTRACTO BANCO'!K:K=H770))&gt;0,"OK","NO")</f>
        <v>#N/A</v>
      </c>
    </row>
    <row r="772" spans="1:13">
      <c r="A772" s="32">
        <v>45986</v>
      </c>
      <c r="B772" s="32">
        <v>45986</v>
      </c>
      <c r="C772" t="s">
        <v>37</v>
      </c>
      <c r="D772" t="s">
        <v>1010</v>
      </c>
      <c r="E772">
        <v>14148220</v>
      </c>
      <c r="F772" t="s">
        <v>246</v>
      </c>
      <c r="G772">
        <v>11050306</v>
      </c>
      <c r="H772" s="31" t="s">
        <v>56</v>
      </c>
      <c r="I772" s="31">
        <v>1824280</v>
      </c>
      <c r="J772" s="31">
        <v>21824838</v>
      </c>
      <c r="K772" t="str">
        <f t="shared" ref="K772:K835" si="12">CONCATENATE(A772,I772)</f>
        <v>459861824280</v>
      </c>
      <c r="L772" t="s">
        <v>18</v>
      </c>
      <c r="M772" s="40" t="e">
        <f>IF(SUMPRODUCT(('EXTRACTO BANCO'!A:A=B771)*('EXTRACTO BANCO'!G:G=I771)*('EXTRACTO BANCO'!K:K=H771))&gt;0,"OK","NO")</f>
        <v>#N/A</v>
      </c>
    </row>
    <row r="773" spans="1:13">
      <c r="A773" s="32">
        <v>45986</v>
      </c>
      <c r="B773" s="32">
        <v>45986</v>
      </c>
      <c r="C773" t="s">
        <v>37</v>
      </c>
      <c r="D773" t="s">
        <v>1011</v>
      </c>
      <c r="E773">
        <v>14148257</v>
      </c>
      <c r="F773" t="s">
        <v>239</v>
      </c>
      <c r="G773">
        <v>11050310</v>
      </c>
      <c r="H773" s="31" t="s">
        <v>116</v>
      </c>
      <c r="I773" s="31">
        <v>3000000</v>
      </c>
      <c r="J773" s="31">
        <v>24824838</v>
      </c>
      <c r="K773" t="str">
        <f t="shared" si="12"/>
        <v>459863000000</v>
      </c>
      <c r="L773" t="s">
        <v>18</v>
      </c>
      <c r="M773" s="40" t="e">
        <f>IF(SUMPRODUCT(('EXTRACTO BANCO'!A:A=B772)*('EXTRACTO BANCO'!G:G=I772)*('EXTRACTO BANCO'!K:K=H772))&gt;0,"OK","NO")</f>
        <v>#N/A</v>
      </c>
    </row>
    <row r="774" spans="1:13">
      <c r="A774" s="32">
        <v>45986</v>
      </c>
      <c r="B774" s="32">
        <v>45986</v>
      </c>
      <c r="C774" t="s">
        <v>37</v>
      </c>
      <c r="D774" t="s">
        <v>1012</v>
      </c>
      <c r="E774">
        <v>14148407</v>
      </c>
      <c r="F774" t="s">
        <v>68</v>
      </c>
      <c r="G774">
        <v>11050308</v>
      </c>
      <c r="H774" s="31" t="s">
        <v>69</v>
      </c>
      <c r="I774" s="31">
        <v>1152000</v>
      </c>
      <c r="J774" s="31">
        <v>25976838</v>
      </c>
      <c r="K774" t="str">
        <f t="shared" si="12"/>
        <v>459861152000</v>
      </c>
      <c r="L774" t="s">
        <v>18</v>
      </c>
      <c r="M774" s="40" t="e">
        <f>IF(SUMPRODUCT(('EXTRACTO BANCO'!A:A=B773)*('EXTRACTO BANCO'!G:G=I773)*('EXTRACTO BANCO'!K:K=H773))&gt;0,"OK","NO")</f>
        <v>#N/A</v>
      </c>
    </row>
    <row r="775" spans="1:13">
      <c r="A775" s="32">
        <v>45986</v>
      </c>
      <c r="B775" s="32">
        <v>45986</v>
      </c>
      <c r="C775" t="s">
        <v>37</v>
      </c>
      <c r="D775" t="s">
        <v>1013</v>
      </c>
      <c r="E775">
        <v>14148431</v>
      </c>
      <c r="F775" t="s">
        <v>399</v>
      </c>
      <c r="G775">
        <v>11050328</v>
      </c>
      <c r="H775" s="31" t="s">
        <v>51</v>
      </c>
      <c r="I775" s="31">
        <v>1900000</v>
      </c>
      <c r="J775" s="31">
        <v>27876838</v>
      </c>
      <c r="K775" t="str">
        <f t="shared" si="12"/>
        <v>459861900000</v>
      </c>
      <c r="L775" t="s">
        <v>18</v>
      </c>
      <c r="M775" s="40" t="e">
        <f>IF(SUMPRODUCT(('EXTRACTO BANCO'!A:A=B774)*('EXTRACTO BANCO'!G:G=I774)*('EXTRACTO BANCO'!K:K=H774))&gt;0,"OK","NO")</f>
        <v>#N/A</v>
      </c>
    </row>
    <row r="776" spans="1:13">
      <c r="A776" s="32">
        <v>45986</v>
      </c>
      <c r="B776" s="32">
        <v>45986</v>
      </c>
      <c r="C776" t="s">
        <v>37</v>
      </c>
      <c r="D776" t="s">
        <v>1014</v>
      </c>
      <c r="E776">
        <v>14148452</v>
      </c>
      <c r="F776" t="s">
        <v>124</v>
      </c>
      <c r="G776">
        <v>11050305</v>
      </c>
      <c r="H776" s="31" t="s">
        <v>125</v>
      </c>
      <c r="I776" s="31">
        <v>1900000</v>
      </c>
      <c r="J776" s="31">
        <v>29776838</v>
      </c>
      <c r="K776" t="str">
        <f t="shared" si="12"/>
        <v>459861900000</v>
      </c>
      <c r="L776" t="s">
        <v>18</v>
      </c>
      <c r="M776" s="40" t="e">
        <f>IF(SUMPRODUCT(('EXTRACTO BANCO'!A:A=B775)*('EXTRACTO BANCO'!G:G=I775)*('EXTRACTO BANCO'!K:K=H775))&gt;0,"OK","NO")</f>
        <v>#N/A</v>
      </c>
    </row>
    <row r="777" spans="1:13">
      <c r="A777" s="32">
        <v>45986</v>
      </c>
      <c r="B777" s="32">
        <v>45986</v>
      </c>
      <c r="C777" t="s">
        <v>37</v>
      </c>
      <c r="D777" t="s">
        <v>1015</v>
      </c>
      <c r="E777">
        <v>14148471</v>
      </c>
      <c r="F777" t="s">
        <v>220</v>
      </c>
      <c r="G777">
        <v>11050302</v>
      </c>
      <c r="H777" s="31" t="s">
        <v>221</v>
      </c>
      <c r="I777" s="31">
        <v>2300000</v>
      </c>
      <c r="J777" s="31">
        <v>32076838</v>
      </c>
      <c r="K777" t="str">
        <f t="shared" si="12"/>
        <v>459862300000</v>
      </c>
      <c r="L777" t="s">
        <v>18</v>
      </c>
      <c r="M777" s="40" t="e">
        <f>IF(SUMPRODUCT(('EXTRACTO BANCO'!A:A=B776)*('EXTRACTO BANCO'!G:G=I776)*('EXTRACTO BANCO'!K:K=H776))&gt;0,"OK","NO")</f>
        <v>#N/A</v>
      </c>
    </row>
    <row r="778" spans="1:13">
      <c r="A778" s="32">
        <v>45986</v>
      </c>
      <c r="B778" s="32">
        <v>45986</v>
      </c>
      <c r="C778" t="s">
        <v>37</v>
      </c>
      <c r="D778" t="s">
        <v>1016</v>
      </c>
      <c r="E778">
        <v>14148510</v>
      </c>
      <c r="F778" t="s">
        <v>39</v>
      </c>
      <c r="G778">
        <v>11050502</v>
      </c>
      <c r="H778" s="31" t="s">
        <v>40</v>
      </c>
      <c r="I778" s="31">
        <v>6200000</v>
      </c>
      <c r="J778" s="31">
        <v>38276838</v>
      </c>
      <c r="K778" t="str">
        <f t="shared" si="12"/>
        <v>459866200000</v>
      </c>
      <c r="L778" t="s">
        <v>18</v>
      </c>
      <c r="M778" s="40" t="e">
        <f>IF(SUMPRODUCT(('EXTRACTO BANCO'!A:A=B777)*('EXTRACTO BANCO'!G:G=I777)*('EXTRACTO BANCO'!K:K=H777))&gt;0,"OK","NO")</f>
        <v>#N/A</v>
      </c>
    </row>
    <row r="779" spans="1:13">
      <c r="A779" s="32">
        <v>45986</v>
      </c>
      <c r="B779" s="32">
        <v>45986</v>
      </c>
      <c r="C779" t="s">
        <v>37</v>
      </c>
      <c r="D779" t="s">
        <v>1017</v>
      </c>
      <c r="E779">
        <v>14148607</v>
      </c>
      <c r="F779" t="s">
        <v>1018</v>
      </c>
      <c r="G779">
        <v>11050321</v>
      </c>
      <c r="H779" s="31" t="s">
        <v>62</v>
      </c>
      <c r="I779" s="31">
        <v>2000000</v>
      </c>
      <c r="J779" s="31">
        <v>40276838</v>
      </c>
      <c r="K779" t="str">
        <f t="shared" si="12"/>
        <v>459862000000</v>
      </c>
      <c r="L779" t="s">
        <v>18</v>
      </c>
      <c r="M779" s="40" t="e">
        <f>IF(SUMPRODUCT(('EXTRACTO BANCO'!A:A=B778)*('EXTRACTO BANCO'!G:G=I778)*('EXTRACTO BANCO'!K:K=H778))&gt;0,"OK","NO")</f>
        <v>#N/A</v>
      </c>
    </row>
    <row r="780" spans="1:13">
      <c r="A780" s="32">
        <v>45986</v>
      </c>
      <c r="B780" s="32">
        <v>45986</v>
      </c>
      <c r="C780" t="s">
        <v>37</v>
      </c>
      <c r="D780" t="s">
        <v>1019</v>
      </c>
      <c r="E780">
        <v>14148611</v>
      </c>
      <c r="F780" t="s">
        <v>1018</v>
      </c>
      <c r="G780">
        <v>11050321</v>
      </c>
      <c r="H780" s="31" t="s">
        <v>62</v>
      </c>
      <c r="I780" s="31">
        <v>3000000</v>
      </c>
      <c r="J780" s="31">
        <v>43276838</v>
      </c>
      <c r="K780" t="str">
        <f t="shared" si="12"/>
        <v>459863000000</v>
      </c>
      <c r="L780" t="s">
        <v>18</v>
      </c>
      <c r="M780" s="40" t="e">
        <f>IF(SUMPRODUCT(('EXTRACTO BANCO'!A:A=B779)*('EXTRACTO BANCO'!G:G=I779)*('EXTRACTO BANCO'!K:K=H779))&gt;0,"OK","NO")</f>
        <v>#N/A</v>
      </c>
    </row>
    <row r="781" spans="1:13">
      <c r="A781" s="32">
        <v>45986</v>
      </c>
      <c r="B781" s="32">
        <v>45986</v>
      </c>
      <c r="C781" t="s">
        <v>37</v>
      </c>
      <c r="D781" t="s">
        <v>1020</v>
      </c>
      <c r="E781">
        <v>14148644</v>
      </c>
      <c r="F781" t="s">
        <v>258</v>
      </c>
      <c r="G781">
        <v>11050322</v>
      </c>
      <c r="H781" s="31" t="s">
        <v>198</v>
      </c>
      <c r="I781" s="31">
        <v>2250000</v>
      </c>
      <c r="J781" s="31">
        <v>45526838</v>
      </c>
      <c r="K781" t="str">
        <f t="shared" si="12"/>
        <v>459862250000</v>
      </c>
      <c r="L781" t="s">
        <v>18</v>
      </c>
      <c r="M781" s="40" t="e">
        <f>IF(SUMPRODUCT(('EXTRACTO BANCO'!A:A=B780)*('EXTRACTO BANCO'!G:G=I780)*('EXTRACTO BANCO'!K:K=H780))&gt;0,"OK","NO")</f>
        <v>#N/A</v>
      </c>
    </row>
    <row r="782" spans="1:13">
      <c r="A782" s="32">
        <v>45986</v>
      </c>
      <c r="B782" s="32">
        <v>45986</v>
      </c>
      <c r="C782" t="s">
        <v>37</v>
      </c>
      <c r="D782" t="s">
        <v>1021</v>
      </c>
      <c r="E782">
        <v>14148663</v>
      </c>
      <c r="F782" t="s">
        <v>1022</v>
      </c>
      <c r="G782">
        <v>11050313</v>
      </c>
      <c r="H782" s="31" t="s">
        <v>180</v>
      </c>
      <c r="I782" s="31">
        <v>1700000</v>
      </c>
      <c r="J782" s="31">
        <v>47226838</v>
      </c>
      <c r="K782" t="str">
        <f t="shared" si="12"/>
        <v>459861700000</v>
      </c>
      <c r="L782" t="s">
        <v>18</v>
      </c>
      <c r="M782" s="40" t="e">
        <f>IF(SUMPRODUCT(('EXTRACTO BANCO'!A:A=B781)*('EXTRACTO BANCO'!G:G=I781)*('EXTRACTO BANCO'!K:K=H781))&gt;0,"OK","NO")</f>
        <v>#N/A</v>
      </c>
    </row>
    <row r="783" spans="1:13">
      <c r="A783" s="32">
        <v>45986</v>
      </c>
      <c r="B783" s="32">
        <v>45986</v>
      </c>
      <c r="C783" t="s">
        <v>37</v>
      </c>
      <c r="D783" t="s">
        <v>1023</v>
      </c>
      <c r="E783">
        <v>14148705</v>
      </c>
      <c r="F783" t="s">
        <v>239</v>
      </c>
      <c r="G783">
        <v>11050310</v>
      </c>
      <c r="H783" s="31" t="s">
        <v>116</v>
      </c>
      <c r="I783" s="31">
        <v>2850000</v>
      </c>
      <c r="J783" s="31">
        <v>50076838</v>
      </c>
      <c r="K783" t="str">
        <f t="shared" si="12"/>
        <v>459862850000</v>
      </c>
      <c r="L783" t="s">
        <v>18</v>
      </c>
      <c r="M783" s="40" t="e">
        <f>IF(SUMPRODUCT(('EXTRACTO BANCO'!A:A=B782)*('EXTRACTO BANCO'!G:G=I782)*('EXTRACTO BANCO'!K:K=H782))&gt;0,"OK","NO")</f>
        <v>#N/A</v>
      </c>
    </row>
    <row r="784" spans="1:13">
      <c r="A784" s="32">
        <v>45986</v>
      </c>
      <c r="B784" s="32">
        <v>45986</v>
      </c>
      <c r="C784" t="s">
        <v>37</v>
      </c>
      <c r="D784" t="s">
        <v>1024</v>
      </c>
      <c r="E784">
        <v>14148798</v>
      </c>
      <c r="F784" t="s">
        <v>130</v>
      </c>
      <c r="G784">
        <v>11051101</v>
      </c>
      <c r="H784" s="31" t="s">
        <v>131</v>
      </c>
      <c r="I784" s="31">
        <v>2600000</v>
      </c>
      <c r="J784" s="31">
        <v>52676838</v>
      </c>
      <c r="K784" t="str">
        <f t="shared" si="12"/>
        <v>459862600000</v>
      </c>
      <c r="L784" t="s">
        <v>18</v>
      </c>
      <c r="M784" s="40" t="e">
        <f>IF(SUMPRODUCT(('EXTRACTO BANCO'!A:A=B783)*('EXTRACTO BANCO'!G:G=I783)*('EXTRACTO BANCO'!K:K=H783))&gt;0,"OK","NO")</f>
        <v>#N/A</v>
      </c>
    </row>
    <row r="785" spans="1:13">
      <c r="A785" s="32">
        <v>45986</v>
      </c>
      <c r="B785" s="32">
        <v>45986</v>
      </c>
      <c r="C785" t="s">
        <v>37</v>
      </c>
      <c r="D785" t="s">
        <v>1025</v>
      </c>
      <c r="E785">
        <v>14157810</v>
      </c>
      <c r="F785" t="s">
        <v>141</v>
      </c>
      <c r="G785">
        <v>11050331</v>
      </c>
      <c r="H785" s="31" t="s">
        <v>142</v>
      </c>
      <c r="I785" s="31">
        <v>2897977</v>
      </c>
      <c r="J785" s="31">
        <v>55574815</v>
      </c>
      <c r="K785" t="str">
        <f t="shared" si="12"/>
        <v>459862897977</v>
      </c>
      <c r="L785" t="s">
        <v>18</v>
      </c>
      <c r="M785" s="40" t="e">
        <f>IF(SUMPRODUCT(('EXTRACTO BANCO'!A:A=B784)*('EXTRACTO BANCO'!G:G=I784)*('EXTRACTO BANCO'!K:K=H784))&gt;0,"OK","NO")</f>
        <v>#N/A</v>
      </c>
    </row>
    <row r="786" spans="1:13">
      <c r="A786" s="32">
        <v>45986</v>
      </c>
      <c r="B786" s="32">
        <v>45986</v>
      </c>
      <c r="C786" t="s">
        <v>223</v>
      </c>
      <c r="D786" t="s">
        <v>1026</v>
      </c>
      <c r="E786">
        <v>14170321</v>
      </c>
      <c r="F786" t="s">
        <v>225</v>
      </c>
      <c r="G786" t="s">
        <v>226</v>
      </c>
      <c r="H786" s="31" t="s">
        <v>227</v>
      </c>
      <c r="I786" s="31">
        <v>-65579815</v>
      </c>
      <c r="J786" s="31">
        <v>-10005000</v>
      </c>
      <c r="K786" t="str">
        <f t="shared" si="12"/>
        <v>45986-65579815</v>
      </c>
      <c r="L786" t="s">
        <v>18</v>
      </c>
      <c r="M786" s="40" t="e">
        <f>IF(SUMPRODUCT(('EXTRACTO BANCO'!A:A=B785)*('EXTRACTO BANCO'!G:G=I785)*('EXTRACTO BANCO'!K:K=H785))&gt;0,"OK","NO")</f>
        <v>#N/A</v>
      </c>
    </row>
    <row r="787" spans="1:13">
      <c r="A787" s="32">
        <v>45987</v>
      </c>
      <c r="B787" s="32">
        <v>45987</v>
      </c>
      <c r="C787" t="s">
        <v>37</v>
      </c>
      <c r="D787" t="s">
        <v>1027</v>
      </c>
      <c r="E787">
        <v>14150447</v>
      </c>
      <c r="F787" t="s">
        <v>45</v>
      </c>
      <c r="G787">
        <v>11050324</v>
      </c>
      <c r="H787" s="31" t="s">
        <v>46</v>
      </c>
      <c r="I787" s="31">
        <v>875200</v>
      </c>
      <c r="J787" s="31">
        <v>-9129800</v>
      </c>
      <c r="K787" t="str">
        <f t="shared" si="12"/>
        <v>45987875200</v>
      </c>
      <c r="L787" t="s">
        <v>18</v>
      </c>
      <c r="M787" s="40" t="e">
        <f>IF(SUMPRODUCT(('EXTRACTO BANCO'!A:A=B786)*('EXTRACTO BANCO'!G:G=I786)*('EXTRACTO BANCO'!K:K=H786))&gt;0,"OK","NO")</f>
        <v>#N/A</v>
      </c>
    </row>
    <row r="788" spans="1:13">
      <c r="A788" s="32">
        <v>45987</v>
      </c>
      <c r="B788" s="32">
        <v>45987</v>
      </c>
      <c r="C788" t="s">
        <v>37</v>
      </c>
      <c r="D788" t="s">
        <v>1028</v>
      </c>
      <c r="E788">
        <v>14150703</v>
      </c>
      <c r="F788" t="s">
        <v>39</v>
      </c>
      <c r="G788">
        <v>11050502</v>
      </c>
      <c r="H788" s="31" t="s">
        <v>40</v>
      </c>
      <c r="I788" s="31">
        <v>2000000</v>
      </c>
      <c r="J788" s="31">
        <v>-7129800</v>
      </c>
      <c r="K788" t="str">
        <f t="shared" si="12"/>
        <v>459872000000</v>
      </c>
      <c r="L788" t="s">
        <v>18</v>
      </c>
      <c r="M788" s="40" t="e">
        <f>IF(SUMPRODUCT(('EXTRACTO BANCO'!A:A=B787)*('EXTRACTO BANCO'!G:G=I787)*('EXTRACTO BANCO'!K:K=H787))&gt;0,"OK","NO")</f>
        <v>#N/A</v>
      </c>
    </row>
    <row r="789" spans="1:13">
      <c r="A789" s="32">
        <v>45987</v>
      </c>
      <c r="B789" s="32">
        <v>45987</v>
      </c>
      <c r="C789" t="s">
        <v>37</v>
      </c>
      <c r="D789" t="s">
        <v>1029</v>
      </c>
      <c r="E789">
        <v>14150709</v>
      </c>
      <c r="F789" t="s">
        <v>39</v>
      </c>
      <c r="G789">
        <v>11050502</v>
      </c>
      <c r="H789" s="31" t="s">
        <v>40</v>
      </c>
      <c r="I789" s="31">
        <v>1400000</v>
      </c>
      <c r="J789" s="31">
        <v>-5729800</v>
      </c>
      <c r="K789" t="str">
        <f t="shared" si="12"/>
        <v>459871400000</v>
      </c>
      <c r="L789" t="s">
        <v>18</v>
      </c>
      <c r="M789" s="40" t="e">
        <f>IF(SUMPRODUCT(('EXTRACTO BANCO'!A:A=B788)*('EXTRACTO BANCO'!G:G=I788)*('EXTRACTO BANCO'!K:K=H788))&gt;0,"OK","NO")</f>
        <v>#N/A</v>
      </c>
    </row>
    <row r="790" spans="1:13">
      <c r="A790" s="32">
        <v>45987</v>
      </c>
      <c r="B790" s="32">
        <v>45987</v>
      </c>
      <c r="C790" t="s">
        <v>37</v>
      </c>
      <c r="D790" t="s">
        <v>1030</v>
      </c>
      <c r="E790">
        <v>14150826</v>
      </c>
      <c r="F790" t="s">
        <v>205</v>
      </c>
      <c r="G790">
        <v>11050301</v>
      </c>
      <c r="H790" s="31" t="s">
        <v>85</v>
      </c>
      <c r="I790" s="31">
        <v>3000000</v>
      </c>
      <c r="J790" s="31">
        <v>-2729800</v>
      </c>
      <c r="K790" t="str">
        <f t="shared" si="12"/>
        <v>459873000000</v>
      </c>
      <c r="L790" t="s">
        <v>18</v>
      </c>
      <c r="M790" s="40" t="e">
        <f>IF(SUMPRODUCT(('EXTRACTO BANCO'!A:A=B789)*('EXTRACTO BANCO'!G:G=I789)*('EXTRACTO BANCO'!K:K=H789))&gt;0,"OK","NO")</f>
        <v>#N/A</v>
      </c>
    </row>
    <row r="791" spans="1:13">
      <c r="A791" s="32">
        <v>45987</v>
      </c>
      <c r="B791" s="32">
        <v>45987</v>
      </c>
      <c r="C791" t="s">
        <v>37</v>
      </c>
      <c r="D791" t="s">
        <v>1031</v>
      </c>
      <c r="E791">
        <v>14150845</v>
      </c>
      <c r="F791" t="s">
        <v>205</v>
      </c>
      <c r="G791">
        <v>11050301</v>
      </c>
      <c r="H791" s="31" t="s">
        <v>85</v>
      </c>
      <c r="I791" s="31">
        <v>1800000</v>
      </c>
      <c r="J791" s="31">
        <v>-929800</v>
      </c>
      <c r="K791" t="str">
        <f t="shared" si="12"/>
        <v>459871800000</v>
      </c>
      <c r="L791" t="s">
        <v>18</v>
      </c>
      <c r="M791" s="40" t="e">
        <f>IF(SUMPRODUCT(('EXTRACTO BANCO'!A:A=B790)*('EXTRACTO BANCO'!G:G=I790)*('EXTRACTO BANCO'!K:K=H790))&gt;0,"OK","NO")</f>
        <v>#N/A</v>
      </c>
    </row>
    <row r="792" spans="1:13">
      <c r="A792" s="32">
        <v>45987</v>
      </c>
      <c r="B792" s="32">
        <v>45987</v>
      </c>
      <c r="C792" t="s">
        <v>37</v>
      </c>
      <c r="D792" t="s">
        <v>1032</v>
      </c>
      <c r="E792">
        <v>14151244</v>
      </c>
      <c r="F792" t="s">
        <v>176</v>
      </c>
      <c r="G792">
        <v>11050401</v>
      </c>
      <c r="H792" s="31" t="s">
        <v>174</v>
      </c>
      <c r="I792" s="31">
        <v>3000000</v>
      </c>
      <c r="J792" s="31">
        <v>2070200</v>
      </c>
      <c r="K792" t="str">
        <f t="shared" si="12"/>
        <v>459873000000</v>
      </c>
      <c r="L792" t="s">
        <v>18</v>
      </c>
      <c r="M792" s="40" t="e">
        <f>IF(SUMPRODUCT(('EXTRACTO BANCO'!A:A=B791)*('EXTRACTO BANCO'!G:G=I791)*('EXTRACTO BANCO'!K:K=H791))&gt;0,"OK","NO")</f>
        <v>#N/A</v>
      </c>
    </row>
    <row r="793" spans="1:13">
      <c r="A793" s="32">
        <v>45987</v>
      </c>
      <c r="B793" s="32">
        <v>45987</v>
      </c>
      <c r="C793" t="s">
        <v>37</v>
      </c>
      <c r="D793" t="s">
        <v>1033</v>
      </c>
      <c r="E793">
        <v>14151460</v>
      </c>
      <c r="F793" t="s">
        <v>176</v>
      </c>
      <c r="G793">
        <v>11050401</v>
      </c>
      <c r="H793" s="31" t="s">
        <v>174</v>
      </c>
      <c r="I793" s="31">
        <v>2000000</v>
      </c>
      <c r="J793" s="31">
        <v>4070200</v>
      </c>
      <c r="K793" t="str">
        <f t="shared" si="12"/>
        <v>459872000000</v>
      </c>
      <c r="L793" t="s">
        <v>18</v>
      </c>
      <c r="M793" s="40" t="e">
        <f>IF(SUMPRODUCT(('EXTRACTO BANCO'!A:A=B792)*('EXTRACTO BANCO'!G:G=I792)*('EXTRACTO BANCO'!K:K=H792))&gt;0,"OK","NO")</f>
        <v>#N/A</v>
      </c>
    </row>
    <row r="794" spans="1:13">
      <c r="A794" s="32">
        <v>45987</v>
      </c>
      <c r="B794" s="32">
        <v>45987</v>
      </c>
      <c r="C794" t="s">
        <v>37</v>
      </c>
      <c r="D794" t="s">
        <v>1034</v>
      </c>
      <c r="E794">
        <v>14151499</v>
      </c>
      <c r="F794" t="s">
        <v>1035</v>
      </c>
      <c r="G794">
        <v>11050401</v>
      </c>
      <c r="H794" s="31" t="s">
        <v>174</v>
      </c>
      <c r="I794" s="31">
        <v>1800000</v>
      </c>
      <c r="J794" s="31">
        <v>5870200</v>
      </c>
      <c r="K794" t="str">
        <f t="shared" si="12"/>
        <v>459871800000</v>
      </c>
      <c r="L794" t="s">
        <v>18</v>
      </c>
      <c r="M794" s="40" t="e">
        <f>IF(SUMPRODUCT(('EXTRACTO BANCO'!A:A=B793)*('EXTRACTO BANCO'!G:G=I793)*('EXTRACTO BANCO'!K:K=H793))&gt;0,"OK","NO")</f>
        <v>#N/A</v>
      </c>
    </row>
    <row r="795" spans="1:13">
      <c r="A795" s="32">
        <v>45987</v>
      </c>
      <c r="B795" s="32">
        <v>45987</v>
      </c>
      <c r="C795" t="s">
        <v>37</v>
      </c>
      <c r="D795" t="s">
        <v>1036</v>
      </c>
      <c r="E795">
        <v>14152020</v>
      </c>
      <c r="F795" t="s">
        <v>231</v>
      </c>
      <c r="G795">
        <v>11050323</v>
      </c>
      <c r="H795" s="31" t="s">
        <v>53</v>
      </c>
      <c r="I795" s="31">
        <v>1242950</v>
      </c>
      <c r="J795" s="31">
        <v>7113150</v>
      </c>
      <c r="K795" t="str">
        <f t="shared" si="12"/>
        <v>459871242950</v>
      </c>
      <c r="L795" t="s">
        <v>18</v>
      </c>
      <c r="M795" s="40" t="e">
        <f>IF(SUMPRODUCT(('EXTRACTO BANCO'!A:A=B794)*('EXTRACTO BANCO'!G:G=I794)*('EXTRACTO BANCO'!K:K=H794))&gt;0,"OK","NO")</f>
        <v>#N/A</v>
      </c>
    </row>
    <row r="796" spans="1:13">
      <c r="A796" s="32">
        <v>45987</v>
      </c>
      <c r="B796" s="32">
        <v>45987</v>
      </c>
      <c r="C796" t="s">
        <v>37</v>
      </c>
      <c r="D796" t="s">
        <v>1037</v>
      </c>
      <c r="E796">
        <v>14152283</v>
      </c>
      <c r="F796" t="s">
        <v>127</v>
      </c>
      <c r="G796">
        <v>11050318</v>
      </c>
      <c r="H796" s="31" t="s">
        <v>128</v>
      </c>
      <c r="I796" s="31">
        <v>2200000</v>
      </c>
      <c r="J796" s="31">
        <v>9313150</v>
      </c>
      <c r="K796" t="str">
        <f t="shared" si="12"/>
        <v>459872200000</v>
      </c>
      <c r="L796" t="s">
        <v>18</v>
      </c>
      <c r="M796" s="40" t="e">
        <f>IF(SUMPRODUCT(('EXTRACTO BANCO'!A:A=B795)*('EXTRACTO BANCO'!G:G=I795)*('EXTRACTO BANCO'!K:K=H795))&gt;0,"OK","NO")</f>
        <v>#N/A</v>
      </c>
    </row>
    <row r="797" spans="1:13">
      <c r="A797" s="32">
        <v>45987</v>
      </c>
      <c r="B797" s="32">
        <v>45987</v>
      </c>
      <c r="C797" t="s">
        <v>37</v>
      </c>
      <c r="D797" t="s">
        <v>1038</v>
      </c>
      <c r="E797">
        <v>14152365</v>
      </c>
      <c r="F797" t="s">
        <v>42</v>
      </c>
      <c r="G797">
        <v>11050309</v>
      </c>
      <c r="H797" s="31" t="s">
        <v>43</v>
      </c>
      <c r="I797" s="31">
        <v>500000</v>
      </c>
      <c r="J797" s="31">
        <v>9813150</v>
      </c>
      <c r="K797" t="str">
        <f t="shared" si="12"/>
        <v>45987500000</v>
      </c>
      <c r="L797" t="s">
        <v>18</v>
      </c>
      <c r="M797" s="40" t="e">
        <f>IF(SUMPRODUCT(('EXTRACTO BANCO'!A:A=B796)*('EXTRACTO BANCO'!G:G=I796)*('EXTRACTO BANCO'!K:K=H796))&gt;0,"OK","NO")</f>
        <v>#N/A</v>
      </c>
    </row>
    <row r="798" spans="1:13">
      <c r="A798" s="32">
        <v>45987</v>
      </c>
      <c r="B798" s="32">
        <v>45987</v>
      </c>
      <c r="C798" t="s">
        <v>37</v>
      </c>
      <c r="D798" t="s">
        <v>1039</v>
      </c>
      <c r="E798">
        <v>14152538</v>
      </c>
      <c r="F798" t="s">
        <v>55</v>
      </c>
      <c r="G798">
        <v>11050306</v>
      </c>
      <c r="H798" s="31" t="s">
        <v>56</v>
      </c>
      <c r="I798" s="31">
        <v>853100</v>
      </c>
      <c r="J798" s="31">
        <v>10666250</v>
      </c>
      <c r="K798" t="str">
        <f t="shared" si="12"/>
        <v>45987853100</v>
      </c>
      <c r="L798" t="s">
        <v>18</v>
      </c>
      <c r="M798" s="40" t="e">
        <f>IF(SUMPRODUCT(('EXTRACTO BANCO'!A:A=B797)*('EXTRACTO BANCO'!G:G=I797)*('EXTRACTO BANCO'!K:K=H797))&gt;0,"OK","NO")</f>
        <v>#N/A</v>
      </c>
    </row>
    <row r="799" spans="1:13">
      <c r="A799" s="32">
        <v>45987</v>
      </c>
      <c r="B799" s="32">
        <v>45987</v>
      </c>
      <c r="C799" t="s">
        <v>37</v>
      </c>
      <c r="D799" t="s">
        <v>1040</v>
      </c>
      <c r="E799">
        <v>14152705</v>
      </c>
      <c r="F799" t="s">
        <v>1041</v>
      </c>
      <c r="G799">
        <v>11050401</v>
      </c>
      <c r="H799" s="31" t="s">
        <v>174</v>
      </c>
      <c r="I799" s="31">
        <v>1360059</v>
      </c>
      <c r="J799" s="31">
        <v>12026309</v>
      </c>
      <c r="K799" t="str">
        <f t="shared" si="12"/>
        <v>459871360059</v>
      </c>
      <c r="L799" t="s">
        <v>18</v>
      </c>
      <c r="M799" s="40" t="e">
        <f>IF(SUMPRODUCT(('EXTRACTO BANCO'!A:A=B798)*('EXTRACTO BANCO'!G:G=I798)*('EXTRACTO BANCO'!K:K=H798))&gt;0,"OK","NO")</f>
        <v>#N/A</v>
      </c>
    </row>
    <row r="800" spans="1:13">
      <c r="A800" s="32">
        <v>45987</v>
      </c>
      <c r="B800" s="32">
        <v>45987</v>
      </c>
      <c r="C800" t="s">
        <v>37</v>
      </c>
      <c r="D800" t="s">
        <v>1042</v>
      </c>
      <c r="E800">
        <v>14153331</v>
      </c>
      <c r="F800" t="s">
        <v>127</v>
      </c>
      <c r="G800">
        <v>11050318</v>
      </c>
      <c r="H800" s="31" t="s">
        <v>128</v>
      </c>
      <c r="I800" s="31">
        <v>3000000</v>
      </c>
      <c r="J800" s="31">
        <v>15026309</v>
      </c>
      <c r="K800" t="str">
        <f t="shared" si="12"/>
        <v>459873000000</v>
      </c>
      <c r="L800" t="s">
        <v>18</v>
      </c>
      <c r="M800" s="40" t="e">
        <f>IF(SUMPRODUCT(('EXTRACTO BANCO'!A:A=B799)*('EXTRACTO BANCO'!G:G=I799)*('EXTRACTO BANCO'!K:K=H799))&gt;0,"OK","NO")</f>
        <v>#N/A</v>
      </c>
    </row>
    <row r="801" spans="1:13">
      <c r="A801" s="32">
        <v>45987</v>
      </c>
      <c r="B801" s="32">
        <v>45987</v>
      </c>
      <c r="C801" t="s">
        <v>37</v>
      </c>
      <c r="D801" t="s">
        <v>1043</v>
      </c>
      <c r="E801">
        <v>14153338</v>
      </c>
      <c r="F801" t="s">
        <v>127</v>
      </c>
      <c r="G801">
        <v>11050318</v>
      </c>
      <c r="H801" s="31" t="s">
        <v>128</v>
      </c>
      <c r="I801" s="31">
        <v>2350000</v>
      </c>
      <c r="J801" s="31">
        <v>17376309</v>
      </c>
      <c r="K801" t="str">
        <f t="shared" si="12"/>
        <v>459872350000</v>
      </c>
      <c r="L801" t="s">
        <v>18</v>
      </c>
      <c r="M801" s="40" t="e">
        <f>IF(SUMPRODUCT(('EXTRACTO BANCO'!A:A=B800)*('EXTRACTO BANCO'!G:G=I800)*('EXTRACTO BANCO'!K:K=H800))&gt;0,"OK","NO")</f>
        <v>#N/A</v>
      </c>
    </row>
    <row r="802" spans="1:13">
      <c r="A802" s="32">
        <v>45987</v>
      </c>
      <c r="B802" s="32">
        <v>45987</v>
      </c>
      <c r="C802" t="s">
        <v>37</v>
      </c>
      <c r="D802" t="s">
        <v>1044</v>
      </c>
      <c r="E802">
        <v>14153467</v>
      </c>
      <c r="F802" t="s">
        <v>254</v>
      </c>
      <c r="G802">
        <v>11050403</v>
      </c>
      <c r="H802" s="31" t="s">
        <v>255</v>
      </c>
      <c r="I802" s="31">
        <v>1600000</v>
      </c>
      <c r="J802" s="31">
        <v>18976309</v>
      </c>
      <c r="K802" t="str">
        <f t="shared" si="12"/>
        <v>459871600000</v>
      </c>
      <c r="L802" t="s">
        <v>18</v>
      </c>
      <c r="M802" s="40" t="e">
        <f>IF(SUMPRODUCT(('EXTRACTO BANCO'!A:A=B801)*('EXTRACTO BANCO'!G:G=I801)*('EXTRACTO BANCO'!K:K=H801))&gt;0,"OK","NO")</f>
        <v>#N/A</v>
      </c>
    </row>
    <row r="803" spans="1:13">
      <c r="A803" s="32">
        <v>45987</v>
      </c>
      <c r="B803" s="32">
        <v>45987</v>
      </c>
      <c r="C803" t="s">
        <v>37</v>
      </c>
      <c r="D803" t="s">
        <v>1045</v>
      </c>
      <c r="E803">
        <v>14153882</v>
      </c>
      <c r="F803" t="s">
        <v>93</v>
      </c>
      <c r="G803">
        <v>11050101</v>
      </c>
      <c r="H803" s="31" t="s">
        <v>94</v>
      </c>
      <c r="I803" s="31">
        <v>1400000</v>
      </c>
      <c r="J803" s="31">
        <v>20376309</v>
      </c>
      <c r="K803" t="str">
        <f t="shared" si="12"/>
        <v>459871400000</v>
      </c>
      <c r="L803" t="s">
        <v>18</v>
      </c>
      <c r="M803" s="40" t="e">
        <f>IF(SUMPRODUCT(('EXTRACTO BANCO'!A:A=B802)*('EXTRACTO BANCO'!G:G=I802)*('EXTRACTO BANCO'!K:K=H802))&gt;0,"OK","NO")</f>
        <v>#N/A</v>
      </c>
    </row>
    <row r="804" spans="1:13">
      <c r="A804" s="32">
        <v>45987</v>
      </c>
      <c r="B804" s="32">
        <v>45987</v>
      </c>
      <c r="C804" t="s">
        <v>37</v>
      </c>
      <c r="D804" t="s">
        <v>1046</v>
      </c>
      <c r="E804">
        <v>14154005</v>
      </c>
      <c r="F804" t="s">
        <v>254</v>
      </c>
      <c r="G804">
        <v>11050403</v>
      </c>
      <c r="H804" s="31" t="s">
        <v>255</v>
      </c>
      <c r="I804" s="31">
        <v>1319142</v>
      </c>
      <c r="J804" s="31">
        <v>21695451</v>
      </c>
      <c r="K804" t="str">
        <f t="shared" si="12"/>
        <v>459871319142</v>
      </c>
      <c r="L804" t="s">
        <v>18</v>
      </c>
      <c r="M804" s="40" t="e">
        <f>IF(SUMPRODUCT(('EXTRACTO BANCO'!A:A=B803)*('EXTRACTO BANCO'!G:G=I803)*('EXTRACTO BANCO'!K:K=H803))&gt;0,"OK","NO")</f>
        <v>#N/A</v>
      </c>
    </row>
    <row r="805" spans="1:13">
      <c r="A805" s="32">
        <v>45987</v>
      </c>
      <c r="B805" s="32">
        <v>45987</v>
      </c>
      <c r="C805" t="s">
        <v>37</v>
      </c>
      <c r="D805" t="s">
        <v>1047</v>
      </c>
      <c r="E805">
        <v>14154026</v>
      </c>
      <c r="F805" t="s">
        <v>214</v>
      </c>
      <c r="G805">
        <v>11050402</v>
      </c>
      <c r="H805" s="31" t="s">
        <v>215</v>
      </c>
      <c r="I805" s="31">
        <v>2000000</v>
      </c>
      <c r="J805" s="31">
        <v>23695451</v>
      </c>
      <c r="K805" t="str">
        <f t="shared" si="12"/>
        <v>459872000000</v>
      </c>
      <c r="L805" t="s">
        <v>18</v>
      </c>
      <c r="M805" s="40" t="e">
        <f>IF(SUMPRODUCT(('EXTRACTO BANCO'!A:A=B804)*('EXTRACTO BANCO'!G:G=I804)*('EXTRACTO BANCO'!K:K=H804))&gt;0,"OK","NO")</f>
        <v>#N/A</v>
      </c>
    </row>
    <row r="806" spans="1:13">
      <c r="A806" s="32">
        <v>45987</v>
      </c>
      <c r="B806" s="32">
        <v>45987</v>
      </c>
      <c r="C806" t="s">
        <v>37</v>
      </c>
      <c r="D806" t="s">
        <v>1048</v>
      </c>
      <c r="E806">
        <v>14154044</v>
      </c>
      <c r="F806" t="s">
        <v>214</v>
      </c>
      <c r="G806">
        <v>11050402</v>
      </c>
      <c r="H806" s="31" t="s">
        <v>215</v>
      </c>
      <c r="I806" s="31">
        <v>2000000</v>
      </c>
      <c r="J806" s="31">
        <v>25695451</v>
      </c>
      <c r="K806" t="str">
        <f t="shared" si="12"/>
        <v>459872000000</v>
      </c>
      <c r="L806" t="s">
        <v>18</v>
      </c>
      <c r="M806" s="40" t="e">
        <f>IF(SUMPRODUCT(('EXTRACTO BANCO'!A:A=B805)*('EXTRACTO BANCO'!G:G=I805)*('EXTRACTO BANCO'!K:K=H805))&gt;0,"OK","NO")</f>
        <v>#N/A</v>
      </c>
    </row>
    <row r="807" spans="1:13">
      <c r="A807" s="32">
        <v>45987</v>
      </c>
      <c r="B807" s="32">
        <v>45987</v>
      </c>
      <c r="C807" t="s">
        <v>37</v>
      </c>
      <c r="D807" t="s">
        <v>1049</v>
      </c>
      <c r="E807">
        <v>14154048</v>
      </c>
      <c r="F807" t="s">
        <v>533</v>
      </c>
      <c r="G807">
        <v>11050328</v>
      </c>
      <c r="H807" s="31" t="s">
        <v>51</v>
      </c>
      <c r="I807" s="31">
        <v>100000</v>
      </c>
      <c r="J807" s="31">
        <v>25795451</v>
      </c>
      <c r="K807" t="str">
        <f t="shared" si="12"/>
        <v>45987100000</v>
      </c>
      <c r="L807" t="s">
        <v>18</v>
      </c>
      <c r="M807" s="40" t="e">
        <f>IF(SUMPRODUCT(('EXTRACTO BANCO'!A:A=B806)*('EXTRACTO BANCO'!G:G=I806)*('EXTRACTO BANCO'!K:K=H806))&gt;0,"OK","NO")</f>
        <v>#N/A</v>
      </c>
    </row>
    <row r="808" spans="1:13">
      <c r="A808" s="32">
        <v>45987</v>
      </c>
      <c r="B808" s="32">
        <v>45987</v>
      </c>
      <c r="C808" t="s">
        <v>37</v>
      </c>
      <c r="D808" t="s">
        <v>1050</v>
      </c>
      <c r="E808">
        <v>14154054</v>
      </c>
      <c r="F808" t="s">
        <v>214</v>
      </c>
      <c r="G808">
        <v>11050402</v>
      </c>
      <c r="H808" s="31" t="s">
        <v>215</v>
      </c>
      <c r="I808" s="31">
        <v>2000000</v>
      </c>
      <c r="J808" s="31">
        <v>27795451</v>
      </c>
      <c r="K808" t="str">
        <f t="shared" si="12"/>
        <v>459872000000</v>
      </c>
      <c r="L808" t="s">
        <v>18</v>
      </c>
      <c r="M808" s="40" t="e">
        <f>IF(SUMPRODUCT(('EXTRACTO BANCO'!A:A=B807)*('EXTRACTO BANCO'!G:G=I807)*('EXTRACTO BANCO'!K:K=H807))&gt;0,"OK","NO")</f>
        <v>#N/A</v>
      </c>
    </row>
    <row r="809" spans="1:13">
      <c r="A809" s="32">
        <v>45987</v>
      </c>
      <c r="B809" s="32">
        <v>45987</v>
      </c>
      <c r="C809" t="s">
        <v>37</v>
      </c>
      <c r="D809" t="s">
        <v>1051</v>
      </c>
      <c r="E809">
        <v>14154059</v>
      </c>
      <c r="F809" t="s">
        <v>533</v>
      </c>
      <c r="G809">
        <v>11050328</v>
      </c>
      <c r="H809" s="31" t="s">
        <v>51</v>
      </c>
      <c r="I809" s="31">
        <v>3000000</v>
      </c>
      <c r="J809" s="31">
        <v>30795451</v>
      </c>
      <c r="K809" t="str">
        <f t="shared" si="12"/>
        <v>459873000000</v>
      </c>
      <c r="L809" t="s">
        <v>18</v>
      </c>
      <c r="M809" s="40" t="e">
        <f>IF(SUMPRODUCT(('EXTRACTO BANCO'!A:A=B808)*('EXTRACTO BANCO'!G:G=I808)*('EXTRACTO BANCO'!K:K=H808))&gt;0,"OK","NO")</f>
        <v>#N/A</v>
      </c>
    </row>
    <row r="810" spans="1:13">
      <c r="A810" s="32">
        <v>45987</v>
      </c>
      <c r="B810" s="32">
        <v>45987</v>
      </c>
      <c r="C810" t="s">
        <v>37</v>
      </c>
      <c r="D810" t="s">
        <v>1052</v>
      </c>
      <c r="E810">
        <v>14154071</v>
      </c>
      <c r="F810" t="s">
        <v>1053</v>
      </c>
      <c r="G810">
        <v>11050402</v>
      </c>
      <c r="H810" s="31" t="s">
        <v>215</v>
      </c>
      <c r="I810" s="31">
        <v>1385200</v>
      </c>
      <c r="J810" s="31">
        <v>32180651</v>
      </c>
      <c r="K810" t="str">
        <f t="shared" si="12"/>
        <v>459871385200</v>
      </c>
      <c r="L810" t="s">
        <v>18</v>
      </c>
      <c r="M810" s="40" t="e">
        <f>IF(SUMPRODUCT(('EXTRACTO BANCO'!A:A=B809)*('EXTRACTO BANCO'!G:G=I809)*('EXTRACTO BANCO'!K:K=H809))&gt;0,"OK","NO")</f>
        <v>#N/A</v>
      </c>
    </row>
    <row r="811" spans="1:13">
      <c r="A811" s="32">
        <v>45987</v>
      </c>
      <c r="B811" s="32">
        <v>45987</v>
      </c>
      <c r="C811" t="s">
        <v>37</v>
      </c>
      <c r="D811" t="s">
        <v>1054</v>
      </c>
      <c r="E811">
        <v>14154372</v>
      </c>
      <c r="F811" t="s">
        <v>252</v>
      </c>
      <c r="G811">
        <v>11050501</v>
      </c>
      <c r="H811" s="31" t="s">
        <v>134</v>
      </c>
      <c r="I811" s="31">
        <v>1600000</v>
      </c>
      <c r="J811" s="31">
        <v>33780651</v>
      </c>
      <c r="K811" t="str">
        <f t="shared" si="12"/>
        <v>459871600000</v>
      </c>
      <c r="L811" t="s">
        <v>18</v>
      </c>
      <c r="M811" s="40" t="e">
        <f>IF(SUMPRODUCT(('EXTRACTO BANCO'!A:A=B810)*('EXTRACTO BANCO'!G:G=I810)*('EXTRACTO BANCO'!K:K=H810))&gt;0,"OK","NO")</f>
        <v>#N/A</v>
      </c>
    </row>
    <row r="812" spans="1:13">
      <c r="A812" s="32">
        <v>45987</v>
      </c>
      <c r="B812" s="32">
        <v>45987</v>
      </c>
      <c r="C812" t="s">
        <v>37</v>
      </c>
      <c r="D812" t="s">
        <v>1055</v>
      </c>
      <c r="E812">
        <v>14154534</v>
      </c>
      <c r="F812" t="s">
        <v>58</v>
      </c>
      <c r="G812">
        <v>11052501</v>
      </c>
      <c r="H812" s="31" t="s">
        <v>59</v>
      </c>
      <c r="I812" s="31">
        <v>629300</v>
      </c>
      <c r="J812" s="31">
        <v>34409951</v>
      </c>
      <c r="K812" t="str">
        <f t="shared" si="12"/>
        <v>45987629300</v>
      </c>
      <c r="L812" t="s">
        <v>18</v>
      </c>
      <c r="M812" s="40" t="e">
        <f>IF(SUMPRODUCT(('EXTRACTO BANCO'!A:A=B811)*('EXTRACTO BANCO'!G:G=I811)*('EXTRACTO BANCO'!K:K=H811))&gt;0,"OK","NO")</f>
        <v>#N/A</v>
      </c>
    </row>
    <row r="813" spans="1:13">
      <c r="A813" s="32">
        <v>45987</v>
      </c>
      <c r="B813" s="32">
        <v>45987</v>
      </c>
      <c r="C813" t="s">
        <v>37</v>
      </c>
      <c r="D813" t="s">
        <v>1056</v>
      </c>
      <c r="E813">
        <v>14154679</v>
      </c>
      <c r="F813" t="s">
        <v>137</v>
      </c>
      <c r="G813">
        <v>11050314</v>
      </c>
      <c r="H813" s="31" t="s">
        <v>138</v>
      </c>
      <c r="I813" s="31">
        <v>700000</v>
      </c>
      <c r="J813" s="31">
        <v>35109951</v>
      </c>
      <c r="K813" t="str">
        <f t="shared" si="12"/>
        <v>45987700000</v>
      </c>
      <c r="L813" t="s">
        <v>18</v>
      </c>
      <c r="M813" s="40" t="e">
        <f>IF(SUMPRODUCT(('EXTRACTO BANCO'!A:A=B812)*('EXTRACTO BANCO'!G:G=I812)*('EXTRACTO BANCO'!K:K=H812))&gt;0,"OK","NO")</f>
        <v>#N/A</v>
      </c>
    </row>
    <row r="814" spans="1:13">
      <c r="A814" s="32">
        <v>45987</v>
      </c>
      <c r="B814" s="32">
        <v>45987</v>
      </c>
      <c r="C814" t="s">
        <v>37</v>
      </c>
      <c r="D814" t="s">
        <v>1057</v>
      </c>
      <c r="E814">
        <v>14155061</v>
      </c>
      <c r="F814" t="s">
        <v>207</v>
      </c>
      <c r="G814">
        <v>11051801</v>
      </c>
      <c r="H814" s="31" t="s">
        <v>156</v>
      </c>
      <c r="I814" s="31">
        <v>2600049</v>
      </c>
      <c r="J814" s="31">
        <v>37710000</v>
      </c>
      <c r="K814" t="str">
        <f t="shared" si="12"/>
        <v>459872600049</v>
      </c>
      <c r="L814" t="s">
        <v>18</v>
      </c>
      <c r="M814" s="40" t="e">
        <f>IF(SUMPRODUCT(('EXTRACTO BANCO'!A:A=B813)*('EXTRACTO BANCO'!G:G=I813)*('EXTRACTO BANCO'!K:K=H813))&gt;0,"OK","NO")</f>
        <v>#N/A</v>
      </c>
    </row>
    <row r="815" spans="1:13">
      <c r="A815" s="32">
        <v>45987</v>
      </c>
      <c r="B815" s="32">
        <v>45987</v>
      </c>
      <c r="C815" t="s">
        <v>37</v>
      </c>
      <c r="D815" t="s">
        <v>1058</v>
      </c>
      <c r="E815">
        <v>14155165</v>
      </c>
      <c r="F815" t="s">
        <v>195</v>
      </c>
      <c r="G815">
        <v>11050310</v>
      </c>
      <c r="H815" s="31" t="s">
        <v>116</v>
      </c>
      <c r="I815" s="31">
        <v>600000</v>
      </c>
      <c r="J815" s="31">
        <v>38310000</v>
      </c>
      <c r="K815" t="str">
        <f t="shared" si="12"/>
        <v>45987600000</v>
      </c>
      <c r="L815" t="s">
        <v>18</v>
      </c>
      <c r="M815" s="40" t="e">
        <f>IF(SUMPRODUCT(('EXTRACTO BANCO'!A:A=B814)*('EXTRACTO BANCO'!G:G=I814)*('EXTRACTO BANCO'!K:K=H814))&gt;0,"OK","NO")</f>
        <v>#N/A</v>
      </c>
    </row>
    <row r="816" spans="1:13">
      <c r="A816" s="32">
        <v>45987</v>
      </c>
      <c r="B816" s="32">
        <v>45987</v>
      </c>
      <c r="C816" t="s">
        <v>37</v>
      </c>
      <c r="D816" t="s">
        <v>1059</v>
      </c>
      <c r="E816">
        <v>14155175</v>
      </c>
      <c r="F816" t="s">
        <v>195</v>
      </c>
      <c r="G816">
        <v>11050310</v>
      </c>
      <c r="H816" s="31" t="s">
        <v>116</v>
      </c>
      <c r="I816" s="31">
        <v>3000000</v>
      </c>
      <c r="J816" s="31">
        <v>41310000</v>
      </c>
      <c r="K816" t="str">
        <f t="shared" si="12"/>
        <v>459873000000</v>
      </c>
      <c r="L816" t="s">
        <v>18</v>
      </c>
      <c r="M816" s="40" t="e">
        <f>IF(SUMPRODUCT(('EXTRACTO BANCO'!A:A=B815)*('EXTRACTO BANCO'!G:G=I815)*('EXTRACTO BANCO'!K:K=H815))&gt;0,"OK","NO")</f>
        <v>#N/A</v>
      </c>
    </row>
    <row r="817" spans="1:13">
      <c r="A817" s="32">
        <v>45987</v>
      </c>
      <c r="B817" s="32">
        <v>45987</v>
      </c>
      <c r="C817" t="s">
        <v>37</v>
      </c>
      <c r="D817" t="s">
        <v>1060</v>
      </c>
      <c r="E817">
        <v>14155240</v>
      </c>
      <c r="F817" t="s">
        <v>96</v>
      </c>
      <c r="G817">
        <v>11051201</v>
      </c>
      <c r="H817" s="31" t="s">
        <v>97</v>
      </c>
      <c r="I817" s="31">
        <v>1600000</v>
      </c>
      <c r="J817" s="31">
        <v>42910000</v>
      </c>
      <c r="K817" t="str">
        <f t="shared" si="12"/>
        <v>459871600000</v>
      </c>
      <c r="L817" t="s">
        <v>18</v>
      </c>
      <c r="M817" s="40" t="e">
        <f>IF(SUMPRODUCT(('EXTRACTO BANCO'!A:A=B816)*('EXTRACTO BANCO'!G:G=I816)*('EXTRACTO BANCO'!K:K=H816))&gt;0,"OK","NO")</f>
        <v>#N/A</v>
      </c>
    </row>
    <row r="818" spans="1:13">
      <c r="A818" s="32">
        <v>45987</v>
      </c>
      <c r="B818" s="32">
        <v>45987</v>
      </c>
      <c r="C818" t="s">
        <v>37</v>
      </c>
      <c r="D818" t="s">
        <v>1061</v>
      </c>
      <c r="E818">
        <v>14155251</v>
      </c>
      <c r="F818" t="s">
        <v>96</v>
      </c>
      <c r="G818">
        <v>11051201</v>
      </c>
      <c r="H818" s="31" t="s">
        <v>97</v>
      </c>
      <c r="I818" s="31">
        <v>2047250</v>
      </c>
      <c r="J818" s="31">
        <v>44957250</v>
      </c>
      <c r="K818" t="str">
        <f t="shared" si="12"/>
        <v>459872047250</v>
      </c>
      <c r="L818" t="s">
        <v>18</v>
      </c>
      <c r="M818" s="40" t="e">
        <f>IF(SUMPRODUCT(('EXTRACTO BANCO'!A:A=B817)*('EXTRACTO BANCO'!G:G=I817)*('EXTRACTO BANCO'!K:K=H817))&gt;0,"OK","NO")</f>
        <v>#N/A</v>
      </c>
    </row>
    <row r="819" spans="1:13">
      <c r="A819" s="32">
        <v>45987</v>
      </c>
      <c r="B819" s="32">
        <v>45987</v>
      </c>
      <c r="C819" t="s">
        <v>37</v>
      </c>
      <c r="D819" t="s">
        <v>1062</v>
      </c>
      <c r="E819">
        <v>14155274</v>
      </c>
      <c r="F819" t="s">
        <v>74</v>
      </c>
      <c r="G819">
        <v>11052001</v>
      </c>
      <c r="H819" s="31" t="s">
        <v>75</v>
      </c>
      <c r="I819" s="31">
        <v>2450000</v>
      </c>
      <c r="J819" s="31">
        <v>47407250</v>
      </c>
      <c r="K819" t="str">
        <f t="shared" si="12"/>
        <v>459872450000</v>
      </c>
      <c r="L819" t="s">
        <v>18</v>
      </c>
      <c r="M819" s="40" t="e">
        <f>IF(SUMPRODUCT(('EXTRACTO BANCO'!A:A=B818)*('EXTRACTO BANCO'!G:G=I818)*('EXTRACTO BANCO'!K:K=H818))&gt;0,"OK","NO")</f>
        <v>#N/A</v>
      </c>
    </row>
    <row r="820" spans="1:13">
      <c r="A820" s="32">
        <v>45987</v>
      </c>
      <c r="B820" s="32">
        <v>45987</v>
      </c>
      <c r="C820" t="s">
        <v>37</v>
      </c>
      <c r="D820" t="s">
        <v>1063</v>
      </c>
      <c r="E820">
        <v>14155284</v>
      </c>
      <c r="F820" t="s">
        <v>1064</v>
      </c>
      <c r="G820">
        <v>11050307</v>
      </c>
      <c r="H820" s="31" t="s">
        <v>88</v>
      </c>
      <c r="I820" s="31">
        <v>1100000</v>
      </c>
      <c r="J820" s="31">
        <v>48507250</v>
      </c>
      <c r="K820" t="str">
        <f t="shared" si="12"/>
        <v>459871100000</v>
      </c>
      <c r="L820" t="s">
        <v>18</v>
      </c>
      <c r="M820" s="40" t="e">
        <f>IF(SUMPRODUCT(('EXTRACTO BANCO'!A:A=B819)*('EXTRACTO BANCO'!G:G=I819)*('EXTRACTO BANCO'!K:K=H819))&gt;0,"OK","NO")</f>
        <v>#N/A</v>
      </c>
    </row>
    <row r="821" spans="1:13">
      <c r="A821" s="32">
        <v>45987</v>
      </c>
      <c r="B821" s="32">
        <v>45987</v>
      </c>
      <c r="C821" t="s">
        <v>37</v>
      </c>
      <c r="D821" t="s">
        <v>1065</v>
      </c>
      <c r="E821">
        <v>14155289</v>
      </c>
      <c r="F821" t="s">
        <v>87</v>
      </c>
      <c r="G821">
        <v>11050307</v>
      </c>
      <c r="H821" s="31" t="s">
        <v>88</v>
      </c>
      <c r="I821" s="31">
        <v>3000000</v>
      </c>
      <c r="J821" s="31">
        <v>51507250</v>
      </c>
      <c r="K821" t="str">
        <f t="shared" si="12"/>
        <v>459873000000</v>
      </c>
      <c r="L821" t="s">
        <v>18</v>
      </c>
      <c r="M821" s="40" t="e">
        <f>IF(SUMPRODUCT(('EXTRACTO BANCO'!A:A=B820)*('EXTRACTO BANCO'!G:G=I820)*('EXTRACTO BANCO'!K:K=H820))&gt;0,"OK","NO")</f>
        <v>#N/A</v>
      </c>
    </row>
    <row r="822" spans="1:13">
      <c r="A822" s="32">
        <v>45987</v>
      </c>
      <c r="B822" s="32">
        <v>45987</v>
      </c>
      <c r="C822" t="s">
        <v>37</v>
      </c>
      <c r="D822" t="s">
        <v>1066</v>
      </c>
      <c r="E822">
        <v>14155295</v>
      </c>
      <c r="F822" t="s">
        <v>205</v>
      </c>
      <c r="G822">
        <v>11050301</v>
      </c>
      <c r="H822" s="31" t="s">
        <v>85</v>
      </c>
      <c r="I822" s="31">
        <v>1000000</v>
      </c>
      <c r="J822" s="31">
        <v>52507250</v>
      </c>
      <c r="K822" t="str">
        <f t="shared" si="12"/>
        <v>459871000000</v>
      </c>
      <c r="L822" t="s">
        <v>18</v>
      </c>
      <c r="M822" s="40" t="e">
        <f>IF(SUMPRODUCT(('EXTRACTO BANCO'!A:A=B821)*('EXTRACTO BANCO'!G:G=I821)*('EXTRACTO BANCO'!K:K=H821))&gt;0,"OK","NO")</f>
        <v>#N/A</v>
      </c>
    </row>
    <row r="823" spans="1:13">
      <c r="A823" s="32">
        <v>45987</v>
      </c>
      <c r="B823" s="32">
        <v>45987</v>
      </c>
      <c r="C823" t="s">
        <v>37</v>
      </c>
      <c r="D823" t="s">
        <v>1067</v>
      </c>
      <c r="E823">
        <v>14155400</v>
      </c>
      <c r="F823" t="s">
        <v>243</v>
      </c>
      <c r="G823">
        <v>11051701</v>
      </c>
      <c r="H823" s="31" t="s">
        <v>193</v>
      </c>
      <c r="I823" s="31">
        <v>1000000</v>
      </c>
      <c r="J823" s="31">
        <v>53507250</v>
      </c>
      <c r="K823" t="str">
        <f t="shared" si="12"/>
        <v>459871000000</v>
      </c>
      <c r="L823" t="s">
        <v>18</v>
      </c>
      <c r="M823" s="40" t="e">
        <f>IF(SUMPRODUCT(('EXTRACTO BANCO'!A:A=B822)*('EXTRACTO BANCO'!G:G=I822)*('EXTRACTO BANCO'!K:K=H822))&gt;0,"OK","NO")</f>
        <v>#N/A</v>
      </c>
    </row>
    <row r="824" spans="1:13">
      <c r="A824" s="32">
        <v>45987</v>
      </c>
      <c r="B824" s="32">
        <v>45987</v>
      </c>
      <c r="C824" t="s">
        <v>37</v>
      </c>
      <c r="D824" t="s">
        <v>1068</v>
      </c>
      <c r="E824">
        <v>14155618</v>
      </c>
      <c r="F824" t="s">
        <v>130</v>
      </c>
      <c r="G824">
        <v>11051101</v>
      </c>
      <c r="H824" s="31" t="s">
        <v>131</v>
      </c>
      <c r="I824" s="31">
        <v>5849999</v>
      </c>
      <c r="J824" s="31">
        <v>59357249</v>
      </c>
      <c r="K824" t="str">
        <f t="shared" si="12"/>
        <v>459875849999</v>
      </c>
      <c r="L824" t="s">
        <v>18</v>
      </c>
      <c r="M824" s="40" t="e">
        <f>IF(SUMPRODUCT(('EXTRACTO BANCO'!A:A=B823)*('EXTRACTO BANCO'!G:G=I823)*('EXTRACTO BANCO'!K:K=H823))&gt;0,"OK","NO")</f>
        <v>#N/A</v>
      </c>
    </row>
    <row r="825" spans="1:13">
      <c r="A825" s="32">
        <v>45987</v>
      </c>
      <c r="B825" s="32">
        <v>45987</v>
      </c>
      <c r="C825" t="s">
        <v>37</v>
      </c>
      <c r="D825" t="s">
        <v>1069</v>
      </c>
      <c r="E825">
        <v>14155641</v>
      </c>
      <c r="F825" t="s">
        <v>121</v>
      </c>
      <c r="G825">
        <v>11050312</v>
      </c>
      <c r="H825" s="31" t="s">
        <v>122</v>
      </c>
      <c r="I825" s="31">
        <v>1800000</v>
      </c>
      <c r="J825" s="31">
        <v>61157249</v>
      </c>
      <c r="K825" t="str">
        <f t="shared" si="12"/>
        <v>459871800000</v>
      </c>
      <c r="L825" t="s">
        <v>18</v>
      </c>
      <c r="M825" s="40" t="e">
        <f>IF(SUMPRODUCT(('EXTRACTO BANCO'!A:A=B824)*('EXTRACTO BANCO'!G:G=I824)*('EXTRACTO BANCO'!K:K=H824))&gt;0,"OK","NO")</f>
        <v>#N/A</v>
      </c>
    </row>
    <row r="826" spans="1:13">
      <c r="A826" s="32">
        <v>45987</v>
      </c>
      <c r="B826" s="32">
        <v>45987</v>
      </c>
      <c r="C826" t="s">
        <v>37</v>
      </c>
      <c r="D826" t="s">
        <v>1070</v>
      </c>
      <c r="E826">
        <v>14155887</v>
      </c>
      <c r="F826" t="s">
        <v>412</v>
      </c>
      <c r="G826">
        <v>11050332</v>
      </c>
      <c r="H826" s="31" t="s">
        <v>103</v>
      </c>
      <c r="I826" s="31">
        <v>1500000</v>
      </c>
      <c r="J826" s="31">
        <v>62657249</v>
      </c>
      <c r="K826" t="str">
        <f t="shared" si="12"/>
        <v>459871500000</v>
      </c>
      <c r="L826" t="s">
        <v>18</v>
      </c>
      <c r="M826" s="40" t="e">
        <f>IF(SUMPRODUCT(('EXTRACTO BANCO'!A:A=B825)*('EXTRACTO BANCO'!G:G=I825)*('EXTRACTO BANCO'!K:K=H825))&gt;0,"OK","NO")</f>
        <v>#N/A</v>
      </c>
    </row>
    <row r="827" spans="1:13">
      <c r="A827" s="32">
        <v>45987</v>
      </c>
      <c r="B827" s="32">
        <v>45987</v>
      </c>
      <c r="C827" t="s">
        <v>37</v>
      </c>
      <c r="D827" t="s">
        <v>1071</v>
      </c>
      <c r="E827">
        <v>14155922</v>
      </c>
      <c r="F827" t="s">
        <v>68</v>
      </c>
      <c r="G827">
        <v>11050308</v>
      </c>
      <c r="H827" s="31" t="s">
        <v>69</v>
      </c>
      <c r="I827" s="31">
        <v>1254875</v>
      </c>
      <c r="J827" s="31">
        <v>63912124</v>
      </c>
      <c r="K827" t="str">
        <f t="shared" si="12"/>
        <v>459871254875</v>
      </c>
      <c r="L827" t="s">
        <v>18</v>
      </c>
      <c r="M827" s="40" t="e">
        <f>IF(SUMPRODUCT(('EXTRACTO BANCO'!A:A=B826)*('EXTRACTO BANCO'!G:G=I826)*('EXTRACTO BANCO'!K:K=H826))&gt;0,"OK","NO")</f>
        <v>#N/A</v>
      </c>
    </row>
    <row r="828" spans="1:13">
      <c r="A828" s="32">
        <v>45987</v>
      </c>
      <c r="B828" s="32">
        <v>45987</v>
      </c>
      <c r="C828" t="s">
        <v>37</v>
      </c>
      <c r="D828" t="s">
        <v>1072</v>
      </c>
      <c r="E828">
        <v>14156128</v>
      </c>
      <c r="F828" t="s">
        <v>90</v>
      </c>
      <c r="G828">
        <v>11050326</v>
      </c>
      <c r="H828" s="31" t="s">
        <v>91</v>
      </c>
      <c r="I828" s="31">
        <v>1600000</v>
      </c>
      <c r="J828" s="31">
        <v>65512124</v>
      </c>
      <c r="K828" t="str">
        <f t="shared" si="12"/>
        <v>459871600000</v>
      </c>
      <c r="L828" t="s">
        <v>18</v>
      </c>
      <c r="M828" s="40" t="e">
        <f>IF(SUMPRODUCT(('EXTRACTO BANCO'!A:A=B827)*('EXTRACTO BANCO'!G:G=I827)*('EXTRACTO BANCO'!K:K=H827))&gt;0,"OK","NO")</f>
        <v>#N/A</v>
      </c>
    </row>
    <row r="829" spans="1:13">
      <c r="A829" s="32">
        <v>45987</v>
      </c>
      <c r="B829" s="32">
        <v>45987</v>
      </c>
      <c r="C829" t="s">
        <v>37</v>
      </c>
      <c r="D829" t="s">
        <v>1073</v>
      </c>
      <c r="E829">
        <v>14158862</v>
      </c>
      <c r="F829" t="s">
        <v>141</v>
      </c>
      <c r="G829">
        <v>11050331</v>
      </c>
      <c r="H829" s="31" t="s">
        <v>142</v>
      </c>
      <c r="I829" s="31">
        <v>10129273</v>
      </c>
      <c r="J829" s="31">
        <v>75641397</v>
      </c>
      <c r="K829" t="str">
        <f t="shared" si="12"/>
        <v>4598710129273</v>
      </c>
      <c r="L829" t="s">
        <v>18</v>
      </c>
      <c r="M829" s="40" t="e">
        <f>IF(SUMPRODUCT(('EXTRACTO BANCO'!A:A=B828)*('EXTRACTO BANCO'!G:G=I828)*('EXTRACTO BANCO'!K:K=H828))&gt;0,"OK","NO")</f>
        <v>#N/A</v>
      </c>
    </row>
    <row r="830" spans="1:13">
      <c r="A830" s="32">
        <v>45987</v>
      </c>
      <c r="B830" s="32">
        <v>45987</v>
      </c>
      <c r="C830" t="s">
        <v>223</v>
      </c>
      <c r="D830" t="s">
        <v>1074</v>
      </c>
      <c r="E830">
        <v>14170385</v>
      </c>
      <c r="F830" t="s">
        <v>225</v>
      </c>
      <c r="G830" t="s">
        <v>226</v>
      </c>
      <c r="H830" s="31" t="s">
        <v>227</v>
      </c>
      <c r="I830" s="31">
        <v>-95646397</v>
      </c>
      <c r="J830" s="31">
        <v>-20005000</v>
      </c>
      <c r="K830" t="str">
        <f t="shared" si="12"/>
        <v>45987-95646397</v>
      </c>
      <c r="L830" t="s">
        <v>18</v>
      </c>
      <c r="M830" s="40" t="e">
        <f>IF(SUMPRODUCT(('EXTRACTO BANCO'!A:A=B829)*('EXTRACTO BANCO'!G:G=I829)*('EXTRACTO BANCO'!K:K=H829))&gt;0,"OK","NO")</f>
        <v>#N/A</v>
      </c>
    </row>
    <row r="831" spans="1:13">
      <c r="A831" s="32">
        <v>45987</v>
      </c>
      <c r="B831" s="32">
        <v>45987</v>
      </c>
      <c r="C831" t="s">
        <v>37</v>
      </c>
      <c r="D831" t="s">
        <v>1075</v>
      </c>
      <c r="E831">
        <v>14174615</v>
      </c>
      <c r="F831" t="s">
        <v>1076</v>
      </c>
      <c r="G831">
        <v>11051701</v>
      </c>
      <c r="H831" s="31" t="s">
        <v>193</v>
      </c>
      <c r="I831" s="31">
        <v>500000</v>
      </c>
      <c r="J831" s="31">
        <v>-19505000</v>
      </c>
      <c r="K831" t="str">
        <f t="shared" si="12"/>
        <v>45987500000</v>
      </c>
      <c r="L831" t="s">
        <v>18</v>
      </c>
      <c r="M831" s="40" t="e">
        <f>IF(SUMPRODUCT(('EXTRACTO BANCO'!A:A=B830)*('EXTRACTO BANCO'!G:G=I830)*('EXTRACTO BANCO'!K:K=H830))&gt;0,"OK","NO")</f>
        <v>#N/A</v>
      </c>
    </row>
    <row r="832" spans="1:13">
      <c r="A832" s="32">
        <v>45987</v>
      </c>
      <c r="B832" s="32">
        <v>45987</v>
      </c>
      <c r="C832" t="s">
        <v>37</v>
      </c>
      <c r="D832" t="s">
        <v>1077</v>
      </c>
      <c r="E832">
        <v>14174651</v>
      </c>
      <c r="F832" t="s">
        <v>220</v>
      </c>
      <c r="G832">
        <v>11050302</v>
      </c>
      <c r="H832" s="31" t="s">
        <v>221</v>
      </c>
      <c r="I832" s="31">
        <v>1500000</v>
      </c>
      <c r="J832" s="31">
        <v>-18005000</v>
      </c>
      <c r="K832" t="str">
        <f t="shared" si="12"/>
        <v>459871500000</v>
      </c>
      <c r="L832" t="s">
        <v>18</v>
      </c>
      <c r="M832" s="40" t="e">
        <f>IF(SUMPRODUCT(('EXTRACTO BANCO'!A:A=B831)*('EXTRACTO BANCO'!G:G=I831)*('EXTRACTO BANCO'!K:K=H831))&gt;0,"OK","NO")</f>
        <v>#N/A</v>
      </c>
    </row>
    <row r="833" spans="1:13">
      <c r="A833" s="32">
        <v>45988</v>
      </c>
      <c r="B833" s="32">
        <v>45988</v>
      </c>
      <c r="C833" t="s">
        <v>37</v>
      </c>
      <c r="D833" t="s">
        <v>1078</v>
      </c>
      <c r="E833">
        <v>14158297</v>
      </c>
      <c r="F833" t="s">
        <v>159</v>
      </c>
      <c r="G833">
        <v>11051401</v>
      </c>
      <c r="H833" s="31" t="s">
        <v>160</v>
      </c>
      <c r="I833" s="31">
        <v>2265000</v>
      </c>
      <c r="J833" s="31">
        <v>-15740000</v>
      </c>
      <c r="K833" t="str">
        <f t="shared" si="12"/>
        <v>459882265000</v>
      </c>
      <c r="L833" t="s">
        <v>18</v>
      </c>
      <c r="M833" s="40" t="e">
        <f>IF(SUMPRODUCT(('EXTRACTO BANCO'!A:A=B832)*('EXTRACTO BANCO'!G:G=I832)*('EXTRACTO BANCO'!K:K=H832))&gt;0,"OK","NO")</f>
        <v>#N/A</v>
      </c>
    </row>
    <row r="834" spans="1:13">
      <c r="A834" s="32">
        <v>45988</v>
      </c>
      <c r="B834" s="32">
        <v>45988</v>
      </c>
      <c r="C834" t="s">
        <v>37</v>
      </c>
      <c r="D834" t="s">
        <v>1079</v>
      </c>
      <c r="E834">
        <v>14159295</v>
      </c>
      <c r="F834" t="s">
        <v>246</v>
      </c>
      <c r="G834">
        <v>11050306</v>
      </c>
      <c r="H834" s="31" t="s">
        <v>56</v>
      </c>
      <c r="I834" s="31">
        <v>750000</v>
      </c>
      <c r="J834" s="31">
        <v>-14990000</v>
      </c>
      <c r="K834" t="str">
        <f t="shared" si="12"/>
        <v>45988750000</v>
      </c>
      <c r="L834" t="s">
        <v>18</v>
      </c>
      <c r="M834" s="40" t="e">
        <f>IF(SUMPRODUCT(('EXTRACTO BANCO'!A:A=B833)*('EXTRACTO BANCO'!G:G=I833)*('EXTRACTO BANCO'!K:K=H833))&gt;0,"OK","NO")</f>
        <v>#N/A</v>
      </c>
    </row>
    <row r="835" spans="1:13">
      <c r="A835" s="32">
        <v>45988</v>
      </c>
      <c r="B835" s="32">
        <v>45988</v>
      </c>
      <c r="C835" t="s">
        <v>37</v>
      </c>
      <c r="D835" t="s">
        <v>1080</v>
      </c>
      <c r="E835">
        <v>14159576</v>
      </c>
      <c r="F835" t="s">
        <v>231</v>
      </c>
      <c r="G835">
        <v>11050323</v>
      </c>
      <c r="H835" s="31" t="s">
        <v>53</v>
      </c>
      <c r="I835" s="31">
        <v>1013100</v>
      </c>
      <c r="J835" s="31">
        <v>-13976900</v>
      </c>
      <c r="K835" t="str">
        <f t="shared" si="12"/>
        <v>459881013100</v>
      </c>
      <c r="L835" t="s">
        <v>18</v>
      </c>
      <c r="M835" s="40" t="e">
        <f>IF(SUMPRODUCT(('EXTRACTO BANCO'!A:A=B834)*('EXTRACTO BANCO'!G:G=I834)*('EXTRACTO BANCO'!K:K=H834))&gt;0,"OK","NO")</f>
        <v>#N/A</v>
      </c>
    </row>
    <row r="836" spans="1:13">
      <c r="A836" s="32">
        <v>45988</v>
      </c>
      <c r="B836" s="32">
        <v>45988</v>
      </c>
      <c r="C836" t="s">
        <v>37</v>
      </c>
      <c r="D836" t="s">
        <v>1081</v>
      </c>
      <c r="E836">
        <v>14160189</v>
      </c>
      <c r="F836" t="s">
        <v>39</v>
      </c>
      <c r="G836">
        <v>11050502</v>
      </c>
      <c r="H836" s="31" t="s">
        <v>40</v>
      </c>
      <c r="I836" s="31">
        <v>6350000</v>
      </c>
      <c r="J836" s="31">
        <v>-7626900</v>
      </c>
      <c r="K836" t="str">
        <f t="shared" ref="K836:K899" si="13">CONCATENATE(A836,I836)</f>
        <v>459886350000</v>
      </c>
      <c r="L836" t="s">
        <v>18</v>
      </c>
      <c r="M836" s="40" t="e">
        <f>IF(SUMPRODUCT(('EXTRACTO BANCO'!A:A=B835)*('EXTRACTO BANCO'!G:G=I835)*('EXTRACTO BANCO'!K:K=H835))&gt;0,"OK","NO")</f>
        <v>#N/A</v>
      </c>
    </row>
    <row r="837" spans="1:13">
      <c r="A837" s="32">
        <v>45988</v>
      </c>
      <c r="B837" s="32">
        <v>45988</v>
      </c>
      <c r="C837" t="s">
        <v>37</v>
      </c>
      <c r="D837" t="s">
        <v>1082</v>
      </c>
      <c r="E837">
        <v>14160307</v>
      </c>
      <c r="F837">
        <v>18</v>
      </c>
      <c r="G837">
        <v>11050318</v>
      </c>
      <c r="H837" s="31" t="s">
        <v>128</v>
      </c>
      <c r="I837" s="31">
        <v>950000</v>
      </c>
      <c r="J837" s="31">
        <v>-6676900</v>
      </c>
      <c r="K837" t="str">
        <f t="shared" si="13"/>
        <v>45988950000</v>
      </c>
      <c r="L837" t="s">
        <v>18</v>
      </c>
      <c r="M837" s="40" t="e">
        <f>IF(SUMPRODUCT(('EXTRACTO BANCO'!A:A=B836)*('EXTRACTO BANCO'!G:G=I836)*('EXTRACTO BANCO'!K:K=H836))&gt;0,"OK","NO")</f>
        <v>#N/A</v>
      </c>
    </row>
    <row r="838" spans="1:13">
      <c r="A838" s="32">
        <v>45988</v>
      </c>
      <c r="B838" s="32">
        <v>45988</v>
      </c>
      <c r="C838" t="s">
        <v>37</v>
      </c>
      <c r="D838" t="s">
        <v>1083</v>
      </c>
      <c r="E838">
        <v>14161096</v>
      </c>
      <c r="F838" t="s">
        <v>93</v>
      </c>
      <c r="G838">
        <v>11050101</v>
      </c>
      <c r="H838" s="31" t="s">
        <v>94</v>
      </c>
      <c r="I838" s="31">
        <v>1600000</v>
      </c>
      <c r="J838" s="31">
        <v>-5076900</v>
      </c>
      <c r="K838" t="str">
        <f t="shared" si="13"/>
        <v>459881600000</v>
      </c>
      <c r="L838" t="s">
        <v>18</v>
      </c>
      <c r="M838" s="40" t="e">
        <f>IF(SUMPRODUCT(('EXTRACTO BANCO'!A:A=B837)*('EXTRACTO BANCO'!G:G=I837)*('EXTRACTO BANCO'!K:K=H837))&gt;0,"OK","NO")</f>
        <v>#N/A</v>
      </c>
    </row>
    <row r="839" spans="1:13">
      <c r="A839" s="32">
        <v>45988</v>
      </c>
      <c r="B839" s="32">
        <v>45988</v>
      </c>
      <c r="C839" t="s">
        <v>37</v>
      </c>
      <c r="D839" t="s">
        <v>1084</v>
      </c>
      <c r="E839">
        <v>14161423</v>
      </c>
      <c r="F839" t="s">
        <v>533</v>
      </c>
      <c r="G839">
        <v>11050328</v>
      </c>
      <c r="H839" s="31" t="s">
        <v>51</v>
      </c>
      <c r="I839" s="31">
        <v>2050000</v>
      </c>
      <c r="J839" s="31">
        <v>-3026900</v>
      </c>
      <c r="K839" t="str">
        <f t="shared" si="13"/>
        <v>459882050000</v>
      </c>
      <c r="L839" t="s">
        <v>18</v>
      </c>
      <c r="M839" s="40" t="e">
        <f>IF(SUMPRODUCT(('EXTRACTO BANCO'!A:A=B838)*('EXTRACTO BANCO'!G:G=I838)*('EXTRACTO BANCO'!K:K=H838))&gt;0,"OK","NO")</f>
        <v>#N/A</v>
      </c>
    </row>
    <row r="840" spans="1:13">
      <c r="A840" s="32">
        <v>45988</v>
      </c>
      <c r="B840" s="32">
        <v>45988</v>
      </c>
      <c r="C840" t="s">
        <v>37</v>
      </c>
      <c r="D840" t="s">
        <v>1085</v>
      </c>
      <c r="E840">
        <v>14161479</v>
      </c>
      <c r="F840">
        <v>5</v>
      </c>
      <c r="G840">
        <v>11050305</v>
      </c>
      <c r="H840" s="31" t="s">
        <v>125</v>
      </c>
      <c r="I840" s="31">
        <v>2000000</v>
      </c>
      <c r="J840" s="31">
        <v>-1026900</v>
      </c>
      <c r="K840" t="str">
        <f t="shared" si="13"/>
        <v>459882000000</v>
      </c>
      <c r="L840" t="s">
        <v>18</v>
      </c>
      <c r="M840" s="40" t="e">
        <f>IF(SUMPRODUCT(('EXTRACTO BANCO'!A:A=B839)*('EXTRACTO BANCO'!G:G=I839)*('EXTRACTO BANCO'!K:K=H839))&gt;0,"OK","NO")</f>
        <v>#N/A</v>
      </c>
    </row>
    <row r="841" spans="1:13">
      <c r="A841" s="32">
        <v>45988</v>
      </c>
      <c r="B841" s="32">
        <v>45988</v>
      </c>
      <c r="C841" t="s">
        <v>37</v>
      </c>
      <c r="D841" t="s">
        <v>1086</v>
      </c>
      <c r="E841">
        <v>14161481</v>
      </c>
      <c r="F841" t="s">
        <v>137</v>
      </c>
      <c r="G841">
        <v>11050314</v>
      </c>
      <c r="H841" s="31" t="s">
        <v>138</v>
      </c>
      <c r="I841" s="31">
        <v>300000</v>
      </c>
      <c r="J841" s="31">
        <v>-726900</v>
      </c>
      <c r="K841" t="str">
        <f t="shared" si="13"/>
        <v>45988300000</v>
      </c>
      <c r="L841" t="s">
        <v>18</v>
      </c>
      <c r="M841" s="40" t="e">
        <f>IF(SUMPRODUCT(('EXTRACTO BANCO'!A:A=B840)*('EXTRACTO BANCO'!G:G=I840)*('EXTRACTO BANCO'!K:K=H840))&gt;0,"OK","NO")</f>
        <v>#N/A</v>
      </c>
    </row>
    <row r="842" spans="1:13">
      <c r="A842" s="32">
        <v>45988</v>
      </c>
      <c r="B842" s="32">
        <v>45988</v>
      </c>
      <c r="C842" t="s">
        <v>37</v>
      </c>
      <c r="D842" t="s">
        <v>1087</v>
      </c>
      <c r="E842">
        <v>14161487</v>
      </c>
      <c r="F842">
        <v>5</v>
      </c>
      <c r="G842">
        <v>11050305</v>
      </c>
      <c r="H842" s="31" t="s">
        <v>125</v>
      </c>
      <c r="I842" s="31">
        <v>3000000</v>
      </c>
      <c r="J842" s="31">
        <v>2273100</v>
      </c>
      <c r="K842" t="str">
        <f t="shared" si="13"/>
        <v>459883000000</v>
      </c>
      <c r="L842" t="s">
        <v>18</v>
      </c>
      <c r="M842" s="40" t="e">
        <f>IF(SUMPRODUCT(('EXTRACTO BANCO'!A:A=B841)*('EXTRACTO BANCO'!G:G=I841)*('EXTRACTO BANCO'!K:K=H841))&gt;0,"OK","NO")</f>
        <v>#N/A</v>
      </c>
    </row>
    <row r="843" spans="1:13">
      <c r="A843" s="32">
        <v>45988</v>
      </c>
      <c r="B843" s="32">
        <v>45988</v>
      </c>
      <c r="C843" t="s">
        <v>37</v>
      </c>
      <c r="D843" t="s">
        <v>1088</v>
      </c>
      <c r="E843">
        <v>14161758</v>
      </c>
      <c r="F843" t="s">
        <v>229</v>
      </c>
      <c r="G843">
        <v>11050324</v>
      </c>
      <c r="H843" s="31" t="s">
        <v>46</v>
      </c>
      <c r="I843" s="31">
        <v>526800</v>
      </c>
      <c r="J843" s="31">
        <v>2799900</v>
      </c>
      <c r="K843" t="str">
        <f t="shared" si="13"/>
        <v>45988526800</v>
      </c>
      <c r="L843" t="s">
        <v>18</v>
      </c>
      <c r="M843" s="40" t="e">
        <f>IF(SUMPRODUCT(('EXTRACTO BANCO'!A:A=B842)*('EXTRACTO BANCO'!G:G=I842)*('EXTRACTO BANCO'!K:K=H842))&gt;0,"OK","NO")</f>
        <v>#N/A</v>
      </c>
    </row>
    <row r="844" spans="1:13">
      <c r="A844" s="32">
        <v>45988</v>
      </c>
      <c r="B844" s="32">
        <v>45988</v>
      </c>
      <c r="C844" t="s">
        <v>37</v>
      </c>
      <c r="D844" t="s">
        <v>1089</v>
      </c>
      <c r="E844">
        <v>14161817</v>
      </c>
      <c r="F844" t="s">
        <v>90</v>
      </c>
      <c r="G844">
        <v>11050326</v>
      </c>
      <c r="H844" s="31" t="s">
        <v>91</v>
      </c>
      <c r="I844" s="31">
        <v>3900000</v>
      </c>
      <c r="J844" s="31">
        <v>6699900</v>
      </c>
      <c r="K844" t="str">
        <f t="shared" si="13"/>
        <v>459883900000</v>
      </c>
      <c r="L844" t="s">
        <v>18</v>
      </c>
      <c r="M844" s="40" t="e">
        <f>IF(SUMPRODUCT(('EXTRACTO BANCO'!A:A=B843)*('EXTRACTO BANCO'!G:G=I843)*('EXTRACTO BANCO'!K:K=H843))&gt;0,"OK","NO")</f>
        <v>#N/A</v>
      </c>
    </row>
    <row r="845" spans="1:13">
      <c r="A845" s="32">
        <v>45988</v>
      </c>
      <c r="B845" s="32">
        <v>45988</v>
      </c>
      <c r="C845" t="s">
        <v>37</v>
      </c>
      <c r="D845" t="s">
        <v>1090</v>
      </c>
      <c r="E845">
        <v>14161902</v>
      </c>
      <c r="F845" t="s">
        <v>252</v>
      </c>
      <c r="G845">
        <v>11050501</v>
      </c>
      <c r="H845" s="31" t="s">
        <v>134</v>
      </c>
      <c r="I845" s="31">
        <v>700000</v>
      </c>
      <c r="J845" s="31">
        <v>7399900</v>
      </c>
      <c r="K845" t="str">
        <f t="shared" si="13"/>
        <v>45988700000</v>
      </c>
      <c r="L845" t="s">
        <v>18</v>
      </c>
      <c r="M845" s="40" t="e">
        <f>IF(SUMPRODUCT(('EXTRACTO BANCO'!A:A=B844)*('EXTRACTO BANCO'!G:G=I844)*('EXTRACTO BANCO'!K:K=H844))&gt;0,"OK","NO")</f>
        <v>#N/A</v>
      </c>
    </row>
    <row r="846" spans="1:13">
      <c r="A846" s="32">
        <v>45988</v>
      </c>
      <c r="B846" s="32">
        <v>45988</v>
      </c>
      <c r="C846" t="s">
        <v>37</v>
      </c>
      <c r="D846" t="s">
        <v>1091</v>
      </c>
      <c r="E846">
        <v>14162116</v>
      </c>
      <c r="F846" t="s">
        <v>1092</v>
      </c>
      <c r="G846">
        <v>11051801</v>
      </c>
      <c r="H846" s="31" t="s">
        <v>156</v>
      </c>
      <c r="I846" s="31">
        <v>1300000</v>
      </c>
      <c r="J846" s="31">
        <v>8699900</v>
      </c>
      <c r="K846" t="str">
        <f t="shared" si="13"/>
        <v>459881300000</v>
      </c>
      <c r="L846" t="s">
        <v>18</v>
      </c>
      <c r="M846" s="40" t="e">
        <f>IF(SUMPRODUCT(('EXTRACTO BANCO'!A:A=B845)*('EXTRACTO BANCO'!G:G=I845)*('EXTRACTO BANCO'!K:K=H845))&gt;0,"OK","NO")</f>
        <v>#N/A</v>
      </c>
    </row>
    <row r="847" spans="1:13">
      <c r="A847" s="32">
        <v>45988</v>
      </c>
      <c r="B847" s="32">
        <v>45988</v>
      </c>
      <c r="C847" t="s">
        <v>37</v>
      </c>
      <c r="D847" t="s">
        <v>1093</v>
      </c>
      <c r="E847">
        <v>14162130</v>
      </c>
      <c r="F847" t="s">
        <v>207</v>
      </c>
      <c r="G847">
        <v>11051801</v>
      </c>
      <c r="H847" s="31" t="s">
        <v>156</v>
      </c>
      <c r="I847" s="31">
        <v>2000000</v>
      </c>
      <c r="J847" s="31">
        <v>10699900</v>
      </c>
      <c r="K847" t="str">
        <f t="shared" si="13"/>
        <v>459882000000</v>
      </c>
      <c r="L847" t="s">
        <v>18</v>
      </c>
      <c r="M847" s="40" t="e">
        <f>IF(SUMPRODUCT(('EXTRACTO BANCO'!A:A=B846)*('EXTRACTO BANCO'!G:G=I846)*('EXTRACTO BANCO'!K:K=H846))&gt;0,"OK","NO")</f>
        <v>#N/A</v>
      </c>
    </row>
    <row r="848" spans="1:13">
      <c r="A848" s="32">
        <v>45988</v>
      </c>
      <c r="B848" s="32">
        <v>45988</v>
      </c>
      <c r="C848" t="s">
        <v>37</v>
      </c>
      <c r="D848" t="s">
        <v>1094</v>
      </c>
      <c r="E848">
        <v>14162301</v>
      </c>
      <c r="F848" t="s">
        <v>58</v>
      </c>
      <c r="G848">
        <v>11052501</v>
      </c>
      <c r="H848" s="31" t="s">
        <v>59</v>
      </c>
      <c r="I848" s="31">
        <v>1396141</v>
      </c>
      <c r="J848" s="31">
        <v>12096041</v>
      </c>
      <c r="K848" t="str">
        <f t="shared" si="13"/>
        <v>459881396141</v>
      </c>
      <c r="L848" t="s">
        <v>18</v>
      </c>
      <c r="M848" s="40" t="e">
        <f>IF(SUMPRODUCT(('EXTRACTO BANCO'!A:A=B847)*('EXTRACTO BANCO'!G:G=I847)*('EXTRACTO BANCO'!K:K=H847))&gt;0,"OK","NO")</f>
        <v>#N/A</v>
      </c>
    </row>
    <row r="849" spans="1:13">
      <c r="A849" s="32">
        <v>45988</v>
      </c>
      <c r="B849" s="32">
        <v>45988</v>
      </c>
      <c r="C849" t="s">
        <v>37</v>
      </c>
      <c r="D849" t="s">
        <v>1095</v>
      </c>
      <c r="E849">
        <v>14162313</v>
      </c>
      <c r="F849" t="s">
        <v>42</v>
      </c>
      <c r="G849">
        <v>11050309</v>
      </c>
      <c r="H849" s="31" t="s">
        <v>43</v>
      </c>
      <c r="I849" s="31">
        <v>450000</v>
      </c>
      <c r="J849" s="31">
        <v>12546041</v>
      </c>
      <c r="K849" t="str">
        <f t="shared" si="13"/>
        <v>45988450000</v>
      </c>
      <c r="L849" t="s">
        <v>18</v>
      </c>
      <c r="M849" s="40" t="e">
        <f>IF(SUMPRODUCT(('EXTRACTO BANCO'!A:A=B848)*('EXTRACTO BANCO'!G:G=I848)*('EXTRACTO BANCO'!K:K=H848))&gt;0,"OK","NO")</f>
        <v>#N/A</v>
      </c>
    </row>
    <row r="850" spans="1:13">
      <c r="A850" s="32">
        <v>45988</v>
      </c>
      <c r="B850" s="32">
        <v>45988</v>
      </c>
      <c r="C850" t="s">
        <v>37</v>
      </c>
      <c r="D850" t="s">
        <v>1096</v>
      </c>
      <c r="E850">
        <v>14162372</v>
      </c>
      <c r="F850" t="s">
        <v>412</v>
      </c>
      <c r="G850">
        <v>11050332</v>
      </c>
      <c r="H850" s="31" t="s">
        <v>103</v>
      </c>
      <c r="I850" s="31">
        <v>600000</v>
      </c>
      <c r="J850" s="31">
        <v>13146041</v>
      </c>
      <c r="K850" t="str">
        <f t="shared" si="13"/>
        <v>45988600000</v>
      </c>
      <c r="L850" t="s">
        <v>18</v>
      </c>
      <c r="M850" s="40" t="e">
        <f>IF(SUMPRODUCT(('EXTRACTO BANCO'!A:A=B849)*('EXTRACTO BANCO'!G:G=I849)*('EXTRACTO BANCO'!K:K=H849))&gt;0,"OK","NO")</f>
        <v>#N/A</v>
      </c>
    </row>
    <row r="851" spans="1:13">
      <c r="A851" s="32">
        <v>45988</v>
      </c>
      <c r="B851" s="32">
        <v>45988</v>
      </c>
      <c r="C851" t="s">
        <v>37</v>
      </c>
      <c r="D851" t="s">
        <v>1097</v>
      </c>
      <c r="E851">
        <v>14162416</v>
      </c>
      <c r="F851" t="s">
        <v>96</v>
      </c>
      <c r="G851">
        <v>11051201</v>
      </c>
      <c r="H851" s="31" t="s">
        <v>97</v>
      </c>
      <c r="I851" s="31">
        <v>1596400</v>
      </c>
      <c r="J851" s="31">
        <v>14742441</v>
      </c>
      <c r="K851" t="str">
        <f t="shared" si="13"/>
        <v>459881596400</v>
      </c>
      <c r="L851" t="s">
        <v>18</v>
      </c>
      <c r="M851" s="40" t="e">
        <f>IF(SUMPRODUCT(('EXTRACTO BANCO'!A:A=B850)*('EXTRACTO BANCO'!G:G=I850)*('EXTRACTO BANCO'!K:K=H850))&gt;0,"OK","NO")</f>
        <v>#N/A</v>
      </c>
    </row>
    <row r="852" spans="1:13">
      <c r="A852" s="32">
        <v>45988</v>
      </c>
      <c r="B852" s="32">
        <v>45988</v>
      </c>
      <c r="C852" t="s">
        <v>37</v>
      </c>
      <c r="D852" t="s">
        <v>1098</v>
      </c>
      <c r="E852">
        <v>14162427</v>
      </c>
      <c r="F852" t="s">
        <v>96</v>
      </c>
      <c r="G852">
        <v>11051201</v>
      </c>
      <c r="H852" s="31" t="s">
        <v>97</v>
      </c>
      <c r="I852" s="31">
        <v>2600000</v>
      </c>
      <c r="J852" s="31">
        <v>17342441</v>
      </c>
      <c r="K852" t="str">
        <f t="shared" si="13"/>
        <v>459882600000</v>
      </c>
      <c r="L852" t="s">
        <v>18</v>
      </c>
      <c r="M852" s="40" t="e">
        <f>IF(SUMPRODUCT(('EXTRACTO BANCO'!A:A=B851)*('EXTRACTO BANCO'!G:G=I851)*('EXTRACTO BANCO'!K:K=H851))&gt;0,"OK","NO")</f>
        <v>#N/A</v>
      </c>
    </row>
    <row r="853" spans="1:13">
      <c r="A853" s="32">
        <v>45988</v>
      </c>
      <c r="B853" s="32">
        <v>45988</v>
      </c>
      <c r="C853" t="s">
        <v>37</v>
      </c>
      <c r="D853" t="s">
        <v>1099</v>
      </c>
      <c r="E853">
        <v>14162579</v>
      </c>
      <c r="F853">
        <v>1754</v>
      </c>
      <c r="G853">
        <v>11052201</v>
      </c>
      <c r="H853" s="31" t="s">
        <v>108</v>
      </c>
      <c r="I853" s="31">
        <v>1950000</v>
      </c>
      <c r="J853" s="31">
        <v>19292441</v>
      </c>
      <c r="K853" t="str">
        <f t="shared" si="13"/>
        <v>459881950000</v>
      </c>
      <c r="L853" t="s">
        <v>18</v>
      </c>
      <c r="M853" s="40" t="e">
        <f>IF(SUMPRODUCT(('EXTRACTO BANCO'!A:A=B852)*('EXTRACTO BANCO'!G:G=I852)*('EXTRACTO BANCO'!K:K=H852))&gt;0,"OK","NO")</f>
        <v>#N/A</v>
      </c>
    </row>
    <row r="854" spans="1:13">
      <c r="A854" s="32">
        <v>45988</v>
      </c>
      <c r="B854" s="32">
        <v>45988</v>
      </c>
      <c r="C854" t="s">
        <v>37</v>
      </c>
      <c r="D854" t="s">
        <v>1100</v>
      </c>
      <c r="E854">
        <v>14162589</v>
      </c>
      <c r="F854" t="s">
        <v>1101</v>
      </c>
      <c r="G854">
        <v>11050308</v>
      </c>
      <c r="H854" s="31" t="s">
        <v>69</v>
      </c>
      <c r="I854" s="31">
        <v>1119100</v>
      </c>
      <c r="J854" s="31">
        <v>20411541</v>
      </c>
      <c r="K854" t="str">
        <f t="shared" si="13"/>
        <v>459881119100</v>
      </c>
      <c r="L854" t="s">
        <v>18</v>
      </c>
      <c r="M854" s="40" t="e">
        <f>IF(SUMPRODUCT(('EXTRACTO BANCO'!A:A=B853)*('EXTRACTO BANCO'!G:G=I853)*('EXTRACTO BANCO'!K:K=H853))&gt;0,"OK","NO")</f>
        <v>#N/A</v>
      </c>
    </row>
    <row r="855" spans="1:13">
      <c r="A855" s="32">
        <v>45988</v>
      </c>
      <c r="B855" s="32">
        <v>45988</v>
      </c>
      <c r="C855" t="s">
        <v>37</v>
      </c>
      <c r="D855" t="s">
        <v>1102</v>
      </c>
      <c r="E855">
        <v>14162842</v>
      </c>
      <c r="F855">
        <v>5</v>
      </c>
      <c r="G855">
        <v>11050305</v>
      </c>
      <c r="H855" s="31" t="s">
        <v>125</v>
      </c>
      <c r="I855" s="31">
        <v>900000</v>
      </c>
      <c r="J855" s="31">
        <v>21311541</v>
      </c>
      <c r="K855" t="str">
        <f t="shared" si="13"/>
        <v>45988900000</v>
      </c>
      <c r="L855" t="s">
        <v>18</v>
      </c>
      <c r="M855" s="40" t="e">
        <f>IF(SUMPRODUCT(('EXTRACTO BANCO'!A:A=B854)*('EXTRACTO BANCO'!G:G=I854)*('EXTRACTO BANCO'!K:K=H854))&gt;0,"OK","NO")</f>
        <v>#N/A</v>
      </c>
    </row>
    <row r="856" spans="1:13">
      <c r="A856" s="32">
        <v>45988</v>
      </c>
      <c r="B856" s="32">
        <v>45988</v>
      </c>
      <c r="C856" t="s">
        <v>37</v>
      </c>
      <c r="D856" t="s">
        <v>1103</v>
      </c>
      <c r="E856">
        <v>14162863</v>
      </c>
      <c r="F856" t="s">
        <v>209</v>
      </c>
      <c r="G856">
        <v>11050307</v>
      </c>
      <c r="H856" s="31" t="s">
        <v>88</v>
      </c>
      <c r="I856" s="31">
        <v>1500000</v>
      </c>
      <c r="J856" s="31">
        <v>22811541</v>
      </c>
      <c r="K856" t="str">
        <f t="shared" si="13"/>
        <v>459881500000</v>
      </c>
      <c r="L856" t="s">
        <v>18</v>
      </c>
      <c r="M856" s="40" t="e">
        <f>IF(SUMPRODUCT(('EXTRACTO BANCO'!A:A=B855)*('EXTRACTO BANCO'!G:G=I855)*('EXTRACTO BANCO'!K:K=H855))&gt;0,"OK","NO")</f>
        <v>#N/A</v>
      </c>
    </row>
    <row r="857" spans="1:13">
      <c r="A857" s="32">
        <v>45988</v>
      </c>
      <c r="B857" s="32">
        <v>45988</v>
      </c>
      <c r="C857" t="s">
        <v>37</v>
      </c>
      <c r="D857" t="s">
        <v>1104</v>
      </c>
      <c r="E857">
        <v>14162910</v>
      </c>
      <c r="F857" t="s">
        <v>243</v>
      </c>
      <c r="G857">
        <v>11051701</v>
      </c>
      <c r="H857" s="31" t="s">
        <v>193</v>
      </c>
      <c r="I857" s="31">
        <v>1500000</v>
      </c>
      <c r="J857" s="31">
        <v>24311541</v>
      </c>
      <c r="K857" t="str">
        <f t="shared" si="13"/>
        <v>459881500000</v>
      </c>
      <c r="L857" t="s">
        <v>18</v>
      </c>
      <c r="M857" s="40" t="e">
        <f>IF(SUMPRODUCT(('EXTRACTO BANCO'!A:A=B856)*('EXTRACTO BANCO'!G:G=I856)*('EXTRACTO BANCO'!K:K=H856))&gt;0,"OK","NO")</f>
        <v>#N/A</v>
      </c>
    </row>
    <row r="858" spans="1:13">
      <c r="A858" s="32">
        <v>45988</v>
      </c>
      <c r="B858" s="32">
        <v>45988</v>
      </c>
      <c r="C858" t="s">
        <v>37</v>
      </c>
      <c r="D858" t="s">
        <v>1105</v>
      </c>
      <c r="E858">
        <v>14162934</v>
      </c>
      <c r="F858" t="s">
        <v>243</v>
      </c>
      <c r="G858">
        <v>11051701</v>
      </c>
      <c r="H858" s="31" t="s">
        <v>193</v>
      </c>
      <c r="I858" s="31">
        <v>3000000</v>
      </c>
      <c r="J858" s="31">
        <v>27311541</v>
      </c>
      <c r="K858" t="str">
        <f t="shared" si="13"/>
        <v>459883000000</v>
      </c>
      <c r="L858" t="s">
        <v>18</v>
      </c>
      <c r="M858" s="40" t="e">
        <f>IF(SUMPRODUCT(('EXTRACTO BANCO'!A:A=B857)*('EXTRACTO BANCO'!G:G=I857)*('EXTRACTO BANCO'!K:K=H857))&gt;0,"OK","NO")</f>
        <v>#N/A</v>
      </c>
    </row>
    <row r="859" spans="1:13">
      <c r="A859" s="32">
        <v>45988</v>
      </c>
      <c r="B859" s="32">
        <v>45988</v>
      </c>
      <c r="C859" t="s">
        <v>37</v>
      </c>
      <c r="D859" t="s">
        <v>1106</v>
      </c>
      <c r="E859">
        <v>14162956</v>
      </c>
      <c r="F859" t="s">
        <v>195</v>
      </c>
      <c r="G859">
        <v>11050310</v>
      </c>
      <c r="H859" s="31" t="s">
        <v>116</v>
      </c>
      <c r="I859" s="31">
        <v>1550000</v>
      </c>
      <c r="J859" s="31">
        <v>28861541</v>
      </c>
      <c r="K859" t="str">
        <f t="shared" si="13"/>
        <v>459881550000</v>
      </c>
      <c r="L859" t="s">
        <v>18</v>
      </c>
      <c r="M859" s="40" t="e">
        <f>IF(SUMPRODUCT(('EXTRACTO BANCO'!A:A=B858)*('EXTRACTO BANCO'!G:G=I858)*('EXTRACTO BANCO'!K:K=H858))&gt;0,"OK","NO")</f>
        <v>#N/A</v>
      </c>
    </row>
    <row r="860" spans="1:13">
      <c r="A860" s="32">
        <v>45988</v>
      </c>
      <c r="B860" s="32">
        <v>45988</v>
      </c>
      <c r="C860" t="s">
        <v>37</v>
      </c>
      <c r="D860" t="s">
        <v>1107</v>
      </c>
      <c r="E860">
        <v>14163055</v>
      </c>
      <c r="F860" t="s">
        <v>121</v>
      </c>
      <c r="G860">
        <v>11050312</v>
      </c>
      <c r="H860" s="31" t="s">
        <v>122</v>
      </c>
      <c r="I860" s="31">
        <v>1100000</v>
      </c>
      <c r="J860" s="31">
        <v>29961541</v>
      </c>
      <c r="K860" t="str">
        <f t="shared" si="13"/>
        <v>459881100000</v>
      </c>
      <c r="L860" t="s">
        <v>18</v>
      </c>
      <c r="M860" s="40" t="e">
        <f>IF(SUMPRODUCT(('EXTRACTO BANCO'!A:A=B859)*('EXTRACTO BANCO'!G:G=I859)*('EXTRACTO BANCO'!K:K=H859))&gt;0,"OK","NO")</f>
        <v>#N/A</v>
      </c>
    </row>
    <row r="861" spans="1:13">
      <c r="A861" s="32">
        <v>45988</v>
      </c>
      <c r="B861" s="32">
        <v>45988</v>
      </c>
      <c r="C861" t="s">
        <v>37</v>
      </c>
      <c r="D861" t="s">
        <v>1108</v>
      </c>
      <c r="E861">
        <v>14163218</v>
      </c>
      <c r="F861" t="s">
        <v>130</v>
      </c>
      <c r="G861">
        <v>11051101</v>
      </c>
      <c r="H861" s="31" t="s">
        <v>131</v>
      </c>
      <c r="I861" s="31">
        <v>9000000</v>
      </c>
      <c r="J861" s="31">
        <v>38961541</v>
      </c>
      <c r="K861" t="str">
        <f t="shared" si="13"/>
        <v>459889000000</v>
      </c>
      <c r="L861" t="s">
        <v>18</v>
      </c>
      <c r="M861" s="40" t="e">
        <f>IF(SUMPRODUCT(('EXTRACTO BANCO'!A:A=B860)*('EXTRACTO BANCO'!G:G=I860)*('EXTRACTO BANCO'!K:K=H860))&gt;0,"OK","NO")</f>
        <v>#N/A</v>
      </c>
    </row>
    <row r="862" spans="1:13">
      <c r="A862" s="32">
        <v>45988</v>
      </c>
      <c r="B862" s="32">
        <v>45988</v>
      </c>
      <c r="C862" t="s">
        <v>37</v>
      </c>
      <c r="D862" t="s">
        <v>1109</v>
      </c>
      <c r="E862">
        <v>14163298</v>
      </c>
      <c r="F862" t="s">
        <v>74</v>
      </c>
      <c r="G862">
        <v>11052001</v>
      </c>
      <c r="H862" s="31" t="s">
        <v>75</v>
      </c>
      <c r="I862" s="31">
        <v>2150000</v>
      </c>
      <c r="J862" s="31">
        <v>41111541</v>
      </c>
      <c r="K862" t="str">
        <f t="shared" si="13"/>
        <v>459882150000</v>
      </c>
      <c r="L862" t="s">
        <v>18</v>
      </c>
      <c r="M862" s="40" t="e">
        <f>IF(SUMPRODUCT(('EXTRACTO BANCO'!A:A=B861)*('EXTRACTO BANCO'!G:G=I861)*('EXTRACTO BANCO'!K:K=H861))&gt;0,"OK","NO")</f>
        <v>#N/A</v>
      </c>
    </row>
    <row r="863" spans="1:13">
      <c r="A863" s="32">
        <v>45988</v>
      </c>
      <c r="B863" s="32">
        <v>45988</v>
      </c>
      <c r="C863" t="s">
        <v>37</v>
      </c>
      <c r="D863" t="s">
        <v>1110</v>
      </c>
      <c r="E863">
        <v>14163379</v>
      </c>
      <c r="F863" t="s">
        <v>1111</v>
      </c>
      <c r="G863">
        <v>11050313</v>
      </c>
      <c r="H863" s="31" t="s">
        <v>180</v>
      </c>
      <c r="I863" s="31">
        <v>3000000</v>
      </c>
      <c r="J863" s="31">
        <v>44111541</v>
      </c>
      <c r="K863" t="str">
        <f t="shared" si="13"/>
        <v>459883000000</v>
      </c>
      <c r="L863" t="s">
        <v>18</v>
      </c>
      <c r="M863" s="40" t="e">
        <f>IF(SUMPRODUCT(('EXTRACTO BANCO'!A:A=B862)*('EXTRACTO BANCO'!G:G=I862)*('EXTRACTO BANCO'!K:K=H862))&gt;0,"OK","NO")</f>
        <v>#N/A</v>
      </c>
    </row>
    <row r="864" spans="1:13">
      <c r="A864" s="32">
        <v>45988</v>
      </c>
      <c r="B864" s="32">
        <v>45988</v>
      </c>
      <c r="C864" t="s">
        <v>37</v>
      </c>
      <c r="D864" t="s">
        <v>1112</v>
      </c>
      <c r="E864">
        <v>14163580</v>
      </c>
      <c r="F864" t="s">
        <v>220</v>
      </c>
      <c r="G864">
        <v>11050302</v>
      </c>
      <c r="H864" s="31" t="s">
        <v>221</v>
      </c>
      <c r="I864" s="31">
        <v>2050000</v>
      </c>
      <c r="J864" s="31">
        <v>46161541</v>
      </c>
      <c r="K864" t="str">
        <f t="shared" si="13"/>
        <v>459882050000</v>
      </c>
      <c r="L864" t="s">
        <v>18</v>
      </c>
      <c r="M864" s="40" t="e">
        <f>IF(SUMPRODUCT(('EXTRACTO BANCO'!A:A=B863)*('EXTRACTO BANCO'!G:G=I863)*('EXTRACTO BANCO'!K:K=H863))&gt;0,"OK","NO")</f>
        <v>#N/A</v>
      </c>
    </row>
    <row r="865" spans="1:13">
      <c r="A865" s="32">
        <v>45988</v>
      </c>
      <c r="B865" s="32">
        <v>45988</v>
      </c>
      <c r="C865" t="s">
        <v>37</v>
      </c>
      <c r="D865" t="s">
        <v>1113</v>
      </c>
      <c r="E865">
        <v>14163844</v>
      </c>
      <c r="F865" t="s">
        <v>197</v>
      </c>
      <c r="G865">
        <v>11050322</v>
      </c>
      <c r="H865" s="31" t="s">
        <v>198</v>
      </c>
      <c r="I865" s="31">
        <v>2000000</v>
      </c>
      <c r="J865" s="31">
        <v>48161541</v>
      </c>
      <c r="K865" t="str">
        <f t="shared" si="13"/>
        <v>459882000000</v>
      </c>
      <c r="L865" t="s">
        <v>18</v>
      </c>
      <c r="M865" s="40" t="e">
        <f>IF(SUMPRODUCT(('EXTRACTO BANCO'!A:A=B864)*('EXTRACTO BANCO'!G:G=I864)*('EXTRACTO BANCO'!K:K=H864))&gt;0,"OK","NO")</f>
        <v>#N/A</v>
      </c>
    </row>
    <row r="866" spans="1:13">
      <c r="A866" s="32">
        <v>45988</v>
      </c>
      <c r="B866" s="32">
        <v>45988</v>
      </c>
      <c r="C866" t="s">
        <v>37</v>
      </c>
      <c r="D866" t="s">
        <v>1114</v>
      </c>
      <c r="E866">
        <v>14163845</v>
      </c>
      <c r="F866" t="s">
        <v>258</v>
      </c>
      <c r="G866">
        <v>11050322</v>
      </c>
      <c r="H866" s="31" t="s">
        <v>198</v>
      </c>
      <c r="I866" s="31">
        <v>1250000</v>
      </c>
      <c r="J866" s="31">
        <v>49411541</v>
      </c>
      <c r="K866" t="str">
        <f t="shared" si="13"/>
        <v>459881250000</v>
      </c>
      <c r="L866" t="s">
        <v>18</v>
      </c>
      <c r="M866" s="40" t="e">
        <f>IF(SUMPRODUCT(('EXTRACTO BANCO'!A:A=B865)*('EXTRACTO BANCO'!G:G=I865)*('EXTRACTO BANCO'!K:K=H865))&gt;0,"OK","NO")</f>
        <v>#N/A</v>
      </c>
    </row>
    <row r="867" spans="1:13">
      <c r="A867" s="32">
        <v>45988</v>
      </c>
      <c r="B867" s="32">
        <v>45988</v>
      </c>
      <c r="C867" t="s">
        <v>37</v>
      </c>
      <c r="D867" t="s">
        <v>1115</v>
      </c>
      <c r="E867">
        <v>14164866</v>
      </c>
      <c r="F867" t="s">
        <v>243</v>
      </c>
      <c r="G867">
        <v>11051701</v>
      </c>
      <c r="H867" s="31" t="s">
        <v>193</v>
      </c>
      <c r="I867" s="31">
        <v>500000</v>
      </c>
      <c r="J867" s="31">
        <v>49911541</v>
      </c>
      <c r="K867" t="str">
        <f t="shared" si="13"/>
        <v>45988500000</v>
      </c>
      <c r="L867" t="s">
        <v>18</v>
      </c>
      <c r="M867" s="40" t="e">
        <f>IF(SUMPRODUCT(('EXTRACTO BANCO'!A:A=B866)*('EXTRACTO BANCO'!G:G=I866)*('EXTRACTO BANCO'!K:K=H866))&gt;0,"OK","NO")</f>
        <v>#N/A</v>
      </c>
    </row>
    <row r="868" spans="1:13">
      <c r="A868" s="32">
        <v>45988</v>
      </c>
      <c r="B868" s="32">
        <v>45988</v>
      </c>
      <c r="C868" t="s">
        <v>37</v>
      </c>
      <c r="D868" t="s">
        <v>1116</v>
      </c>
      <c r="E868">
        <v>14164874</v>
      </c>
      <c r="F868" t="s">
        <v>243</v>
      </c>
      <c r="G868">
        <v>11051701</v>
      </c>
      <c r="H868" s="31" t="s">
        <v>193</v>
      </c>
      <c r="I868" s="31">
        <v>1000000</v>
      </c>
      <c r="J868" s="31">
        <v>50911541</v>
      </c>
      <c r="K868" t="str">
        <f t="shared" si="13"/>
        <v>459881000000</v>
      </c>
      <c r="L868" t="s">
        <v>18</v>
      </c>
      <c r="M868" s="40" t="e">
        <f>IF(SUMPRODUCT(('EXTRACTO BANCO'!A:A=B867)*('EXTRACTO BANCO'!G:G=I867)*('EXTRACTO BANCO'!K:K=H867))&gt;0,"OK","NO")</f>
        <v>#N/A</v>
      </c>
    </row>
    <row r="869" spans="1:13">
      <c r="A869" s="32">
        <v>45988</v>
      </c>
      <c r="B869" s="32">
        <v>45988</v>
      </c>
      <c r="C869" t="s">
        <v>37</v>
      </c>
      <c r="D869" t="s">
        <v>1117</v>
      </c>
      <c r="E869">
        <v>14172674</v>
      </c>
      <c r="F869" t="s">
        <v>1118</v>
      </c>
      <c r="G869">
        <v>11050313</v>
      </c>
      <c r="H869" s="31" t="s">
        <v>180</v>
      </c>
      <c r="I869" s="31">
        <v>1500000</v>
      </c>
      <c r="J869" s="31">
        <v>52411541</v>
      </c>
      <c r="K869" t="str">
        <f t="shared" si="13"/>
        <v>459881500000</v>
      </c>
      <c r="L869" t="s">
        <v>18</v>
      </c>
      <c r="M869" s="40" t="e">
        <f>IF(SUMPRODUCT(('EXTRACTO BANCO'!A:A=B868)*('EXTRACTO BANCO'!G:G=I868)*('EXTRACTO BANCO'!K:K=H868))&gt;0,"OK","NO")</f>
        <v>#N/A</v>
      </c>
    </row>
    <row r="870" spans="1:13">
      <c r="A870" s="32">
        <v>45988</v>
      </c>
      <c r="B870" s="32">
        <v>45988</v>
      </c>
      <c r="C870" t="s">
        <v>37</v>
      </c>
      <c r="D870" t="s">
        <v>1119</v>
      </c>
      <c r="E870">
        <v>14173058</v>
      </c>
      <c r="F870" t="s">
        <v>141</v>
      </c>
      <c r="G870">
        <v>11050331</v>
      </c>
      <c r="H870" s="31" t="s">
        <v>142</v>
      </c>
      <c r="I870" s="31">
        <v>11382270</v>
      </c>
      <c r="J870" s="31">
        <v>63793811</v>
      </c>
      <c r="K870" t="str">
        <f t="shared" si="13"/>
        <v>4598811382270</v>
      </c>
      <c r="L870" t="s">
        <v>18</v>
      </c>
      <c r="M870" s="40" t="e">
        <f>IF(SUMPRODUCT(('EXTRACTO BANCO'!A:A=B869)*('EXTRACTO BANCO'!G:G=I869)*('EXTRACTO BANCO'!K:K=H869))&gt;0,"OK","NO")</f>
        <v>#N/A</v>
      </c>
    </row>
    <row r="871" spans="1:13">
      <c r="A871" s="32">
        <v>45988</v>
      </c>
      <c r="B871" s="32">
        <v>45988</v>
      </c>
      <c r="C871" t="s">
        <v>223</v>
      </c>
      <c r="D871" t="s">
        <v>1120</v>
      </c>
      <c r="E871">
        <v>14173868</v>
      </c>
      <c r="F871" t="s">
        <v>225</v>
      </c>
      <c r="G871" t="s">
        <v>226</v>
      </c>
      <c r="H871" s="31" t="s">
        <v>227</v>
      </c>
      <c r="I871" s="31">
        <v>-82898811</v>
      </c>
      <c r="J871" s="31">
        <v>-19105000</v>
      </c>
      <c r="K871" t="str">
        <f t="shared" si="13"/>
        <v>45988-82898811</v>
      </c>
      <c r="L871" t="s">
        <v>18</v>
      </c>
      <c r="M871" s="40" t="e">
        <f>IF(SUMPRODUCT(('EXTRACTO BANCO'!A:A=B870)*('EXTRACTO BANCO'!G:G=I870)*('EXTRACTO BANCO'!K:K=H870))&gt;0,"OK","NO")</f>
        <v>#N/A</v>
      </c>
    </row>
    <row r="872" spans="1:13">
      <c r="A872" s="32">
        <v>45989</v>
      </c>
      <c r="B872" s="32">
        <v>45989</v>
      </c>
      <c r="C872" t="s">
        <v>37</v>
      </c>
      <c r="D872" t="s">
        <v>1121</v>
      </c>
      <c r="E872">
        <v>14165465</v>
      </c>
      <c r="F872" t="s">
        <v>205</v>
      </c>
      <c r="G872">
        <v>11050301</v>
      </c>
      <c r="H872" s="31" t="s">
        <v>85</v>
      </c>
      <c r="I872" s="31">
        <v>1300000</v>
      </c>
      <c r="J872" s="31">
        <v>-17805000</v>
      </c>
      <c r="K872" t="str">
        <f t="shared" si="13"/>
        <v>459891300000</v>
      </c>
      <c r="L872" t="s">
        <v>18</v>
      </c>
      <c r="M872" s="40" t="e">
        <f>IF(SUMPRODUCT(('EXTRACTO BANCO'!A:A=B871)*('EXTRACTO BANCO'!G:G=I871)*('EXTRACTO BANCO'!K:K=H871))&gt;0,"OK","NO")</f>
        <v>#N/A</v>
      </c>
    </row>
    <row r="873" spans="1:13">
      <c r="A873" s="32">
        <v>45989</v>
      </c>
      <c r="B873" s="32">
        <v>45989</v>
      </c>
      <c r="C873" t="s">
        <v>37</v>
      </c>
      <c r="D873" t="s">
        <v>1122</v>
      </c>
      <c r="E873">
        <v>14166082</v>
      </c>
      <c r="F873" t="s">
        <v>42</v>
      </c>
      <c r="G873">
        <v>11050309</v>
      </c>
      <c r="H873" s="31" t="s">
        <v>43</v>
      </c>
      <c r="I873" s="31">
        <v>600000</v>
      </c>
      <c r="J873" s="31">
        <v>-17205000</v>
      </c>
      <c r="K873" t="str">
        <f t="shared" si="13"/>
        <v>45989600000</v>
      </c>
      <c r="L873" t="s">
        <v>18</v>
      </c>
      <c r="M873" s="40" t="e">
        <f>IF(SUMPRODUCT(('EXTRACTO BANCO'!A:A=B872)*('EXTRACTO BANCO'!G:G=I872)*('EXTRACTO BANCO'!K:K=H872))&gt;0,"OK","NO")</f>
        <v>#N/A</v>
      </c>
    </row>
    <row r="874" spans="1:13">
      <c r="A874" s="32">
        <v>45989</v>
      </c>
      <c r="B874" s="32">
        <v>45989</v>
      </c>
      <c r="C874" t="s">
        <v>37</v>
      </c>
      <c r="D874" t="s">
        <v>1123</v>
      </c>
      <c r="E874">
        <v>14166331</v>
      </c>
      <c r="F874" t="s">
        <v>165</v>
      </c>
      <c r="G874">
        <v>11050323</v>
      </c>
      <c r="H874" s="31" t="s">
        <v>53</v>
      </c>
      <c r="I874" s="31">
        <v>1280650</v>
      </c>
      <c r="J874" s="31">
        <v>-15924350</v>
      </c>
      <c r="K874" t="str">
        <f t="shared" si="13"/>
        <v>459891280650</v>
      </c>
      <c r="L874" t="s">
        <v>18</v>
      </c>
      <c r="M874" s="40" t="e">
        <f>IF(SUMPRODUCT(('EXTRACTO BANCO'!A:A=B873)*('EXTRACTO BANCO'!G:G=I873)*('EXTRACTO BANCO'!K:K=H873))&gt;0,"OK","NO")</f>
        <v>#N/A</v>
      </c>
    </row>
    <row r="875" spans="1:13">
      <c r="A875" s="32">
        <v>45989</v>
      </c>
      <c r="B875" s="32">
        <v>45989</v>
      </c>
      <c r="C875" t="s">
        <v>37</v>
      </c>
      <c r="D875" t="s">
        <v>1124</v>
      </c>
      <c r="E875">
        <v>14166358</v>
      </c>
      <c r="F875" t="s">
        <v>155</v>
      </c>
      <c r="G875">
        <v>11051801</v>
      </c>
      <c r="H875" s="31" t="s">
        <v>156</v>
      </c>
      <c r="I875" s="31">
        <v>450000</v>
      </c>
      <c r="J875" s="31">
        <v>-15474350</v>
      </c>
      <c r="K875" t="str">
        <f t="shared" si="13"/>
        <v>45989450000</v>
      </c>
      <c r="L875" t="s">
        <v>18</v>
      </c>
      <c r="M875" s="40" t="e">
        <f>IF(SUMPRODUCT(('EXTRACTO BANCO'!A:A=B874)*('EXTRACTO BANCO'!G:G=I874)*('EXTRACTO BANCO'!K:K=H874))&gt;0,"OK","NO")</f>
        <v>#N/A</v>
      </c>
    </row>
    <row r="876" spans="1:13">
      <c r="A876" s="32">
        <v>45989</v>
      </c>
      <c r="B876" s="32">
        <v>45989</v>
      </c>
      <c r="C876" t="s">
        <v>37</v>
      </c>
      <c r="D876" t="s">
        <v>1125</v>
      </c>
      <c r="E876">
        <v>14166707</v>
      </c>
      <c r="F876" t="s">
        <v>159</v>
      </c>
      <c r="G876">
        <v>11051401</v>
      </c>
      <c r="H876" s="31" t="s">
        <v>160</v>
      </c>
      <c r="I876" s="31">
        <v>1500000</v>
      </c>
      <c r="J876" s="31">
        <v>-13974350</v>
      </c>
      <c r="K876" t="str">
        <f t="shared" si="13"/>
        <v>459891500000</v>
      </c>
      <c r="L876" t="s">
        <v>18</v>
      </c>
      <c r="M876" s="40" t="e">
        <f>IF(SUMPRODUCT(('EXTRACTO BANCO'!A:A=B875)*('EXTRACTO BANCO'!G:G=I875)*('EXTRACTO BANCO'!K:K=H875))&gt;0,"OK","NO")</f>
        <v>#N/A</v>
      </c>
    </row>
    <row r="877" spans="1:13">
      <c r="A877" s="32">
        <v>45989</v>
      </c>
      <c r="B877" s="32">
        <v>45989</v>
      </c>
      <c r="C877" t="s">
        <v>37</v>
      </c>
      <c r="D877" t="s">
        <v>1126</v>
      </c>
      <c r="E877">
        <v>14167306</v>
      </c>
      <c r="F877">
        <v>1754</v>
      </c>
      <c r="G877">
        <v>11052201</v>
      </c>
      <c r="H877" s="31" t="s">
        <v>108</v>
      </c>
      <c r="I877" s="31">
        <v>1500000</v>
      </c>
      <c r="J877" s="31">
        <v>-12474350</v>
      </c>
      <c r="K877" t="str">
        <f t="shared" si="13"/>
        <v>459891500000</v>
      </c>
      <c r="L877" t="s">
        <v>18</v>
      </c>
      <c r="M877" s="40" t="e">
        <f>IF(SUMPRODUCT(('EXTRACTO BANCO'!A:A=B876)*('EXTRACTO BANCO'!G:G=I876)*('EXTRACTO BANCO'!K:K=H876))&gt;0,"OK","NO")</f>
        <v>#N/A</v>
      </c>
    </row>
    <row r="878" spans="1:13">
      <c r="A878" s="32">
        <v>45989</v>
      </c>
      <c r="B878" s="32">
        <v>45989</v>
      </c>
      <c r="C878" t="s">
        <v>37</v>
      </c>
      <c r="D878" t="s">
        <v>1127</v>
      </c>
      <c r="E878">
        <v>14167367</v>
      </c>
      <c r="F878" t="s">
        <v>239</v>
      </c>
      <c r="G878">
        <v>11050310</v>
      </c>
      <c r="H878" s="31" t="s">
        <v>116</v>
      </c>
      <c r="I878" s="31">
        <v>650000</v>
      </c>
      <c r="J878" s="31">
        <v>-11824350</v>
      </c>
      <c r="K878" t="str">
        <f t="shared" si="13"/>
        <v>45989650000</v>
      </c>
      <c r="L878" t="s">
        <v>18</v>
      </c>
      <c r="M878" s="40" t="e">
        <f>IF(SUMPRODUCT(('EXTRACTO BANCO'!A:A=B877)*('EXTRACTO BANCO'!G:G=I877)*('EXTRACTO BANCO'!K:K=H877))&gt;0,"OK","NO")</f>
        <v>#N/A</v>
      </c>
    </row>
    <row r="879" spans="1:13">
      <c r="A879" s="32">
        <v>45989</v>
      </c>
      <c r="B879" s="32">
        <v>45989</v>
      </c>
      <c r="C879" t="s">
        <v>37</v>
      </c>
      <c r="D879" t="s">
        <v>1128</v>
      </c>
      <c r="E879">
        <v>14167691</v>
      </c>
      <c r="F879" t="s">
        <v>246</v>
      </c>
      <c r="G879">
        <v>11050306</v>
      </c>
      <c r="H879" s="31" t="s">
        <v>56</v>
      </c>
      <c r="I879" s="31">
        <v>1500000</v>
      </c>
      <c r="J879" s="31">
        <v>-10324350</v>
      </c>
      <c r="K879" t="str">
        <f t="shared" si="13"/>
        <v>459891500000</v>
      </c>
      <c r="L879" t="s">
        <v>18</v>
      </c>
      <c r="M879" s="40" t="e">
        <f>IF(SUMPRODUCT(('EXTRACTO BANCO'!A:A=B878)*('EXTRACTO BANCO'!G:G=I878)*('EXTRACTO BANCO'!K:K=H878))&gt;0,"OK","NO")</f>
        <v>#N/A</v>
      </c>
    </row>
    <row r="880" spans="1:13">
      <c r="A880" s="32">
        <v>45989</v>
      </c>
      <c r="B880" s="32">
        <v>45989</v>
      </c>
      <c r="C880" t="s">
        <v>37</v>
      </c>
      <c r="D880" t="s">
        <v>1129</v>
      </c>
      <c r="E880">
        <v>14167755</v>
      </c>
      <c r="F880" t="s">
        <v>209</v>
      </c>
      <c r="G880">
        <v>11050307</v>
      </c>
      <c r="H880" s="31" t="s">
        <v>88</v>
      </c>
      <c r="I880" s="31">
        <v>1950000</v>
      </c>
      <c r="J880" s="31">
        <v>-8374350</v>
      </c>
      <c r="K880" t="str">
        <f t="shared" si="13"/>
        <v>459891950000</v>
      </c>
      <c r="L880" t="s">
        <v>18</v>
      </c>
      <c r="M880" s="40" t="e">
        <f>IF(SUMPRODUCT(('EXTRACTO BANCO'!A:A=B879)*('EXTRACTO BANCO'!G:G=I879)*('EXTRACTO BANCO'!K:K=H879))&gt;0,"OK","NO")</f>
        <v>#N/A</v>
      </c>
    </row>
    <row r="881" spans="1:13">
      <c r="A881" s="32">
        <v>45989</v>
      </c>
      <c r="B881" s="32">
        <v>45989</v>
      </c>
      <c r="C881" t="s">
        <v>37</v>
      </c>
      <c r="D881" t="s">
        <v>1130</v>
      </c>
      <c r="E881">
        <v>14167797</v>
      </c>
      <c r="F881" t="s">
        <v>39</v>
      </c>
      <c r="G881">
        <v>11050502</v>
      </c>
      <c r="H881" s="31" t="s">
        <v>40</v>
      </c>
      <c r="I881" s="31">
        <v>6300000</v>
      </c>
      <c r="J881" s="31">
        <v>-2074350</v>
      </c>
      <c r="K881" t="str">
        <f t="shared" si="13"/>
        <v>459896300000</v>
      </c>
      <c r="L881" t="s">
        <v>18</v>
      </c>
      <c r="M881" s="40" t="e">
        <f>IF(SUMPRODUCT(('EXTRACTO BANCO'!A:A=B880)*('EXTRACTO BANCO'!G:G=I880)*('EXTRACTO BANCO'!K:K=H880))&gt;0,"OK","NO")</f>
        <v>#N/A</v>
      </c>
    </row>
    <row r="882" spans="1:13">
      <c r="A882" s="32">
        <v>45989</v>
      </c>
      <c r="B882" s="32">
        <v>45989</v>
      </c>
      <c r="C882" t="s">
        <v>37</v>
      </c>
      <c r="D882" t="s">
        <v>1131</v>
      </c>
      <c r="E882">
        <v>14167973</v>
      </c>
      <c r="F882" t="s">
        <v>155</v>
      </c>
      <c r="G882">
        <v>11051801</v>
      </c>
      <c r="H882" s="31" t="s">
        <v>156</v>
      </c>
      <c r="I882" s="31">
        <v>1300001</v>
      </c>
      <c r="J882" s="31">
        <v>-774349</v>
      </c>
      <c r="K882" t="str">
        <f t="shared" si="13"/>
        <v>459891300001</v>
      </c>
      <c r="L882" t="s">
        <v>18</v>
      </c>
      <c r="M882" s="40" t="e">
        <f>IF(SUMPRODUCT(('EXTRACTO BANCO'!A:A=B881)*('EXTRACTO BANCO'!G:G=I881)*('EXTRACTO BANCO'!K:K=H881))&gt;0,"OK","NO")</f>
        <v>#N/A</v>
      </c>
    </row>
    <row r="883" spans="1:13">
      <c r="A883" s="32">
        <v>45989</v>
      </c>
      <c r="B883" s="32">
        <v>45989</v>
      </c>
      <c r="C883" t="s">
        <v>37</v>
      </c>
      <c r="D883" t="s">
        <v>1132</v>
      </c>
      <c r="E883">
        <v>14168015</v>
      </c>
      <c r="F883" t="s">
        <v>252</v>
      </c>
      <c r="G883">
        <v>11050501</v>
      </c>
      <c r="H883" s="31" t="s">
        <v>134</v>
      </c>
      <c r="I883" s="31">
        <v>1150000</v>
      </c>
      <c r="J883" s="31">
        <v>375651</v>
      </c>
      <c r="K883" t="str">
        <f t="shared" si="13"/>
        <v>459891150000</v>
      </c>
      <c r="L883" t="s">
        <v>18</v>
      </c>
      <c r="M883" s="40" t="e">
        <f>IF(SUMPRODUCT(('EXTRACTO BANCO'!A:A=B882)*('EXTRACTO BANCO'!G:G=I882)*('EXTRACTO BANCO'!K:K=H882))&gt;0,"OK","NO")</f>
        <v>#N/A</v>
      </c>
    </row>
    <row r="884" spans="1:13">
      <c r="A884" s="32">
        <v>45989</v>
      </c>
      <c r="B884" s="32">
        <v>45989</v>
      </c>
      <c r="C884" t="s">
        <v>37</v>
      </c>
      <c r="D884" t="s">
        <v>1133</v>
      </c>
      <c r="E884">
        <v>14168125</v>
      </c>
      <c r="F884" t="s">
        <v>220</v>
      </c>
      <c r="G884">
        <v>11050302</v>
      </c>
      <c r="H884" s="31" t="s">
        <v>221</v>
      </c>
      <c r="I884" s="31">
        <v>3000000</v>
      </c>
      <c r="J884" s="31">
        <v>3375651</v>
      </c>
      <c r="K884" t="str">
        <f t="shared" si="13"/>
        <v>459893000000</v>
      </c>
      <c r="L884" t="s">
        <v>18</v>
      </c>
      <c r="M884" s="40" t="e">
        <f>IF(SUMPRODUCT(('EXTRACTO BANCO'!A:A=B883)*('EXTRACTO BANCO'!G:G=I883)*('EXTRACTO BANCO'!K:K=H883))&gt;0,"OK","NO")</f>
        <v>#N/A</v>
      </c>
    </row>
    <row r="885" spans="1:13">
      <c r="A885" s="32">
        <v>45989</v>
      </c>
      <c r="B885" s="32">
        <v>45989</v>
      </c>
      <c r="C885" t="s">
        <v>37</v>
      </c>
      <c r="D885" t="s">
        <v>1134</v>
      </c>
      <c r="E885">
        <v>14168204</v>
      </c>
      <c r="F885" t="s">
        <v>243</v>
      </c>
      <c r="G885">
        <v>11051701</v>
      </c>
      <c r="H885" s="31" t="s">
        <v>193</v>
      </c>
      <c r="I885" s="31">
        <v>1000000</v>
      </c>
      <c r="J885" s="31">
        <v>4375651</v>
      </c>
      <c r="K885" t="str">
        <f t="shared" si="13"/>
        <v>459891000000</v>
      </c>
      <c r="L885" t="s">
        <v>18</v>
      </c>
      <c r="M885" s="40" t="e">
        <f>IF(SUMPRODUCT(('EXTRACTO BANCO'!A:A=B884)*('EXTRACTO BANCO'!G:G=I884)*('EXTRACTO BANCO'!K:K=H884))&gt;0,"OK","NO")</f>
        <v>#N/A</v>
      </c>
    </row>
    <row r="886" spans="1:13">
      <c r="A886" s="32">
        <v>45989</v>
      </c>
      <c r="B886" s="32">
        <v>45989</v>
      </c>
      <c r="C886" t="s">
        <v>37</v>
      </c>
      <c r="D886" t="s">
        <v>1135</v>
      </c>
      <c r="E886">
        <v>14168209</v>
      </c>
      <c r="F886" t="s">
        <v>243</v>
      </c>
      <c r="G886">
        <v>11051701</v>
      </c>
      <c r="H886" s="31" t="s">
        <v>193</v>
      </c>
      <c r="I886" s="31">
        <v>800000</v>
      </c>
      <c r="J886" s="31">
        <v>5175651</v>
      </c>
      <c r="K886" t="str">
        <f t="shared" si="13"/>
        <v>45989800000</v>
      </c>
      <c r="L886" t="s">
        <v>18</v>
      </c>
      <c r="M886" s="40" t="e">
        <f>IF(SUMPRODUCT(('EXTRACTO BANCO'!A:A=B885)*('EXTRACTO BANCO'!G:G=I885)*('EXTRACTO BANCO'!K:K=H885))&gt;0,"OK","NO")</f>
        <v>#N/A</v>
      </c>
    </row>
    <row r="887" spans="1:13">
      <c r="A887" s="32">
        <v>45989</v>
      </c>
      <c r="B887" s="32">
        <v>45989</v>
      </c>
      <c r="C887" t="s">
        <v>37</v>
      </c>
      <c r="D887" t="s">
        <v>1136</v>
      </c>
      <c r="E887">
        <v>14168264</v>
      </c>
      <c r="F887" t="s">
        <v>93</v>
      </c>
      <c r="G887">
        <v>11050101</v>
      </c>
      <c r="H887" s="31" t="s">
        <v>94</v>
      </c>
      <c r="I887" s="31">
        <v>1200000</v>
      </c>
      <c r="J887" s="31">
        <v>6375651</v>
      </c>
      <c r="K887" t="str">
        <f t="shared" si="13"/>
        <v>459891200000</v>
      </c>
      <c r="L887" t="s">
        <v>18</v>
      </c>
      <c r="M887" s="40" t="e">
        <f>IF(SUMPRODUCT(('EXTRACTO BANCO'!A:A=B886)*('EXTRACTO BANCO'!G:G=I886)*('EXTRACTO BANCO'!K:K=H886))&gt;0,"OK","NO")</f>
        <v>#N/A</v>
      </c>
    </row>
    <row r="888" spans="1:13">
      <c r="A888" s="32">
        <v>45989</v>
      </c>
      <c r="B888" s="32">
        <v>45989</v>
      </c>
      <c r="C888" t="s">
        <v>37</v>
      </c>
      <c r="D888" t="s">
        <v>1137</v>
      </c>
      <c r="E888">
        <v>14168415</v>
      </c>
      <c r="F888" t="s">
        <v>1138</v>
      </c>
      <c r="G888">
        <v>11051201</v>
      </c>
      <c r="H888" s="31" t="s">
        <v>97</v>
      </c>
      <c r="I888" s="31">
        <v>1365350</v>
      </c>
      <c r="J888" s="31">
        <v>7741001</v>
      </c>
      <c r="K888" t="str">
        <f t="shared" si="13"/>
        <v>459891365350</v>
      </c>
      <c r="L888" t="s">
        <v>18</v>
      </c>
      <c r="M888" s="40" t="e">
        <f>IF(SUMPRODUCT(('EXTRACTO BANCO'!A:A=B887)*('EXTRACTO BANCO'!G:G=I887)*('EXTRACTO BANCO'!K:K=H887))&gt;0,"OK","NO")</f>
        <v>#N/A</v>
      </c>
    </row>
    <row r="889" spans="1:13">
      <c r="A889" s="32">
        <v>45989</v>
      </c>
      <c r="B889" s="32">
        <v>45989</v>
      </c>
      <c r="C889" t="s">
        <v>37</v>
      </c>
      <c r="D889" t="s">
        <v>1139</v>
      </c>
      <c r="E889">
        <v>14168425</v>
      </c>
      <c r="F889" t="s">
        <v>96</v>
      </c>
      <c r="G889">
        <v>11051201</v>
      </c>
      <c r="H889" s="31" t="s">
        <v>97</v>
      </c>
      <c r="I889" s="31">
        <v>1550000</v>
      </c>
      <c r="J889" s="31">
        <v>9291001</v>
      </c>
      <c r="K889" t="str">
        <f t="shared" si="13"/>
        <v>459891550000</v>
      </c>
      <c r="L889" t="s">
        <v>18</v>
      </c>
      <c r="M889" s="40" t="e">
        <f>IF(SUMPRODUCT(('EXTRACTO BANCO'!A:A=B888)*('EXTRACTO BANCO'!G:G=I888)*('EXTRACTO BANCO'!K:K=H888))&gt;0,"OK","NO")</f>
        <v>#N/A</v>
      </c>
    </row>
    <row r="890" spans="1:13">
      <c r="A890" s="32">
        <v>45989</v>
      </c>
      <c r="B890" s="32">
        <v>45989</v>
      </c>
      <c r="C890" t="s">
        <v>37</v>
      </c>
      <c r="D890" t="s">
        <v>1140</v>
      </c>
      <c r="E890">
        <v>14168464</v>
      </c>
      <c r="F890" t="s">
        <v>110</v>
      </c>
      <c r="G890">
        <v>11050325</v>
      </c>
      <c r="H890" s="31" t="s">
        <v>111</v>
      </c>
      <c r="I890" s="31">
        <v>1800000</v>
      </c>
      <c r="J890" s="31">
        <v>11091001</v>
      </c>
      <c r="K890" t="str">
        <f t="shared" si="13"/>
        <v>459891800000</v>
      </c>
      <c r="L890" t="s">
        <v>18</v>
      </c>
      <c r="M890" s="40" t="e">
        <f>IF(SUMPRODUCT(('EXTRACTO BANCO'!A:A=B889)*('EXTRACTO BANCO'!G:G=I889)*('EXTRACTO BANCO'!K:K=H889))&gt;0,"OK","NO")</f>
        <v>#N/A</v>
      </c>
    </row>
    <row r="891" spans="1:13">
      <c r="A891" s="32">
        <v>45989</v>
      </c>
      <c r="B891" s="32">
        <v>45989</v>
      </c>
      <c r="C891" t="s">
        <v>37</v>
      </c>
      <c r="D891" t="s">
        <v>1141</v>
      </c>
      <c r="E891">
        <v>14168662</v>
      </c>
      <c r="F891" t="s">
        <v>137</v>
      </c>
      <c r="G891">
        <v>11050314</v>
      </c>
      <c r="H891" s="31" t="s">
        <v>138</v>
      </c>
      <c r="I891" s="31">
        <v>1300000</v>
      </c>
      <c r="J891" s="31">
        <v>12391001</v>
      </c>
      <c r="K891" t="str">
        <f t="shared" si="13"/>
        <v>459891300000</v>
      </c>
      <c r="L891" t="s">
        <v>18</v>
      </c>
      <c r="M891" s="40" t="e">
        <f>IF(SUMPRODUCT(('EXTRACTO BANCO'!A:A=B890)*('EXTRACTO BANCO'!G:G=I890)*('EXTRACTO BANCO'!K:K=H890))&gt;0,"OK","NO")</f>
        <v>#N/A</v>
      </c>
    </row>
    <row r="892" spans="1:13">
      <c r="A892" s="32">
        <v>45989</v>
      </c>
      <c r="B892" s="32">
        <v>45989</v>
      </c>
      <c r="C892" t="s">
        <v>37</v>
      </c>
      <c r="D892" t="s">
        <v>1142</v>
      </c>
      <c r="E892">
        <v>14168993</v>
      </c>
      <c r="F892" t="s">
        <v>58</v>
      </c>
      <c r="G892">
        <v>11052501</v>
      </c>
      <c r="H892" s="31" t="s">
        <v>59</v>
      </c>
      <c r="I892" s="31">
        <v>1465800</v>
      </c>
      <c r="J892" s="31">
        <v>13856801</v>
      </c>
      <c r="K892" t="str">
        <f t="shared" si="13"/>
        <v>459891465800</v>
      </c>
      <c r="L892" t="s">
        <v>18</v>
      </c>
      <c r="M892" s="40" t="e">
        <f>IF(SUMPRODUCT(('EXTRACTO BANCO'!A:A=B891)*('EXTRACTO BANCO'!G:G=I891)*('EXTRACTO BANCO'!K:K=H891))&gt;0,"OK","NO")</f>
        <v>#N/A</v>
      </c>
    </row>
    <row r="893" spans="1:13">
      <c r="A893" s="32">
        <v>45989</v>
      </c>
      <c r="B893" s="32">
        <v>45989</v>
      </c>
      <c r="C893" t="s">
        <v>37</v>
      </c>
      <c r="D893" t="s">
        <v>1143</v>
      </c>
      <c r="E893">
        <v>14169081</v>
      </c>
      <c r="F893" t="s">
        <v>159</v>
      </c>
      <c r="G893">
        <v>11051401</v>
      </c>
      <c r="H893" s="31" t="s">
        <v>160</v>
      </c>
      <c r="I893" s="31">
        <v>1700000</v>
      </c>
      <c r="J893" s="31">
        <v>15556801</v>
      </c>
      <c r="K893" t="str">
        <f t="shared" si="13"/>
        <v>459891700000</v>
      </c>
      <c r="L893" t="s">
        <v>18</v>
      </c>
      <c r="M893" s="40" t="e">
        <f>IF(SUMPRODUCT(('EXTRACTO BANCO'!A:A=B892)*('EXTRACTO BANCO'!G:G=I892)*('EXTRACTO BANCO'!K:K=H892))&gt;0,"OK","NO")</f>
        <v>#N/A</v>
      </c>
    </row>
    <row r="894" spans="1:13">
      <c r="A894" s="32">
        <v>45989</v>
      </c>
      <c r="B894" s="32">
        <v>45989</v>
      </c>
      <c r="C894" t="s">
        <v>37</v>
      </c>
      <c r="D894" t="s">
        <v>1144</v>
      </c>
      <c r="E894">
        <v>14169153</v>
      </c>
      <c r="F894">
        <v>1801</v>
      </c>
      <c r="G894">
        <v>11050318</v>
      </c>
      <c r="H894" s="31" t="s">
        <v>128</v>
      </c>
      <c r="I894" s="31">
        <v>1350000</v>
      </c>
      <c r="J894" s="31">
        <v>16906801</v>
      </c>
      <c r="K894" t="str">
        <f t="shared" si="13"/>
        <v>459891350000</v>
      </c>
      <c r="L894" t="s">
        <v>18</v>
      </c>
      <c r="M894" s="40" t="e">
        <f>IF(SUMPRODUCT(('EXTRACTO BANCO'!A:A=B893)*('EXTRACTO BANCO'!G:G=I893)*('EXTRACTO BANCO'!K:K=H893))&gt;0,"OK","NO")</f>
        <v>#N/A</v>
      </c>
    </row>
    <row r="895" spans="1:13">
      <c r="A895" s="32">
        <v>45989</v>
      </c>
      <c r="B895" s="32">
        <v>45989</v>
      </c>
      <c r="C895" t="s">
        <v>37</v>
      </c>
      <c r="D895" t="s">
        <v>1145</v>
      </c>
      <c r="E895">
        <v>14169219</v>
      </c>
      <c r="F895" t="s">
        <v>1146</v>
      </c>
      <c r="G895">
        <v>11050313</v>
      </c>
      <c r="H895" s="31" t="s">
        <v>180</v>
      </c>
      <c r="I895" s="31">
        <v>3000000</v>
      </c>
      <c r="J895" s="31">
        <v>19906801</v>
      </c>
      <c r="K895" t="str">
        <f t="shared" si="13"/>
        <v>459893000000</v>
      </c>
      <c r="L895" t="s">
        <v>18</v>
      </c>
      <c r="M895" s="40" t="e">
        <f>IF(SUMPRODUCT(('EXTRACTO BANCO'!A:A=B894)*('EXTRACTO BANCO'!G:G=I894)*('EXTRACTO BANCO'!K:K=H894))&gt;0,"OK","NO")</f>
        <v>#N/A</v>
      </c>
    </row>
    <row r="896" spans="1:13">
      <c r="A896" s="32">
        <v>45989</v>
      </c>
      <c r="B896" s="32">
        <v>45989</v>
      </c>
      <c r="C896" t="s">
        <v>37</v>
      </c>
      <c r="D896" t="s">
        <v>1147</v>
      </c>
      <c r="E896">
        <v>14169227</v>
      </c>
      <c r="F896" t="s">
        <v>1146</v>
      </c>
      <c r="G896">
        <v>11050313</v>
      </c>
      <c r="H896" s="31" t="s">
        <v>180</v>
      </c>
      <c r="I896" s="31">
        <v>850000</v>
      </c>
      <c r="J896" s="31">
        <v>20756801</v>
      </c>
      <c r="K896" t="str">
        <f t="shared" si="13"/>
        <v>45989850000</v>
      </c>
      <c r="L896" t="s">
        <v>18</v>
      </c>
      <c r="M896" s="40" t="e">
        <f>IF(SUMPRODUCT(('EXTRACTO BANCO'!A:A=B895)*('EXTRACTO BANCO'!G:G=I895)*('EXTRACTO BANCO'!K:K=H895))&gt;0,"OK","NO")</f>
        <v>#N/A</v>
      </c>
    </row>
    <row r="897" spans="1:13">
      <c r="A897" s="32">
        <v>45989</v>
      </c>
      <c r="B897" s="32">
        <v>45989</v>
      </c>
      <c r="C897" t="s">
        <v>37</v>
      </c>
      <c r="D897" t="s">
        <v>1148</v>
      </c>
      <c r="E897">
        <v>14169351</v>
      </c>
      <c r="F897" t="s">
        <v>68</v>
      </c>
      <c r="G897">
        <v>11050308</v>
      </c>
      <c r="H897" s="31" t="s">
        <v>69</v>
      </c>
      <c r="I897" s="31">
        <v>781100</v>
      </c>
      <c r="J897" s="31">
        <v>21537901</v>
      </c>
      <c r="K897" t="str">
        <f t="shared" si="13"/>
        <v>45989781100</v>
      </c>
      <c r="L897" t="s">
        <v>18</v>
      </c>
      <c r="M897" s="40" t="e">
        <f>IF(SUMPRODUCT(('EXTRACTO BANCO'!A:A=B896)*('EXTRACTO BANCO'!G:G=I896)*('EXTRACTO BANCO'!K:K=H896))&gt;0,"OK","NO")</f>
        <v>#N/A</v>
      </c>
    </row>
    <row r="898" spans="1:13">
      <c r="A898" s="32">
        <v>45989</v>
      </c>
      <c r="B898" s="32">
        <v>45989</v>
      </c>
      <c r="C898" t="s">
        <v>37</v>
      </c>
      <c r="D898" t="s">
        <v>1149</v>
      </c>
      <c r="E898">
        <v>14169459</v>
      </c>
      <c r="F898" t="s">
        <v>399</v>
      </c>
      <c r="G898">
        <v>11050328</v>
      </c>
      <c r="H898" s="31" t="s">
        <v>51</v>
      </c>
      <c r="I898" s="31">
        <v>2100000</v>
      </c>
      <c r="J898" s="31">
        <v>23637901</v>
      </c>
      <c r="K898" t="str">
        <f t="shared" si="13"/>
        <v>459892100000</v>
      </c>
      <c r="L898" t="s">
        <v>18</v>
      </c>
      <c r="M898" s="40" t="e">
        <f>IF(SUMPRODUCT(('EXTRACTO BANCO'!A:A=B897)*('EXTRACTO BANCO'!G:G=I897)*('EXTRACTO BANCO'!K:K=H897))&gt;0,"OK","NO")</f>
        <v>#N/A</v>
      </c>
    </row>
    <row r="899" spans="1:13">
      <c r="A899" s="32">
        <v>45989</v>
      </c>
      <c r="B899" s="32">
        <v>45989</v>
      </c>
      <c r="C899" t="s">
        <v>37</v>
      </c>
      <c r="D899" t="s">
        <v>1150</v>
      </c>
      <c r="E899">
        <v>14169602</v>
      </c>
      <c r="F899" t="s">
        <v>133</v>
      </c>
      <c r="G899">
        <v>11050501</v>
      </c>
      <c r="H899" s="31" t="s">
        <v>134</v>
      </c>
      <c r="I899" s="31">
        <v>216000</v>
      </c>
      <c r="J899" s="31">
        <v>23853901</v>
      </c>
      <c r="K899" t="str">
        <f t="shared" si="13"/>
        <v>45989216000</v>
      </c>
      <c r="L899" t="s">
        <v>18</v>
      </c>
      <c r="M899" s="40" t="e">
        <f>IF(SUMPRODUCT(('EXTRACTO BANCO'!A:A=B898)*('EXTRACTO BANCO'!G:G=I898)*('EXTRACTO BANCO'!K:K=H898))&gt;0,"OK","NO")</f>
        <v>#N/A</v>
      </c>
    </row>
    <row r="900" spans="1:13">
      <c r="A900" s="32">
        <v>45989</v>
      </c>
      <c r="B900" s="32">
        <v>45989</v>
      </c>
      <c r="C900" t="s">
        <v>37</v>
      </c>
      <c r="D900" t="s">
        <v>1151</v>
      </c>
      <c r="E900">
        <v>14169642</v>
      </c>
      <c r="F900" t="s">
        <v>74</v>
      </c>
      <c r="G900">
        <v>11052001</v>
      </c>
      <c r="H900" s="31" t="s">
        <v>75</v>
      </c>
      <c r="I900" s="31">
        <v>1350000</v>
      </c>
      <c r="J900" s="31">
        <v>25203901</v>
      </c>
      <c r="K900" t="str">
        <f t="shared" ref="K900:K963" si="14">CONCATENATE(A900,I900)</f>
        <v>459891350000</v>
      </c>
      <c r="L900" t="s">
        <v>18</v>
      </c>
      <c r="M900" s="40" t="e">
        <f>IF(SUMPRODUCT(('EXTRACTO BANCO'!A:A=B899)*('EXTRACTO BANCO'!G:G=I899)*('EXTRACTO BANCO'!K:K=H899))&gt;0,"OK","NO")</f>
        <v>#N/A</v>
      </c>
    </row>
    <row r="901" spans="1:13">
      <c r="A901" s="32">
        <v>45989</v>
      </c>
      <c r="B901" s="32">
        <v>45989</v>
      </c>
      <c r="C901" t="s">
        <v>37</v>
      </c>
      <c r="D901" t="s">
        <v>1152</v>
      </c>
      <c r="E901">
        <v>14169884</v>
      </c>
      <c r="F901">
        <v>1754</v>
      </c>
      <c r="G901">
        <v>11052201</v>
      </c>
      <c r="H901" s="31" t="s">
        <v>108</v>
      </c>
      <c r="I901" s="31">
        <v>1200000</v>
      </c>
      <c r="J901" s="31">
        <v>26403901</v>
      </c>
      <c r="K901" t="str">
        <f t="shared" si="14"/>
        <v>459891200000</v>
      </c>
      <c r="L901" t="s">
        <v>18</v>
      </c>
      <c r="M901" s="40" t="e">
        <f>IF(SUMPRODUCT(('EXTRACTO BANCO'!A:A=B900)*('EXTRACTO BANCO'!G:G=I900)*('EXTRACTO BANCO'!K:K=H900))&gt;0,"OK","NO")</f>
        <v>#N/A</v>
      </c>
    </row>
    <row r="902" spans="1:13">
      <c r="A902" s="32">
        <v>45989</v>
      </c>
      <c r="B902" s="32">
        <v>45989</v>
      </c>
      <c r="C902" t="s">
        <v>37</v>
      </c>
      <c r="D902" t="s">
        <v>1153</v>
      </c>
      <c r="E902">
        <v>14169915</v>
      </c>
      <c r="F902" t="s">
        <v>102</v>
      </c>
      <c r="G902">
        <v>11050332</v>
      </c>
      <c r="H902" s="31" t="s">
        <v>103</v>
      </c>
      <c r="I902" s="31">
        <v>600000</v>
      </c>
      <c r="J902" s="31">
        <v>27003901</v>
      </c>
      <c r="K902" t="str">
        <f t="shared" si="14"/>
        <v>45989600000</v>
      </c>
      <c r="L902" t="s">
        <v>18</v>
      </c>
      <c r="M902" s="40" t="e">
        <f>IF(SUMPRODUCT(('EXTRACTO BANCO'!A:A=B901)*('EXTRACTO BANCO'!G:G=I901)*('EXTRACTO BANCO'!K:K=H901))&gt;0,"OK","NO")</f>
        <v>#N/A</v>
      </c>
    </row>
    <row r="903" spans="1:13">
      <c r="A903" s="32">
        <v>45989</v>
      </c>
      <c r="B903" s="32">
        <v>45989</v>
      </c>
      <c r="C903" t="s">
        <v>37</v>
      </c>
      <c r="D903" t="s">
        <v>1154</v>
      </c>
      <c r="E903">
        <v>14170065</v>
      </c>
      <c r="F903">
        <v>5</v>
      </c>
      <c r="G903">
        <v>11050305</v>
      </c>
      <c r="H903" s="31" t="s">
        <v>125</v>
      </c>
      <c r="I903" s="31">
        <v>1500000</v>
      </c>
      <c r="J903" s="31">
        <v>28503901</v>
      </c>
      <c r="K903" t="str">
        <f t="shared" si="14"/>
        <v>459891500000</v>
      </c>
      <c r="L903" t="s">
        <v>18</v>
      </c>
      <c r="M903" s="40" t="e">
        <f>IF(SUMPRODUCT(('EXTRACTO BANCO'!A:A=B902)*('EXTRACTO BANCO'!G:G=I902)*('EXTRACTO BANCO'!K:K=H902))&gt;0,"OK","NO")</f>
        <v>#N/A</v>
      </c>
    </row>
    <row r="904" spans="1:13">
      <c r="A904" s="32">
        <v>45989</v>
      </c>
      <c r="B904" s="32">
        <v>45989</v>
      </c>
      <c r="C904" t="s">
        <v>37</v>
      </c>
      <c r="D904" t="s">
        <v>1155</v>
      </c>
      <c r="E904">
        <v>14170077</v>
      </c>
      <c r="F904" t="s">
        <v>90</v>
      </c>
      <c r="G904">
        <v>11050326</v>
      </c>
      <c r="H904" s="31" t="s">
        <v>91</v>
      </c>
      <c r="I904" s="31">
        <v>900000</v>
      </c>
      <c r="J904" s="31">
        <v>29403901</v>
      </c>
      <c r="K904" t="str">
        <f t="shared" si="14"/>
        <v>45989900000</v>
      </c>
      <c r="L904" t="s">
        <v>18</v>
      </c>
      <c r="M904" s="40" t="e">
        <f>IF(SUMPRODUCT(('EXTRACTO BANCO'!A:A=B903)*('EXTRACTO BANCO'!G:G=I903)*('EXTRACTO BANCO'!K:K=H903))&gt;0,"OK","NO")</f>
        <v>#N/A</v>
      </c>
    </row>
    <row r="905" spans="1:13">
      <c r="A905" s="32">
        <v>45989</v>
      </c>
      <c r="B905" s="32">
        <v>45989</v>
      </c>
      <c r="C905" t="s">
        <v>37</v>
      </c>
      <c r="D905" t="s">
        <v>1156</v>
      </c>
      <c r="E905">
        <v>14170193</v>
      </c>
      <c r="F905" t="s">
        <v>182</v>
      </c>
      <c r="G905">
        <v>11051901</v>
      </c>
      <c r="H905" s="31" t="s">
        <v>183</v>
      </c>
      <c r="I905" s="31">
        <v>1250000</v>
      </c>
      <c r="J905" s="31">
        <v>30653901</v>
      </c>
      <c r="K905" t="str">
        <f t="shared" si="14"/>
        <v>459891250000</v>
      </c>
      <c r="L905" t="s">
        <v>18</v>
      </c>
      <c r="M905" s="40" t="e">
        <f>IF(SUMPRODUCT(('EXTRACTO BANCO'!A:A=B904)*('EXTRACTO BANCO'!G:G=I904)*('EXTRACTO BANCO'!K:K=H904))&gt;0,"OK","NO")</f>
        <v>#N/A</v>
      </c>
    </row>
    <row r="906" spans="1:13">
      <c r="A906" s="32">
        <v>45989</v>
      </c>
      <c r="B906" s="32">
        <v>45989</v>
      </c>
      <c r="C906" t="s">
        <v>37</v>
      </c>
      <c r="D906" t="s">
        <v>1157</v>
      </c>
      <c r="E906">
        <v>14170213</v>
      </c>
      <c r="F906" t="s">
        <v>182</v>
      </c>
      <c r="G906">
        <v>11051901</v>
      </c>
      <c r="H906" s="31" t="s">
        <v>183</v>
      </c>
      <c r="I906" s="31">
        <v>3000000</v>
      </c>
      <c r="J906" s="31">
        <v>33653901</v>
      </c>
      <c r="K906" t="str">
        <f t="shared" si="14"/>
        <v>459893000000</v>
      </c>
      <c r="L906" t="s">
        <v>18</v>
      </c>
      <c r="M906" s="40" t="e">
        <f>IF(SUMPRODUCT(('EXTRACTO BANCO'!A:A=B905)*('EXTRACTO BANCO'!G:G=I905)*('EXTRACTO BANCO'!K:K=H905))&gt;0,"OK","NO")</f>
        <v>#N/A</v>
      </c>
    </row>
    <row r="907" spans="1:13">
      <c r="A907" s="32">
        <v>45989</v>
      </c>
      <c r="B907" s="32">
        <v>45989</v>
      </c>
      <c r="C907" t="s">
        <v>37</v>
      </c>
      <c r="D907" t="s">
        <v>1158</v>
      </c>
      <c r="E907">
        <v>14170458</v>
      </c>
      <c r="F907" t="s">
        <v>130</v>
      </c>
      <c r="G907">
        <v>11051101</v>
      </c>
      <c r="H907" s="31" t="s">
        <v>131</v>
      </c>
      <c r="I907" s="31">
        <v>4700000</v>
      </c>
      <c r="J907" s="31">
        <v>38353901</v>
      </c>
      <c r="K907" t="str">
        <f t="shared" si="14"/>
        <v>459894700000</v>
      </c>
      <c r="L907" t="s">
        <v>18</v>
      </c>
      <c r="M907" s="40" t="e">
        <f>IF(SUMPRODUCT(('EXTRACTO BANCO'!A:A=B906)*('EXTRACTO BANCO'!G:G=I906)*('EXTRACTO BANCO'!K:K=H906))&gt;0,"OK","NO")</f>
        <v>#N/A</v>
      </c>
    </row>
    <row r="908" spans="1:13">
      <c r="A908" s="32">
        <v>45989</v>
      </c>
      <c r="B908" s="32">
        <v>45989</v>
      </c>
      <c r="C908" t="s">
        <v>37</v>
      </c>
      <c r="D908" t="s">
        <v>1159</v>
      </c>
      <c r="E908">
        <v>14170475</v>
      </c>
      <c r="F908" t="s">
        <v>121</v>
      </c>
      <c r="G908">
        <v>11050312</v>
      </c>
      <c r="H908" s="31" t="s">
        <v>122</v>
      </c>
      <c r="I908" s="31">
        <v>2700000</v>
      </c>
      <c r="J908" s="31">
        <v>41053901</v>
      </c>
      <c r="K908" t="str">
        <f t="shared" si="14"/>
        <v>459892700000</v>
      </c>
      <c r="L908" t="s">
        <v>18</v>
      </c>
      <c r="M908" s="40" t="e">
        <f>IF(SUMPRODUCT(('EXTRACTO BANCO'!A:A=B907)*('EXTRACTO BANCO'!G:G=I907)*('EXTRACTO BANCO'!K:K=H907))&gt;0,"OK","NO")</f>
        <v>#N/A</v>
      </c>
    </row>
    <row r="909" spans="1:13">
      <c r="A909" s="32">
        <v>45989</v>
      </c>
      <c r="B909" s="32">
        <v>45989</v>
      </c>
      <c r="C909" t="s">
        <v>37</v>
      </c>
      <c r="D909" t="s">
        <v>1160</v>
      </c>
      <c r="E909">
        <v>14170662</v>
      </c>
      <c r="F909" t="s">
        <v>200</v>
      </c>
      <c r="G909">
        <v>11050401</v>
      </c>
      <c r="H909" s="31" t="s">
        <v>174</v>
      </c>
      <c r="I909" s="31">
        <v>3000000</v>
      </c>
      <c r="J909" s="31">
        <v>44053901</v>
      </c>
      <c r="K909" t="str">
        <f t="shared" si="14"/>
        <v>459893000000</v>
      </c>
      <c r="L909" t="s">
        <v>18</v>
      </c>
      <c r="M909" s="40" t="e">
        <f>IF(SUMPRODUCT(('EXTRACTO BANCO'!A:A=B908)*('EXTRACTO BANCO'!G:G=I908)*('EXTRACTO BANCO'!K:K=H908))&gt;0,"OK","NO")</f>
        <v>#N/A</v>
      </c>
    </row>
    <row r="910" spans="1:13">
      <c r="A910" s="32">
        <v>45989</v>
      </c>
      <c r="B910" s="32">
        <v>45989</v>
      </c>
      <c r="C910" t="s">
        <v>37</v>
      </c>
      <c r="D910" t="s">
        <v>1161</v>
      </c>
      <c r="E910">
        <v>14170751</v>
      </c>
      <c r="F910" t="s">
        <v>258</v>
      </c>
      <c r="G910">
        <v>11050322</v>
      </c>
      <c r="H910" s="31" t="s">
        <v>198</v>
      </c>
      <c r="I910" s="31">
        <v>1150000</v>
      </c>
      <c r="J910" s="31">
        <v>45203901</v>
      </c>
      <c r="K910" t="str">
        <f t="shared" si="14"/>
        <v>459891150000</v>
      </c>
      <c r="L910" t="s">
        <v>18</v>
      </c>
      <c r="M910" s="40" t="e">
        <f>IF(SUMPRODUCT(('EXTRACTO BANCO'!A:A=B909)*('EXTRACTO BANCO'!G:G=I909)*('EXTRACTO BANCO'!K:K=H909))&gt;0,"OK","NO")</f>
        <v>#N/A</v>
      </c>
    </row>
    <row r="911" spans="1:13">
      <c r="A911" s="32">
        <v>45989</v>
      </c>
      <c r="B911" s="32">
        <v>45989</v>
      </c>
      <c r="C911" t="s">
        <v>37</v>
      </c>
      <c r="D911" t="s">
        <v>1162</v>
      </c>
      <c r="E911">
        <v>14170797</v>
      </c>
      <c r="F911" t="s">
        <v>1163</v>
      </c>
      <c r="G911">
        <v>11051701</v>
      </c>
      <c r="H911" s="31" t="s">
        <v>193</v>
      </c>
      <c r="I911" s="31">
        <v>800000</v>
      </c>
      <c r="J911" s="31">
        <v>46003901</v>
      </c>
      <c r="K911" t="str">
        <f t="shared" si="14"/>
        <v>45989800000</v>
      </c>
      <c r="L911" t="s">
        <v>18</v>
      </c>
      <c r="M911" s="40" t="e">
        <f>IF(SUMPRODUCT(('EXTRACTO BANCO'!A:A=B910)*('EXTRACTO BANCO'!G:G=I910)*('EXTRACTO BANCO'!K:K=H910))&gt;0,"OK","NO")</f>
        <v>#N/A</v>
      </c>
    </row>
    <row r="912" spans="1:13">
      <c r="A912" s="32">
        <v>45989</v>
      </c>
      <c r="B912" s="32">
        <v>45989</v>
      </c>
      <c r="C912" t="s">
        <v>37</v>
      </c>
      <c r="D912" t="s">
        <v>1164</v>
      </c>
      <c r="E912">
        <v>14173100</v>
      </c>
      <c r="F912" t="s">
        <v>141</v>
      </c>
      <c r="G912">
        <v>11050331</v>
      </c>
      <c r="H912" s="31" t="s">
        <v>142</v>
      </c>
      <c r="I912" s="31">
        <v>7990540</v>
      </c>
      <c r="J912" s="31">
        <v>53994441</v>
      </c>
      <c r="K912" t="str">
        <f t="shared" si="14"/>
        <v>459897990540</v>
      </c>
      <c r="L912" t="s">
        <v>18</v>
      </c>
      <c r="M912" s="40" t="e">
        <f>IF(SUMPRODUCT(('EXTRACTO BANCO'!A:A=B911)*('EXTRACTO BANCO'!G:G=I911)*('EXTRACTO BANCO'!K:K=H911))&gt;0,"OK","NO")</f>
        <v>#N/A</v>
      </c>
    </row>
    <row r="913" spans="1:13">
      <c r="A913" s="32">
        <v>45989</v>
      </c>
      <c r="B913" s="32">
        <v>45989</v>
      </c>
      <c r="C913" t="s">
        <v>37</v>
      </c>
      <c r="D913" t="s">
        <v>1165</v>
      </c>
      <c r="E913">
        <v>14174608</v>
      </c>
      <c r="F913" t="s">
        <v>99</v>
      </c>
      <c r="G913">
        <v>11051601</v>
      </c>
      <c r="H913" s="31" t="s">
        <v>100</v>
      </c>
      <c r="I913" s="31">
        <v>2000000</v>
      </c>
      <c r="J913" s="31">
        <v>55994441</v>
      </c>
      <c r="K913" t="str">
        <f t="shared" si="14"/>
        <v>459892000000</v>
      </c>
      <c r="L913" t="s">
        <v>18</v>
      </c>
      <c r="M913" s="40" t="e">
        <f>IF(SUMPRODUCT(('EXTRACTO BANCO'!A:A=B912)*('EXTRACTO BANCO'!G:G=I912)*('EXTRACTO BANCO'!K:K=H912))&gt;0,"OK","NO")</f>
        <v>#N/A</v>
      </c>
    </row>
    <row r="914" spans="1:13">
      <c r="A914" s="32">
        <v>45990</v>
      </c>
      <c r="B914" s="32">
        <v>45990</v>
      </c>
      <c r="C914" t="s">
        <v>37</v>
      </c>
      <c r="D914" t="s">
        <v>1166</v>
      </c>
      <c r="E914">
        <v>14171534</v>
      </c>
      <c r="F914" t="s">
        <v>159</v>
      </c>
      <c r="G914">
        <v>11051401</v>
      </c>
      <c r="H914" s="31" t="s">
        <v>160</v>
      </c>
      <c r="I914" s="31">
        <v>1800700</v>
      </c>
      <c r="J914" s="31">
        <v>57795141</v>
      </c>
      <c r="K914" t="str">
        <f t="shared" si="14"/>
        <v>459901800700</v>
      </c>
      <c r="L914" t="s">
        <v>18</v>
      </c>
      <c r="M914" s="40" t="e">
        <f>IF(SUMPRODUCT(('EXTRACTO BANCO'!A:A=B913)*('EXTRACTO BANCO'!G:G=I913)*('EXTRACTO BANCO'!K:K=H913))&gt;0,"OK","NO")</f>
        <v>#N/A</v>
      </c>
    </row>
    <row r="915" spans="1:13">
      <c r="A915" s="32">
        <v>45990</v>
      </c>
      <c r="B915" s="32">
        <v>45990</v>
      </c>
      <c r="C915" t="s">
        <v>37</v>
      </c>
      <c r="D915" t="s">
        <v>1167</v>
      </c>
      <c r="E915">
        <v>14171541</v>
      </c>
      <c r="F915" t="s">
        <v>159</v>
      </c>
      <c r="G915">
        <v>11051401</v>
      </c>
      <c r="H915" s="31" t="s">
        <v>160</v>
      </c>
      <c r="I915" s="31">
        <v>2200000</v>
      </c>
      <c r="J915" s="31">
        <v>59995141</v>
      </c>
      <c r="K915" t="str">
        <f t="shared" si="14"/>
        <v>459902200000</v>
      </c>
      <c r="L915" t="s">
        <v>18</v>
      </c>
      <c r="M915" s="40" t="e">
        <f>IF(SUMPRODUCT(('EXTRACTO BANCO'!A:A=B914)*('EXTRACTO BANCO'!G:G=I914)*('EXTRACTO BANCO'!K:K=H914))&gt;0,"OK","NO")</f>
        <v>#N/A</v>
      </c>
    </row>
    <row r="916" spans="1:13">
      <c r="A916" s="32">
        <v>45990</v>
      </c>
      <c r="B916" s="32">
        <v>45990</v>
      </c>
      <c r="C916" t="s">
        <v>37</v>
      </c>
      <c r="D916" t="s">
        <v>1168</v>
      </c>
      <c r="E916">
        <v>14171696</v>
      </c>
      <c r="F916" t="s">
        <v>39</v>
      </c>
      <c r="G916">
        <v>11050502</v>
      </c>
      <c r="H916" s="31" t="s">
        <v>40</v>
      </c>
      <c r="I916" s="31">
        <v>4000000</v>
      </c>
      <c r="J916" s="31">
        <v>63995141</v>
      </c>
      <c r="K916" t="str">
        <f t="shared" si="14"/>
        <v>459904000000</v>
      </c>
      <c r="L916" t="s">
        <v>18</v>
      </c>
      <c r="M916" s="40" t="e">
        <f>IF(SUMPRODUCT(('EXTRACTO BANCO'!A:A=B915)*('EXTRACTO BANCO'!G:G=I915)*('EXTRACTO BANCO'!K:K=H915))&gt;0,"OK","NO")</f>
        <v>#N/A</v>
      </c>
    </row>
    <row r="917" spans="1:13">
      <c r="A917" s="32">
        <v>45990</v>
      </c>
      <c r="B917" s="32">
        <v>45990</v>
      </c>
      <c r="C917" t="s">
        <v>37</v>
      </c>
      <c r="D917" t="s">
        <v>1169</v>
      </c>
      <c r="E917">
        <v>14171957</v>
      </c>
      <c r="F917" t="s">
        <v>110</v>
      </c>
      <c r="G917">
        <v>11050325</v>
      </c>
      <c r="H917" s="31" t="s">
        <v>111</v>
      </c>
      <c r="I917" s="31">
        <v>667001</v>
      </c>
      <c r="J917" s="31">
        <v>64662142</v>
      </c>
      <c r="K917" t="str">
        <f t="shared" si="14"/>
        <v>45990667001</v>
      </c>
      <c r="L917" t="s">
        <v>18</v>
      </c>
      <c r="M917" s="40" t="e">
        <f>IF(SUMPRODUCT(('EXTRACTO BANCO'!A:A=B916)*('EXTRACTO BANCO'!G:G=I916)*('EXTRACTO BANCO'!K:K=H916))&gt;0,"OK","NO")</f>
        <v>#N/A</v>
      </c>
    </row>
    <row r="918" spans="1:13">
      <c r="A918" s="32">
        <v>45990</v>
      </c>
      <c r="B918" s="32">
        <v>45990</v>
      </c>
      <c r="C918" t="s">
        <v>37</v>
      </c>
      <c r="D918" t="s">
        <v>1170</v>
      </c>
      <c r="E918">
        <v>14172148</v>
      </c>
      <c r="F918" t="s">
        <v>153</v>
      </c>
      <c r="G918">
        <v>11050309</v>
      </c>
      <c r="H918" s="31" t="s">
        <v>43</v>
      </c>
      <c r="I918" s="31">
        <v>455950</v>
      </c>
      <c r="J918" s="31">
        <v>65118092</v>
      </c>
      <c r="K918" t="str">
        <f t="shared" si="14"/>
        <v>45990455950</v>
      </c>
      <c r="L918" t="s">
        <v>18</v>
      </c>
      <c r="M918" s="40" t="e">
        <f>IF(SUMPRODUCT(('EXTRACTO BANCO'!A:A=B917)*('EXTRACTO BANCO'!G:G=I917)*('EXTRACTO BANCO'!K:K=H917))&gt;0,"OK","NO")</f>
        <v>#N/A</v>
      </c>
    </row>
    <row r="919" spans="1:13">
      <c r="A919" s="32">
        <v>45990</v>
      </c>
      <c r="B919" s="32">
        <v>45990</v>
      </c>
      <c r="C919" t="s">
        <v>37</v>
      </c>
      <c r="D919" t="s">
        <v>1171</v>
      </c>
      <c r="E919">
        <v>14172227</v>
      </c>
      <c r="F919" t="s">
        <v>182</v>
      </c>
      <c r="G919">
        <v>11051901</v>
      </c>
      <c r="H919" s="31" t="s">
        <v>183</v>
      </c>
      <c r="I919" s="31">
        <v>1850000</v>
      </c>
      <c r="J919" s="31">
        <v>66968092</v>
      </c>
      <c r="K919" t="str">
        <f t="shared" si="14"/>
        <v>459901850000</v>
      </c>
      <c r="L919" t="s">
        <v>18</v>
      </c>
      <c r="M919" s="40" t="e">
        <f>IF(SUMPRODUCT(('EXTRACTO BANCO'!A:A=B918)*('EXTRACTO BANCO'!G:G=I918)*('EXTRACTO BANCO'!K:K=H918))&gt;0,"OK","NO")</f>
        <v>#N/A</v>
      </c>
    </row>
    <row r="920" spans="1:13">
      <c r="A920" s="32">
        <v>45990</v>
      </c>
      <c r="B920" s="32">
        <v>45990</v>
      </c>
      <c r="C920" t="s">
        <v>37</v>
      </c>
      <c r="D920" t="s">
        <v>1172</v>
      </c>
      <c r="E920">
        <v>14172265</v>
      </c>
      <c r="F920" t="s">
        <v>399</v>
      </c>
      <c r="G920">
        <v>11050328</v>
      </c>
      <c r="H920" s="31" t="s">
        <v>51</v>
      </c>
      <c r="I920" s="31">
        <v>1100000</v>
      </c>
      <c r="J920" s="31">
        <v>68068092</v>
      </c>
      <c r="K920" t="str">
        <f t="shared" si="14"/>
        <v>459901100000</v>
      </c>
      <c r="L920" t="s">
        <v>18</v>
      </c>
      <c r="M920" s="40" t="e">
        <f>IF(SUMPRODUCT(('EXTRACTO BANCO'!A:A=B919)*('EXTRACTO BANCO'!G:G=I919)*('EXTRACTO BANCO'!K:K=H919))&gt;0,"OK","NO")</f>
        <v>#N/A</v>
      </c>
    </row>
    <row r="921" spans="1:13">
      <c r="A921" s="32">
        <v>45990</v>
      </c>
      <c r="B921" s="32">
        <v>45990</v>
      </c>
      <c r="C921" t="s">
        <v>37</v>
      </c>
      <c r="D921" t="s">
        <v>1173</v>
      </c>
      <c r="E921">
        <v>14172275</v>
      </c>
      <c r="F921" t="s">
        <v>93</v>
      </c>
      <c r="G921">
        <v>11050101</v>
      </c>
      <c r="H921" s="31" t="s">
        <v>94</v>
      </c>
      <c r="I921" s="31">
        <v>800130</v>
      </c>
      <c r="J921" s="31">
        <v>68868222</v>
      </c>
      <c r="K921" t="str">
        <f t="shared" si="14"/>
        <v>45990800130</v>
      </c>
      <c r="L921" t="s">
        <v>18</v>
      </c>
      <c r="M921" s="40" t="e">
        <f>IF(SUMPRODUCT(('EXTRACTO BANCO'!A:A=B920)*('EXTRACTO BANCO'!G:G=I920)*('EXTRACTO BANCO'!K:K=H920))&gt;0,"OK","NO")</f>
        <v>#N/A</v>
      </c>
    </row>
    <row r="922" spans="1:13">
      <c r="A922" s="32">
        <v>45990</v>
      </c>
      <c r="B922" s="32">
        <v>45990</v>
      </c>
      <c r="C922" t="s">
        <v>37</v>
      </c>
      <c r="D922" t="s">
        <v>1174</v>
      </c>
      <c r="E922">
        <v>14172298</v>
      </c>
      <c r="F922" t="s">
        <v>90</v>
      </c>
      <c r="G922">
        <v>11050326</v>
      </c>
      <c r="H922" s="31" t="s">
        <v>91</v>
      </c>
      <c r="I922" s="31">
        <v>650000</v>
      </c>
      <c r="J922" s="31">
        <v>69518222</v>
      </c>
      <c r="K922" t="str">
        <f t="shared" si="14"/>
        <v>45990650000</v>
      </c>
      <c r="L922" t="s">
        <v>18</v>
      </c>
      <c r="M922" s="40" t="e">
        <f>IF(SUMPRODUCT(('EXTRACTO BANCO'!A:A=B921)*('EXTRACTO BANCO'!G:G=I921)*('EXTRACTO BANCO'!K:K=H921))&gt;0,"OK","NO")</f>
        <v>#N/A</v>
      </c>
    </row>
    <row r="923" spans="1:13">
      <c r="A923" s="32">
        <v>45990</v>
      </c>
      <c r="B923" s="32">
        <v>45990</v>
      </c>
      <c r="C923" t="s">
        <v>37</v>
      </c>
      <c r="D923" t="s">
        <v>1175</v>
      </c>
      <c r="E923">
        <v>14172318</v>
      </c>
      <c r="F923" t="s">
        <v>229</v>
      </c>
      <c r="G923">
        <v>11050324</v>
      </c>
      <c r="H923" s="31" t="s">
        <v>46</v>
      </c>
      <c r="I923" s="31">
        <v>379900</v>
      </c>
      <c r="J923" s="31">
        <v>69898122</v>
      </c>
      <c r="K923" t="str">
        <f t="shared" si="14"/>
        <v>45990379900</v>
      </c>
      <c r="L923" t="s">
        <v>18</v>
      </c>
      <c r="M923" s="40" t="e">
        <f>IF(SUMPRODUCT(('EXTRACTO BANCO'!A:A=B922)*('EXTRACTO BANCO'!G:G=I922)*('EXTRACTO BANCO'!K:K=H922))&gt;0,"OK","NO")</f>
        <v>#N/A</v>
      </c>
    </row>
    <row r="924" spans="1:13">
      <c r="A924" s="32">
        <v>45990</v>
      </c>
      <c r="B924" s="32">
        <v>45990</v>
      </c>
      <c r="C924" t="s">
        <v>37</v>
      </c>
      <c r="D924" t="s">
        <v>1176</v>
      </c>
      <c r="E924">
        <v>14172439</v>
      </c>
      <c r="F924" t="s">
        <v>118</v>
      </c>
      <c r="G924">
        <v>11050304</v>
      </c>
      <c r="H924" s="31" t="s">
        <v>119</v>
      </c>
      <c r="I924" s="31">
        <v>1350000</v>
      </c>
      <c r="J924" s="31">
        <v>71248122</v>
      </c>
      <c r="K924" t="str">
        <f t="shared" si="14"/>
        <v>459901350000</v>
      </c>
      <c r="L924" t="s">
        <v>18</v>
      </c>
      <c r="M924" s="40" t="e">
        <f>IF(SUMPRODUCT(('EXTRACTO BANCO'!A:A=B923)*('EXTRACTO BANCO'!G:G=I923)*('EXTRACTO BANCO'!K:K=H923))&gt;0,"OK","NO")</f>
        <v>#N/A</v>
      </c>
    </row>
    <row r="925" spans="1:13">
      <c r="A925" s="32">
        <v>45990</v>
      </c>
      <c r="B925" s="32">
        <v>45990</v>
      </c>
      <c r="C925" t="s">
        <v>37</v>
      </c>
      <c r="D925" t="s">
        <v>1177</v>
      </c>
      <c r="E925">
        <v>14172481</v>
      </c>
      <c r="F925" t="s">
        <v>1178</v>
      </c>
      <c r="G925">
        <v>11051001</v>
      </c>
      <c r="H925" s="31" t="s">
        <v>1179</v>
      </c>
      <c r="I925" s="31">
        <v>1774800</v>
      </c>
      <c r="J925" s="31">
        <v>73022922</v>
      </c>
      <c r="K925" t="str">
        <f t="shared" si="14"/>
        <v>459901774800</v>
      </c>
      <c r="L925" t="s">
        <v>18</v>
      </c>
      <c r="M925" s="40" t="e">
        <f>IF(SUMPRODUCT(('EXTRACTO BANCO'!A:A=B924)*('EXTRACTO BANCO'!G:G=I924)*('EXTRACTO BANCO'!K:K=H924))&gt;0,"OK","NO")</f>
        <v>#N/A</v>
      </c>
    </row>
    <row r="926" spans="1:13">
      <c r="A926" s="32">
        <v>45990</v>
      </c>
      <c r="B926" s="32">
        <v>45990</v>
      </c>
      <c r="C926" t="s">
        <v>37</v>
      </c>
      <c r="D926" t="s">
        <v>1180</v>
      </c>
      <c r="E926">
        <v>14172577</v>
      </c>
      <c r="F926" t="s">
        <v>64</v>
      </c>
      <c r="G926">
        <v>11050601</v>
      </c>
      <c r="H926" s="31" t="s">
        <v>65</v>
      </c>
      <c r="I926" s="31">
        <v>3173000</v>
      </c>
      <c r="J926" s="31">
        <v>76195922</v>
      </c>
      <c r="K926" t="str">
        <f t="shared" si="14"/>
        <v>459903173000</v>
      </c>
      <c r="L926" t="s">
        <v>18</v>
      </c>
      <c r="M926" s="40" t="e">
        <f>IF(SUMPRODUCT(('EXTRACTO BANCO'!A:A=B925)*('EXTRACTO BANCO'!G:G=I925)*('EXTRACTO BANCO'!K:K=H925))&gt;0,"OK","NO")</f>
        <v>#N/A</v>
      </c>
    </row>
    <row r="927" spans="1:13">
      <c r="A927" s="32">
        <v>45990</v>
      </c>
      <c r="B927" s="32">
        <v>45990</v>
      </c>
      <c r="C927" t="s">
        <v>37</v>
      </c>
      <c r="D927" t="s">
        <v>1181</v>
      </c>
      <c r="E927">
        <v>14172592</v>
      </c>
      <c r="F927" t="s">
        <v>64</v>
      </c>
      <c r="G927">
        <v>11050601</v>
      </c>
      <c r="H927" s="31" t="s">
        <v>65</v>
      </c>
      <c r="I927" s="31">
        <v>700000</v>
      </c>
      <c r="J927" s="31">
        <v>76895922</v>
      </c>
      <c r="K927" t="str">
        <f t="shared" si="14"/>
        <v>45990700000</v>
      </c>
      <c r="L927" t="s">
        <v>18</v>
      </c>
      <c r="M927" s="40" t="e">
        <f>IF(SUMPRODUCT(('EXTRACTO BANCO'!A:A=B926)*('EXTRACTO BANCO'!G:G=I926)*('EXTRACTO BANCO'!K:K=H926))&gt;0,"OK","NO")</f>
        <v>#N/A</v>
      </c>
    </row>
    <row r="928" spans="1:13">
      <c r="A928" s="32">
        <v>45990</v>
      </c>
      <c r="B928" s="32">
        <v>45990</v>
      </c>
      <c r="C928" t="s">
        <v>37</v>
      </c>
      <c r="D928" t="s">
        <v>1182</v>
      </c>
      <c r="E928">
        <v>14172617</v>
      </c>
      <c r="F928" t="s">
        <v>159</v>
      </c>
      <c r="G928">
        <v>11051401</v>
      </c>
      <c r="H928" s="31" t="s">
        <v>160</v>
      </c>
      <c r="I928" s="31">
        <v>1700000</v>
      </c>
      <c r="J928" s="31">
        <v>78595922</v>
      </c>
      <c r="K928" t="str">
        <f t="shared" si="14"/>
        <v>459901700000</v>
      </c>
      <c r="L928" t="s">
        <v>18</v>
      </c>
      <c r="M928" s="40" t="e">
        <f>IF(SUMPRODUCT(('EXTRACTO BANCO'!A:A=B927)*('EXTRACTO BANCO'!G:G=I927)*('EXTRACTO BANCO'!K:K=H927))&gt;0,"OK","NO")</f>
        <v>#N/A</v>
      </c>
    </row>
    <row r="929" spans="1:13">
      <c r="A929" s="32">
        <v>45990</v>
      </c>
      <c r="B929" s="32">
        <v>45990</v>
      </c>
      <c r="C929" t="s">
        <v>37</v>
      </c>
      <c r="D929" t="s">
        <v>1183</v>
      </c>
      <c r="E929">
        <v>14172828</v>
      </c>
      <c r="F929" t="s">
        <v>55</v>
      </c>
      <c r="G929">
        <v>11050306</v>
      </c>
      <c r="H929" s="31" t="s">
        <v>56</v>
      </c>
      <c r="I929" s="31">
        <v>1100000</v>
      </c>
      <c r="J929" s="31">
        <v>79695922</v>
      </c>
      <c r="K929" t="str">
        <f t="shared" si="14"/>
        <v>459901100000</v>
      </c>
      <c r="L929" t="s">
        <v>18</v>
      </c>
      <c r="M929" s="40" t="e">
        <f>IF(SUMPRODUCT(('EXTRACTO BANCO'!A:A=B928)*('EXTRACTO BANCO'!G:G=I928)*('EXTRACTO BANCO'!K:K=H928))&gt;0,"OK","NO")</f>
        <v>#N/A</v>
      </c>
    </row>
    <row r="930" spans="1:13">
      <c r="A930" s="32">
        <v>45990</v>
      </c>
      <c r="B930" s="32">
        <v>45990</v>
      </c>
      <c r="C930" t="s">
        <v>37</v>
      </c>
      <c r="D930" t="s">
        <v>1184</v>
      </c>
      <c r="E930">
        <v>14172882</v>
      </c>
      <c r="F930" t="s">
        <v>231</v>
      </c>
      <c r="G930">
        <v>11050323</v>
      </c>
      <c r="H930" s="31" t="s">
        <v>53</v>
      </c>
      <c r="I930" s="31">
        <v>1065900</v>
      </c>
      <c r="J930" s="31">
        <v>80761822</v>
      </c>
      <c r="K930" t="str">
        <f t="shared" si="14"/>
        <v>459901065900</v>
      </c>
      <c r="L930" t="s">
        <v>18</v>
      </c>
      <c r="M930" s="40" t="e">
        <f>IF(SUMPRODUCT(('EXTRACTO BANCO'!A:A=B929)*('EXTRACTO BANCO'!G:G=I929)*('EXTRACTO BANCO'!K:K=H929))&gt;0,"OK","NO")</f>
        <v>#N/A</v>
      </c>
    </row>
    <row r="931" spans="1:13">
      <c r="A931" s="32">
        <v>45990</v>
      </c>
      <c r="B931" s="32">
        <v>45990</v>
      </c>
      <c r="C931" t="s">
        <v>37</v>
      </c>
      <c r="D931" t="s">
        <v>1185</v>
      </c>
      <c r="E931">
        <v>14172903</v>
      </c>
      <c r="F931" t="s">
        <v>58</v>
      </c>
      <c r="G931">
        <v>11052501</v>
      </c>
      <c r="H931" s="31" t="s">
        <v>59</v>
      </c>
      <c r="I931" s="31">
        <v>824800</v>
      </c>
      <c r="J931" s="31">
        <v>81586622</v>
      </c>
      <c r="K931" t="str">
        <f t="shared" si="14"/>
        <v>45990824800</v>
      </c>
      <c r="L931" t="s">
        <v>18</v>
      </c>
      <c r="M931" s="40" t="e">
        <f>IF(SUMPRODUCT(('EXTRACTO BANCO'!A:A=B930)*('EXTRACTO BANCO'!G:G=I930)*('EXTRACTO BANCO'!K:K=H930))&gt;0,"OK","NO")</f>
        <v>#N/A</v>
      </c>
    </row>
    <row r="932" spans="1:13">
      <c r="A932" s="32">
        <v>45990</v>
      </c>
      <c r="B932" s="32">
        <v>45990</v>
      </c>
      <c r="C932" t="s">
        <v>37</v>
      </c>
      <c r="D932" t="s">
        <v>1186</v>
      </c>
      <c r="E932">
        <v>14172979</v>
      </c>
      <c r="F932" t="s">
        <v>176</v>
      </c>
      <c r="G932">
        <v>11050401</v>
      </c>
      <c r="H932" s="31" t="s">
        <v>174</v>
      </c>
      <c r="I932" s="31">
        <v>800000</v>
      </c>
      <c r="J932" s="31">
        <v>82386622</v>
      </c>
      <c r="K932" t="str">
        <f t="shared" si="14"/>
        <v>45990800000</v>
      </c>
      <c r="L932" t="s">
        <v>18</v>
      </c>
      <c r="M932" s="40" t="e">
        <f>IF(SUMPRODUCT(('EXTRACTO BANCO'!A:A=B931)*('EXTRACTO BANCO'!G:G=I931)*('EXTRACTO BANCO'!K:K=H931))&gt;0,"OK","NO")</f>
        <v>#N/A</v>
      </c>
    </row>
    <row r="933" spans="1:13">
      <c r="A933" s="32">
        <v>45990</v>
      </c>
      <c r="B933" s="32">
        <v>45990</v>
      </c>
      <c r="C933" t="s">
        <v>37</v>
      </c>
      <c r="D933" t="s">
        <v>1187</v>
      </c>
      <c r="E933">
        <v>14172982</v>
      </c>
      <c r="F933" t="s">
        <v>145</v>
      </c>
      <c r="G933">
        <v>11050503</v>
      </c>
      <c r="H933" s="31" t="s">
        <v>146</v>
      </c>
      <c r="I933" s="31">
        <v>900000</v>
      </c>
      <c r="J933" s="31">
        <v>83286622</v>
      </c>
      <c r="K933" t="str">
        <f t="shared" si="14"/>
        <v>45990900000</v>
      </c>
      <c r="L933" t="s">
        <v>18</v>
      </c>
      <c r="M933" s="40" t="e">
        <f>IF(SUMPRODUCT(('EXTRACTO BANCO'!A:A=B932)*('EXTRACTO BANCO'!G:G=I932)*('EXTRACTO BANCO'!K:K=H932))&gt;0,"OK","NO")</f>
        <v>#N/A</v>
      </c>
    </row>
    <row r="934" spans="1:13">
      <c r="A934" s="32">
        <v>45990</v>
      </c>
      <c r="B934" s="32">
        <v>45990</v>
      </c>
      <c r="C934" t="s">
        <v>37</v>
      </c>
      <c r="D934" t="s">
        <v>1188</v>
      </c>
      <c r="E934">
        <v>14172995</v>
      </c>
      <c r="F934" t="s">
        <v>176</v>
      </c>
      <c r="G934">
        <v>11050401</v>
      </c>
      <c r="H934" s="31" t="s">
        <v>174</v>
      </c>
      <c r="I934" s="31">
        <v>3000000</v>
      </c>
      <c r="J934" s="31">
        <v>86286622</v>
      </c>
      <c r="K934" t="str">
        <f t="shared" si="14"/>
        <v>459903000000</v>
      </c>
      <c r="L934" t="s">
        <v>18</v>
      </c>
      <c r="M934" s="40" t="e">
        <f>IF(SUMPRODUCT(('EXTRACTO BANCO'!A:A=B933)*('EXTRACTO BANCO'!G:G=I933)*('EXTRACTO BANCO'!K:K=H933))&gt;0,"OK","NO")</f>
        <v>#N/A</v>
      </c>
    </row>
    <row r="935" spans="1:13">
      <c r="A935" s="32">
        <v>45990</v>
      </c>
      <c r="B935" s="32">
        <v>45990</v>
      </c>
      <c r="C935" t="s">
        <v>37</v>
      </c>
      <c r="D935" t="s">
        <v>1189</v>
      </c>
      <c r="E935">
        <v>14173005</v>
      </c>
      <c r="F935" t="s">
        <v>401</v>
      </c>
      <c r="G935">
        <v>11050301</v>
      </c>
      <c r="H935" s="31" t="s">
        <v>85</v>
      </c>
      <c r="I935" s="31">
        <v>3000000</v>
      </c>
      <c r="J935" s="31">
        <v>89286622</v>
      </c>
      <c r="K935" t="str">
        <f t="shared" si="14"/>
        <v>459903000000</v>
      </c>
      <c r="L935" t="s">
        <v>18</v>
      </c>
      <c r="M935" s="40" t="e">
        <f>IF(SUMPRODUCT(('EXTRACTO BANCO'!A:A=B934)*('EXTRACTO BANCO'!G:G=I934)*('EXTRACTO BANCO'!K:K=H934))&gt;0,"OK","NO")</f>
        <v>#N/A</v>
      </c>
    </row>
    <row r="936" spans="1:13">
      <c r="A936" s="32">
        <v>45990</v>
      </c>
      <c r="B936" s="32">
        <v>45990</v>
      </c>
      <c r="C936" t="s">
        <v>37</v>
      </c>
      <c r="D936" t="s">
        <v>1190</v>
      </c>
      <c r="E936">
        <v>14173023</v>
      </c>
      <c r="F936" t="s">
        <v>401</v>
      </c>
      <c r="G936">
        <v>11050301</v>
      </c>
      <c r="H936" s="31" t="s">
        <v>85</v>
      </c>
      <c r="I936" s="31">
        <v>2500000</v>
      </c>
      <c r="J936" s="31">
        <v>91786622</v>
      </c>
      <c r="K936" t="str">
        <f t="shared" si="14"/>
        <v>459902500000</v>
      </c>
      <c r="L936" t="s">
        <v>18</v>
      </c>
      <c r="M936" s="40" t="e">
        <f>IF(SUMPRODUCT(('EXTRACTO BANCO'!A:A=B935)*('EXTRACTO BANCO'!G:G=I935)*('EXTRACTO BANCO'!K:K=H935))&gt;0,"OK","NO")</f>
        <v>#N/A</v>
      </c>
    </row>
    <row r="937" spans="1:13">
      <c r="A937" s="32">
        <v>45990</v>
      </c>
      <c r="B937" s="32">
        <v>45990</v>
      </c>
      <c r="C937" t="s">
        <v>37</v>
      </c>
      <c r="D937" t="s">
        <v>1191</v>
      </c>
      <c r="E937">
        <v>14173057</v>
      </c>
      <c r="F937" t="s">
        <v>1192</v>
      </c>
      <c r="G937">
        <v>11050403</v>
      </c>
      <c r="H937" s="31" t="s">
        <v>255</v>
      </c>
      <c r="I937" s="31">
        <v>1200000</v>
      </c>
      <c r="J937" s="31">
        <v>92986622</v>
      </c>
      <c r="K937" t="str">
        <f t="shared" si="14"/>
        <v>459901200000</v>
      </c>
      <c r="L937" t="s">
        <v>18</v>
      </c>
      <c r="M937" s="40" t="e">
        <f>IF(SUMPRODUCT(('EXTRACTO BANCO'!A:A=B936)*('EXTRACTO BANCO'!G:G=I936)*('EXTRACTO BANCO'!K:K=H936))&gt;0,"OK","NO")</f>
        <v>#N/A</v>
      </c>
    </row>
    <row r="938" spans="1:13">
      <c r="A938" s="32">
        <v>45990</v>
      </c>
      <c r="B938" s="32">
        <v>45990</v>
      </c>
      <c r="C938" t="s">
        <v>37</v>
      </c>
      <c r="D938" t="s">
        <v>1193</v>
      </c>
      <c r="E938">
        <v>14173059</v>
      </c>
      <c r="F938" t="s">
        <v>401</v>
      </c>
      <c r="G938">
        <v>11050301</v>
      </c>
      <c r="H938" s="31" t="s">
        <v>85</v>
      </c>
      <c r="I938" s="31">
        <v>2000000</v>
      </c>
      <c r="J938" s="31">
        <v>94986622</v>
      </c>
      <c r="K938" t="str">
        <f t="shared" si="14"/>
        <v>459902000000</v>
      </c>
      <c r="L938" t="s">
        <v>18</v>
      </c>
      <c r="M938" s="40" t="e">
        <f>IF(SUMPRODUCT(('EXTRACTO BANCO'!A:A=B937)*('EXTRACTO BANCO'!G:G=I937)*('EXTRACTO BANCO'!K:K=H937))&gt;0,"OK","NO")</f>
        <v>#N/A</v>
      </c>
    </row>
    <row r="939" spans="1:13">
      <c r="A939" s="32">
        <v>45990</v>
      </c>
      <c r="B939" s="32">
        <v>45990</v>
      </c>
      <c r="C939" t="s">
        <v>37</v>
      </c>
      <c r="D939" t="s">
        <v>1194</v>
      </c>
      <c r="E939">
        <v>14173076</v>
      </c>
      <c r="F939" t="s">
        <v>401</v>
      </c>
      <c r="G939">
        <v>11050301</v>
      </c>
      <c r="H939" s="31" t="s">
        <v>85</v>
      </c>
      <c r="I939" s="31">
        <v>1350000</v>
      </c>
      <c r="J939" s="31">
        <v>96336622</v>
      </c>
      <c r="K939" t="str">
        <f t="shared" si="14"/>
        <v>459901350000</v>
      </c>
      <c r="L939" t="s">
        <v>18</v>
      </c>
      <c r="M939" s="40" t="e">
        <f>IF(SUMPRODUCT(('EXTRACTO BANCO'!A:A=B938)*('EXTRACTO BANCO'!G:G=I938)*('EXTRACTO BANCO'!K:K=H938))&gt;0,"OK","NO")</f>
        <v>#N/A</v>
      </c>
    </row>
    <row r="940" spans="1:13">
      <c r="A940" s="32">
        <v>45990</v>
      </c>
      <c r="B940" s="32">
        <v>45990</v>
      </c>
      <c r="C940" t="s">
        <v>37</v>
      </c>
      <c r="D940" t="s">
        <v>1195</v>
      </c>
      <c r="E940">
        <v>14173147</v>
      </c>
      <c r="F940" t="s">
        <v>1196</v>
      </c>
      <c r="G940">
        <v>11050317</v>
      </c>
      <c r="H940" s="31" t="s">
        <v>1197</v>
      </c>
      <c r="I940" s="31">
        <v>1000000</v>
      </c>
      <c r="J940" s="31">
        <v>97336622</v>
      </c>
      <c r="K940" t="str">
        <f t="shared" si="14"/>
        <v>459901000000</v>
      </c>
      <c r="L940" t="s">
        <v>18</v>
      </c>
      <c r="M940" s="40" t="e">
        <f>IF(SUMPRODUCT(('EXTRACTO BANCO'!A:A=B939)*('EXTRACTO BANCO'!G:G=I939)*('EXTRACTO BANCO'!K:K=H939))&gt;0,"OK","NO")</f>
        <v>#N/A</v>
      </c>
    </row>
    <row r="941" spans="1:13">
      <c r="A941" s="32">
        <v>45990</v>
      </c>
      <c r="B941" s="32">
        <v>45990</v>
      </c>
      <c r="C941" t="s">
        <v>37</v>
      </c>
      <c r="D941" t="s">
        <v>1198</v>
      </c>
      <c r="E941">
        <v>14173194</v>
      </c>
      <c r="F941" t="s">
        <v>61</v>
      </c>
      <c r="G941">
        <v>11050321</v>
      </c>
      <c r="H941" s="31" t="s">
        <v>62</v>
      </c>
      <c r="I941" s="31">
        <v>3000000</v>
      </c>
      <c r="J941" s="31">
        <v>100336622</v>
      </c>
      <c r="K941" t="str">
        <f t="shared" si="14"/>
        <v>459903000000</v>
      </c>
      <c r="L941" t="s">
        <v>18</v>
      </c>
      <c r="M941" s="40" t="e">
        <f>IF(SUMPRODUCT(('EXTRACTO BANCO'!A:A=B940)*('EXTRACTO BANCO'!G:G=I940)*('EXTRACTO BANCO'!K:K=H940))&gt;0,"OK","NO")</f>
        <v>#N/A</v>
      </c>
    </row>
    <row r="942" spans="1:13">
      <c r="A942" s="32">
        <v>45990</v>
      </c>
      <c r="B942" s="32">
        <v>45990</v>
      </c>
      <c r="C942" t="s">
        <v>37</v>
      </c>
      <c r="D942" t="s">
        <v>1199</v>
      </c>
      <c r="E942">
        <v>14173195</v>
      </c>
      <c r="F942" t="s">
        <v>239</v>
      </c>
      <c r="G942">
        <v>11050310</v>
      </c>
      <c r="H942" s="31" t="s">
        <v>116</v>
      </c>
      <c r="I942" s="31">
        <v>1900000</v>
      </c>
      <c r="J942" s="31">
        <v>102236622</v>
      </c>
      <c r="K942" t="str">
        <f t="shared" si="14"/>
        <v>459901900000</v>
      </c>
      <c r="L942" t="s">
        <v>18</v>
      </c>
      <c r="M942" s="40" t="e">
        <f>IF(SUMPRODUCT(('EXTRACTO BANCO'!A:A=B941)*('EXTRACTO BANCO'!G:G=I941)*('EXTRACTO BANCO'!K:K=H941))&gt;0,"OK","NO")</f>
        <v>#N/A</v>
      </c>
    </row>
    <row r="943" spans="1:13">
      <c r="A943" s="32">
        <v>45990</v>
      </c>
      <c r="B943" s="32">
        <v>45990</v>
      </c>
      <c r="C943" t="s">
        <v>37</v>
      </c>
      <c r="D943" t="s">
        <v>1200</v>
      </c>
      <c r="E943">
        <v>14173196</v>
      </c>
      <c r="F943" t="s">
        <v>207</v>
      </c>
      <c r="G943">
        <v>11051801</v>
      </c>
      <c r="H943" s="31" t="s">
        <v>156</v>
      </c>
      <c r="I943" s="31">
        <v>1300000</v>
      </c>
      <c r="J943" s="31">
        <v>103536622</v>
      </c>
      <c r="K943" t="str">
        <f t="shared" si="14"/>
        <v>459901300000</v>
      </c>
      <c r="L943" t="s">
        <v>18</v>
      </c>
      <c r="M943" s="40" t="e">
        <f>IF(SUMPRODUCT(('EXTRACTO BANCO'!A:A=B942)*('EXTRACTO BANCO'!G:G=I942)*('EXTRACTO BANCO'!K:K=H942))&gt;0,"OK","NO")</f>
        <v>#N/A</v>
      </c>
    </row>
    <row r="944" spans="1:13">
      <c r="A944" s="32">
        <v>45990</v>
      </c>
      <c r="B944" s="32">
        <v>45990</v>
      </c>
      <c r="C944" t="s">
        <v>37</v>
      </c>
      <c r="D944" t="s">
        <v>1201</v>
      </c>
      <c r="E944">
        <v>14173198</v>
      </c>
      <c r="F944" t="s">
        <v>61</v>
      </c>
      <c r="G944">
        <v>11050321</v>
      </c>
      <c r="H944" s="31" t="s">
        <v>62</v>
      </c>
      <c r="I944" s="31">
        <v>400000</v>
      </c>
      <c r="J944" s="31">
        <v>103936622</v>
      </c>
      <c r="K944" t="str">
        <f t="shared" si="14"/>
        <v>45990400000</v>
      </c>
      <c r="L944" t="s">
        <v>18</v>
      </c>
      <c r="M944" s="40" t="e">
        <f>IF(SUMPRODUCT(('EXTRACTO BANCO'!A:A=B943)*('EXTRACTO BANCO'!G:G=I943)*('EXTRACTO BANCO'!K:K=H943))&gt;0,"OK","NO")</f>
        <v>#N/A</v>
      </c>
    </row>
    <row r="945" spans="1:13">
      <c r="A945" s="32">
        <v>45990</v>
      </c>
      <c r="B945" s="32">
        <v>45990</v>
      </c>
      <c r="C945" t="s">
        <v>37</v>
      </c>
      <c r="D945" t="s">
        <v>1202</v>
      </c>
      <c r="E945">
        <v>14173334</v>
      </c>
      <c r="F945" t="s">
        <v>96</v>
      </c>
      <c r="G945">
        <v>11051201</v>
      </c>
      <c r="H945" s="31" t="s">
        <v>97</v>
      </c>
      <c r="I945" s="31">
        <v>2082150</v>
      </c>
      <c r="J945" s="31">
        <v>106018772</v>
      </c>
      <c r="K945" t="str">
        <f t="shared" si="14"/>
        <v>459902082150</v>
      </c>
      <c r="L945" t="s">
        <v>18</v>
      </c>
      <c r="M945" s="40" t="e">
        <f>IF(SUMPRODUCT(('EXTRACTO BANCO'!A:A=B944)*('EXTRACTO BANCO'!G:G=I944)*('EXTRACTO BANCO'!K:K=H944))&gt;0,"OK","NO")</f>
        <v>#N/A</v>
      </c>
    </row>
    <row r="946" spans="1:13">
      <c r="A946" s="32">
        <v>45990</v>
      </c>
      <c r="B946" s="32">
        <v>45990</v>
      </c>
      <c r="C946" t="s">
        <v>37</v>
      </c>
      <c r="D946" t="s">
        <v>1203</v>
      </c>
      <c r="E946">
        <v>14173350</v>
      </c>
      <c r="F946" t="s">
        <v>102</v>
      </c>
      <c r="G946">
        <v>11050332</v>
      </c>
      <c r="H946" s="31" t="s">
        <v>103</v>
      </c>
      <c r="I946" s="31">
        <v>1100000</v>
      </c>
      <c r="J946" s="31">
        <v>107118772</v>
      </c>
      <c r="K946" t="str">
        <f t="shared" si="14"/>
        <v>459901100000</v>
      </c>
      <c r="L946" t="s">
        <v>18</v>
      </c>
      <c r="M946" s="40" t="e">
        <f>IF(SUMPRODUCT(('EXTRACTO BANCO'!A:A=B945)*('EXTRACTO BANCO'!G:G=I945)*('EXTRACTO BANCO'!K:K=H945))&gt;0,"OK","NO")</f>
        <v>#N/A</v>
      </c>
    </row>
    <row r="947" spans="1:13">
      <c r="A947" s="32">
        <v>45990</v>
      </c>
      <c r="B947" s="32">
        <v>45990</v>
      </c>
      <c r="C947" t="s">
        <v>37</v>
      </c>
      <c r="D947" t="s">
        <v>1204</v>
      </c>
      <c r="E947">
        <v>14173367</v>
      </c>
      <c r="F947" t="s">
        <v>1205</v>
      </c>
      <c r="G947">
        <v>11051301</v>
      </c>
      <c r="H947" s="31" t="s">
        <v>82</v>
      </c>
      <c r="I947" s="31">
        <v>2812700</v>
      </c>
      <c r="J947" s="31">
        <v>109931472</v>
      </c>
      <c r="K947" t="str">
        <f t="shared" si="14"/>
        <v>459902812700</v>
      </c>
      <c r="L947" t="s">
        <v>18</v>
      </c>
      <c r="M947" s="40" t="e">
        <f>IF(SUMPRODUCT(('EXTRACTO BANCO'!A:A=B946)*('EXTRACTO BANCO'!G:G=I946)*('EXTRACTO BANCO'!K:K=H946))&gt;0,"OK","NO")</f>
        <v>#N/A</v>
      </c>
    </row>
    <row r="948" spans="1:13">
      <c r="A948" s="32">
        <v>45990</v>
      </c>
      <c r="B948" s="32">
        <v>45990</v>
      </c>
      <c r="C948" t="s">
        <v>37</v>
      </c>
      <c r="D948" t="s">
        <v>1206</v>
      </c>
      <c r="E948">
        <v>14173443</v>
      </c>
      <c r="F948" t="s">
        <v>99</v>
      </c>
      <c r="G948">
        <v>11051601</v>
      </c>
      <c r="H948" s="31" t="s">
        <v>100</v>
      </c>
      <c r="I948" s="31">
        <v>800000</v>
      </c>
      <c r="J948" s="31">
        <v>110731472</v>
      </c>
      <c r="K948" t="str">
        <f t="shared" si="14"/>
        <v>45990800000</v>
      </c>
      <c r="L948" t="s">
        <v>18</v>
      </c>
      <c r="M948" s="40" t="e">
        <f>IF(SUMPRODUCT(('EXTRACTO BANCO'!A:A=B947)*('EXTRACTO BANCO'!G:G=I947)*('EXTRACTO BANCO'!K:K=H947))&gt;0,"OK","NO")</f>
        <v>#N/A</v>
      </c>
    </row>
    <row r="949" spans="1:13">
      <c r="A949" s="32">
        <v>45990</v>
      </c>
      <c r="B949" s="32">
        <v>45990</v>
      </c>
      <c r="C949" t="s">
        <v>37</v>
      </c>
      <c r="D949" t="s">
        <v>1207</v>
      </c>
      <c r="E949">
        <v>14173453</v>
      </c>
      <c r="F949">
        <v>1801</v>
      </c>
      <c r="G949">
        <v>11050318</v>
      </c>
      <c r="H949" s="31" t="s">
        <v>128</v>
      </c>
      <c r="I949" s="31">
        <v>1250000</v>
      </c>
      <c r="J949" s="31">
        <v>111981472</v>
      </c>
      <c r="K949" t="str">
        <f t="shared" si="14"/>
        <v>459901250000</v>
      </c>
      <c r="L949" t="s">
        <v>18</v>
      </c>
      <c r="M949" s="40" t="e">
        <f>IF(SUMPRODUCT(('EXTRACTO BANCO'!A:A=B948)*('EXTRACTO BANCO'!G:G=I948)*('EXTRACTO BANCO'!K:K=H948))&gt;0,"OK","NO")</f>
        <v>#N/A</v>
      </c>
    </row>
    <row r="950" spans="1:13">
      <c r="A950" s="32">
        <v>45990</v>
      </c>
      <c r="B950" s="32">
        <v>45990</v>
      </c>
      <c r="C950" t="s">
        <v>37</v>
      </c>
      <c r="D950" t="s">
        <v>1208</v>
      </c>
      <c r="E950">
        <v>14173459</v>
      </c>
      <c r="F950" t="s">
        <v>74</v>
      </c>
      <c r="G950">
        <v>11052001</v>
      </c>
      <c r="H950" s="31" t="s">
        <v>75</v>
      </c>
      <c r="I950" s="31">
        <v>1300000</v>
      </c>
      <c r="J950" s="31">
        <v>113281472</v>
      </c>
      <c r="K950" t="str">
        <f t="shared" si="14"/>
        <v>459901300000</v>
      </c>
      <c r="L950" t="s">
        <v>18</v>
      </c>
      <c r="M950" s="40" t="e">
        <f>IF(SUMPRODUCT(('EXTRACTO BANCO'!A:A=B949)*('EXTRACTO BANCO'!G:G=I949)*('EXTRACTO BANCO'!K:K=H949))&gt;0,"OK","NO")</f>
        <v>#N/A</v>
      </c>
    </row>
    <row r="951" spans="1:13">
      <c r="A951" s="32">
        <v>45990</v>
      </c>
      <c r="B951" s="32">
        <v>45990</v>
      </c>
      <c r="C951" t="s">
        <v>37</v>
      </c>
      <c r="D951" t="s">
        <v>1209</v>
      </c>
      <c r="E951">
        <v>14173512</v>
      </c>
      <c r="F951" t="s">
        <v>130</v>
      </c>
      <c r="G951">
        <v>11051101</v>
      </c>
      <c r="H951" s="31" t="s">
        <v>131</v>
      </c>
      <c r="I951" s="31">
        <v>9750000</v>
      </c>
      <c r="J951" s="31">
        <v>123031472</v>
      </c>
      <c r="K951" t="str">
        <f t="shared" si="14"/>
        <v>459909750000</v>
      </c>
      <c r="L951" t="s">
        <v>18</v>
      </c>
      <c r="M951" s="40" t="e">
        <f>IF(SUMPRODUCT(('EXTRACTO BANCO'!A:A=B950)*('EXTRACTO BANCO'!G:G=I950)*('EXTRACTO BANCO'!K:K=H950))&gt;0,"OK","NO")</f>
        <v>#N/A</v>
      </c>
    </row>
    <row r="952" spans="1:13">
      <c r="A952" s="32">
        <v>45990</v>
      </c>
      <c r="B952" s="32">
        <v>45990</v>
      </c>
      <c r="C952" t="s">
        <v>37</v>
      </c>
      <c r="D952" t="s">
        <v>1210</v>
      </c>
      <c r="E952">
        <v>14173638</v>
      </c>
      <c r="F952" t="s">
        <v>58</v>
      </c>
      <c r="G952">
        <v>11052501</v>
      </c>
      <c r="H952" s="31" t="s">
        <v>59</v>
      </c>
      <c r="I952" s="31">
        <v>900000</v>
      </c>
      <c r="J952" s="31">
        <v>123931472</v>
      </c>
      <c r="K952" t="str">
        <f t="shared" si="14"/>
        <v>45990900000</v>
      </c>
      <c r="L952" t="s">
        <v>18</v>
      </c>
      <c r="M952" s="40" t="e">
        <f>IF(SUMPRODUCT(('EXTRACTO BANCO'!A:A=B951)*('EXTRACTO BANCO'!G:G=I951)*('EXTRACTO BANCO'!K:K=H951))&gt;0,"OK","NO")</f>
        <v>#N/A</v>
      </c>
    </row>
    <row r="953" spans="1:13">
      <c r="A953" s="32">
        <v>45990</v>
      </c>
      <c r="B953" s="32">
        <v>45990</v>
      </c>
      <c r="C953" t="s">
        <v>37</v>
      </c>
      <c r="D953" t="s">
        <v>1211</v>
      </c>
      <c r="E953">
        <v>14173666</v>
      </c>
      <c r="F953" t="s">
        <v>471</v>
      </c>
      <c r="G953">
        <v>11050312</v>
      </c>
      <c r="H953" s="31" t="s">
        <v>122</v>
      </c>
      <c r="I953" s="31">
        <v>1000000</v>
      </c>
      <c r="J953" s="31">
        <v>124931472</v>
      </c>
      <c r="K953" t="str">
        <f t="shared" si="14"/>
        <v>459901000000</v>
      </c>
      <c r="L953" t="s">
        <v>18</v>
      </c>
      <c r="M953" s="40" t="e">
        <f>IF(SUMPRODUCT(('EXTRACTO BANCO'!A:A=B952)*('EXTRACTO BANCO'!G:G=I952)*('EXTRACTO BANCO'!K:K=H952))&gt;0,"OK","NO")</f>
        <v>#N/A</v>
      </c>
    </row>
    <row r="954" spans="1:13">
      <c r="A954" s="32">
        <v>45990</v>
      </c>
      <c r="B954" s="32">
        <v>45990</v>
      </c>
      <c r="C954" t="s">
        <v>37</v>
      </c>
      <c r="D954" t="s">
        <v>1212</v>
      </c>
      <c r="E954">
        <v>14173757</v>
      </c>
      <c r="F954">
        <v>1754</v>
      </c>
      <c r="G954">
        <v>11052201</v>
      </c>
      <c r="H954" s="31" t="s">
        <v>108</v>
      </c>
      <c r="I954" s="31">
        <v>700000</v>
      </c>
      <c r="J954" s="31">
        <v>125631472</v>
      </c>
      <c r="K954" t="str">
        <f t="shared" si="14"/>
        <v>45990700000</v>
      </c>
      <c r="L954" t="s">
        <v>18</v>
      </c>
      <c r="M954" s="40" t="e">
        <f>IF(SUMPRODUCT(('EXTRACTO BANCO'!A:A=B953)*('EXTRACTO BANCO'!G:G=I953)*('EXTRACTO BANCO'!K:K=H953))&gt;0,"OK","NO")</f>
        <v>#N/A</v>
      </c>
    </row>
    <row r="955" spans="1:13">
      <c r="A955" s="32">
        <v>45990</v>
      </c>
      <c r="B955" s="32">
        <v>45990</v>
      </c>
      <c r="C955" t="s">
        <v>37</v>
      </c>
      <c r="D955" t="s">
        <v>1213</v>
      </c>
      <c r="E955">
        <v>14173816</v>
      </c>
      <c r="F955" t="s">
        <v>220</v>
      </c>
      <c r="G955">
        <v>11050302</v>
      </c>
      <c r="H955" s="31" t="s">
        <v>221</v>
      </c>
      <c r="I955" s="31">
        <v>700000</v>
      </c>
      <c r="J955" s="31">
        <v>126331472</v>
      </c>
      <c r="K955" t="str">
        <f t="shared" si="14"/>
        <v>45990700000</v>
      </c>
      <c r="L955" t="s">
        <v>18</v>
      </c>
      <c r="M955" s="40" t="e">
        <f>IF(SUMPRODUCT(('EXTRACTO BANCO'!A:A=B954)*('EXTRACTO BANCO'!G:G=I954)*('EXTRACTO BANCO'!K:K=H954))&gt;0,"OK","NO")</f>
        <v>#N/A</v>
      </c>
    </row>
    <row r="956" spans="1:13">
      <c r="A956" s="32">
        <v>45990</v>
      </c>
      <c r="B956" s="32">
        <v>45990</v>
      </c>
      <c r="C956" t="s">
        <v>37</v>
      </c>
      <c r="D956" t="s">
        <v>1214</v>
      </c>
      <c r="E956">
        <v>14174079</v>
      </c>
      <c r="F956">
        <v>5</v>
      </c>
      <c r="G956">
        <v>11050305</v>
      </c>
      <c r="H956" s="31" t="s">
        <v>125</v>
      </c>
      <c r="I956" s="31">
        <v>750000</v>
      </c>
      <c r="J956" s="31">
        <v>127081472</v>
      </c>
      <c r="K956" t="str">
        <f t="shared" si="14"/>
        <v>45990750000</v>
      </c>
      <c r="L956" t="s">
        <v>18</v>
      </c>
      <c r="M956" s="40" t="e">
        <f>IF(SUMPRODUCT(('EXTRACTO BANCO'!A:A=B955)*('EXTRACTO BANCO'!G:G=I955)*('EXTRACTO BANCO'!K:K=H955))&gt;0,"OK","NO")</f>
        <v>#N/A</v>
      </c>
    </row>
    <row r="957" spans="1:13">
      <c r="A957" s="32">
        <v>45990</v>
      </c>
      <c r="B957" s="32">
        <v>45990</v>
      </c>
      <c r="C957" t="s">
        <v>37</v>
      </c>
      <c r="D957" t="s">
        <v>1215</v>
      </c>
      <c r="E957">
        <v>14174103</v>
      </c>
      <c r="F957" t="s">
        <v>229</v>
      </c>
      <c r="G957">
        <v>11050324</v>
      </c>
      <c r="H957" s="31" t="s">
        <v>46</v>
      </c>
      <c r="I957" s="31">
        <v>52900</v>
      </c>
      <c r="J957" s="31">
        <v>127134372</v>
      </c>
      <c r="K957" t="str">
        <f t="shared" si="14"/>
        <v>4599052900</v>
      </c>
      <c r="L957" t="s">
        <v>18</v>
      </c>
      <c r="M957" s="40" t="e">
        <f>IF(SUMPRODUCT(('EXTRACTO BANCO'!A:A=B956)*('EXTRACTO BANCO'!G:G=I956)*('EXTRACTO BANCO'!K:K=H956))&gt;0,"OK","NO")</f>
        <v>#N/A</v>
      </c>
    </row>
    <row r="958" spans="1:13">
      <c r="A958" s="32">
        <v>45990</v>
      </c>
      <c r="B958" s="32">
        <v>45990</v>
      </c>
      <c r="C958" t="s">
        <v>37</v>
      </c>
      <c r="D958" t="s">
        <v>1216</v>
      </c>
      <c r="E958">
        <v>14174199</v>
      </c>
      <c r="F958" t="s">
        <v>209</v>
      </c>
      <c r="G958">
        <v>11050307</v>
      </c>
      <c r="H958" s="31" t="s">
        <v>88</v>
      </c>
      <c r="I958" s="31">
        <v>2400000</v>
      </c>
      <c r="J958" s="31">
        <v>129534372</v>
      </c>
      <c r="K958" t="str">
        <f t="shared" si="14"/>
        <v>459902400000</v>
      </c>
      <c r="L958" t="s">
        <v>18</v>
      </c>
      <c r="M958" s="40" t="e">
        <f>IF(SUMPRODUCT(('EXTRACTO BANCO'!A:A=B957)*('EXTRACTO BANCO'!G:G=I957)*('EXTRACTO BANCO'!K:K=H957))&gt;0,"OK","NO")</f>
        <v>#N/A</v>
      </c>
    </row>
    <row r="959" spans="1:13">
      <c r="A959" s="32">
        <v>45990</v>
      </c>
      <c r="B959" s="32">
        <v>45990</v>
      </c>
      <c r="C959" t="s">
        <v>37</v>
      </c>
      <c r="D959" t="s">
        <v>1217</v>
      </c>
      <c r="E959">
        <v>14174248</v>
      </c>
      <c r="F959" t="s">
        <v>68</v>
      </c>
      <c r="G959">
        <v>11050308</v>
      </c>
      <c r="H959" s="31" t="s">
        <v>69</v>
      </c>
      <c r="I959" s="31">
        <v>413475</v>
      </c>
      <c r="J959" s="31">
        <v>129947847</v>
      </c>
      <c r="K959" t="str">
        <f t="shared" si="14"/>
        <v>45990413475</v>
      </c>
      <c r="L959" t="s">
        <v>18</v>
      </c>
      <c r="M959" s="40" t="e">
        <f>IF(SUMPRODUCT(('EXTRACTO BANCO'!A:A=B958)*('EXTRACTO BANCO'!G:G=I958)*('EXTRACTO BANCO'!K:K=H958))&gt;0,"OK","NO")</f>
        <v>#N/A</v>
      </c>
    </row>
    <row r="960" spans="1:13">
      <c r="A960" s="32">
        <v>45990</v>
      </c>
      <c r="B960" s="32">
        <v>45990</v>
      </c>
      <c r="C960" t="s">
        <v>37</v>
      </c>
      <c r="D960" t="s">
        <v>1218</v>
      </c>
      <c r="E960">
        <v>14174250</v>
      </c>
      <c r="F960" t="s">
        <v>243</v>
      </c>
      <c r="G960">
        <v>11051701</v>
      </c>
      <c r="H960" s="31" t="s">
        <v>193</v>
      </c>
      <c r="I960" s="31">
        <v>2400000</v>
      </c>
      <c r="J960" s="31">
        <v>132347847</v>
      </c>
      <c r="K960" t="str">
        <f t="shared" si="14"/>
        <v>459902400000</v>
      </c>
      <c r="L960" t="s">
        <v>18</v>
      </c>
      <c r="M960" s="40" t="e">
        <f>IF(SUMPRODUCT(('EXTRACTO BANCO'!A:A=B959)*('EXTRACTO BANCO'!G:G=I959)*('EXTRACTO BANCO'!K:K=H959))&gt;0,"OK","NO")</f>
        <v>#N/A</v>
      </c>
    </row>
    <row r="961" spans="1:13">
      <c r="A961" s="32">
        <v>45990</v>
      </c>
      <c r="B961" s="32">
        <v>45990</v>
      </c>
      <c r="C961" t="s">
        <v>37</v>
      </c>
      <c r="D961" t="s">
        <v>1219</v>
      </c>
      <c r="E961">
        <v>14174359</v>
      </c>
      <c r="F961" t="s">
        <v>214</v>
      </c>
      <c r="G961">
        <v>11050402</v>
      </c>
      <c r="H961" s="31" t="s">
        <v>215</v>
      </c>
      <c r="I961" s="31">
        <v>2000000</v>
      </c>
      <c r="J961" s="31">
        <v>134347847</v>
      </c>
      <c r="K961" t="str">
        <f t="shared" si="14"/>
        <v>459902000000</v>
      </c>
      <c r="L961" t="s">
        <v>18</v>
      </c>
      <c r="M961" s="40" t="e">
        <f>IF(SUMPRODUCT(('EXTRACTO BANCO'!A:A=B960)*('EXTRACTO BANCO'!G:G=I960)*('EXTRACTO BANCO'!K:K=H960))&gt;0,"OK","NO")</f>
        <v>#N/A</v>
      </c>
    </row>
    <row r="962" spans="1:13">
      <c r="A962" s="32">
        <v>45990</v>
      </c>
      <c r="B962" s="32">
        <v>45990</v>
      </c>
      <c r="C962" t="s">
        <v>37</v>
      </c>
      <c r="D962" t="s">
        <v>1220</v>
      </c>
      <c r="E962">
        <v>14174367</v>
      </c>
      <c r="F962" t="s">
        <v>214</v>
      </c>
      <c r="G962">
        <v>11050402</v>
      </c>
      <c r="H962" s="31" t="s">
        <v>215</v>
      </c>
      <c r="I962" s="31">
        <v>695050</v>
      </c>
      <c r="J962" s="31">
        <v>135042897</v>
      </c>
      <c r="K962" t="str">
        <f t="shared" si="14"/>
        <v>45990695050</v>
      </c>
      <c r="L962" t="s">
        <v>18</v>
      </c>
      <c r="M962" s="40" t="e">
        <f>IF(SUMPRODUCT(('EXTRACTO BANCO'!A:A=B961)*('EXTRACTO BANCO'!G:G=I961)*('EXTRACTO BANCO'!K:K=H961))&gt;0,"OK","NO")</f>
        <v>#N/A</v>
      </c>
    </row>
    <row r="963" spans="1:13">
      <c r="A963" s="32">
        <v>45990</v>
      </c>
      <c r="B963" s="32">
        <v>45990</v>
      </c>
      <c r="C963" t="s">
        <v>37</v>
      </c>
      <c r="D963" t="s">
        <v>1221</v>
      </c>
      <c r="E963">
        <v>14174497</v>
      </c>
      <c r="F963" t="s">
        <v>113</v>
      </c>
      <c r="G963">
        <v>11050320</v>
      </c>
      <c r="H963" s="31" t="s">
        <v>114</v>
      </c>
      <c r="I963" s="31">
        <v>1700000</v>
      </c>
      <c r="J963" s="31">
        <v>136742897</v>
      </c>
      <c r="K963" t="str">
        <f t="shared" si="14"/>
        <v>459901700000</v>
      </c>
      <c r="L963" t="s">
        <v>18</v>
      </c>
      <c r="M963" s="40" t="e">
        <f>IF(SUMPRODUCT(('EXTRACTO BANCO'!A:A=B962)*('EXTRACTO BANCO'!G:G=I962)*('EXTRACTO BANCO'!K:K=H962))&gt;0,"OK","NO")</f>
        <v>#N/A</v>
      </c>
    </row>
    <row r="964" spans="1:13">
      <c r="A964" s="32">
        <v>45990</v>
      </c>
      <c r="B964" s="32">
        <v>45990</v>
      </c>
      <c r="C964" t="s">
        <v>37</v>
      </c>
      <c r="D964" t="s">
        <v>1222</v>
      </c>
      <c r="E964">
        <v>14174532</v>
      </c>
      <c r="F964" t="s">
        <v>1223</v>
      </c>
      <c r="G964">
        <v>11050901</v>
      </c>
      <c r="H964" s="31" t="s">
        <v>1224</v>
      </c>
      <c r="I964" s="31">
        <v>2500000</v>
      </c>
      <c r="J964" s="31">
        <v>139242897</v>
      </c>
      <c r="K964" t="str">
        <f t="shared" ref="K964:K1027" si="15">CONCATENATE(A964,I964)</f>
        <v>459902500000</v>
      </c>
      <c r="L964" t="s">
        <v>18</v>
      </c>
      <c r="M964" s="40" t="e">
        <f>IF(SUMPRODUCT(('EXTRACTO BANCO'!A:A=B963)*('EXTRACTO BANCO'!G:G=I963)*('EXTRACTO BANCO'!K:K=H963))&gt;0,"OK","NO")</f>
        <v>#N/A</v>
      </c>
    </row>
    <row r="965" spans="1:13">
      <c r="A965" s="32">
        <v>45990</v>
      </c>
      <c r="B965" s="32">
        <v>45990</v>
      </c>
      <c r="C965" t="s">
        <v>37</v>
      </c>
      <c r="D965" t="s">
        <v>1225</v>
      </c>
      <c r="E965">
        <v>14174565</v>
      </c>
      <c r="F965" t="s">
        <v>600</v>
      </c>
      <c r="G965">
        <v>11050501</v>
      </c>
      <c r="H965" s="31" t="s">
        <v>134</v>
      </c>
      <c r="I965" s="31">
        <v>500000</v>
      </c>
      <c r="J965" s="31">
        <v>139742897</v>
      </c>
      <c r="K965" t="str">
        <f t="shared" si="15"/>
        <v>45990500000</v>
      </c>
      <c r="L965" t="s">
        <v>18</v>
      </c>
      <c r="M965" s="40" t="e">
        <f>IF(SUMPRODUCT(('EXTRACTO BANCO'!A:A=B964)*('EXTRACTO BANCO'!G:G=I964)*('EXTRACTO BANCO'!K:K=H964))&gt;0,"OK","NO")</f>
        <v>#N/A</v>
      </c>
    </row>
    <row r="966" spans="1:13">
      <c r="A966" s="35"/>
      <c r="B966" s="35"/>
      <c r="K966" t="str">
        <f t="shared" si="15"/>
        <v/>
      </c>
      <c r="L966" t="s">
        <v>18</v>
      </c>
      <c r="M966" s="40" t="e">
        <f>IF(SUMPRODUCT(('EXTRACTO BANCO'!A:A=B965)*('EXTRACTO BANCO'!G:G=I965)*('EXTRACTO BANCO'!K:K=H965))&gt;0,"OK","NO")</f>
        <v>#N/A</v>
      </c>
    </row>
    <row r="967" spans="1:13">
      <c r="A967" s="35"/>
      <c r="B967" s="35"/>
      <c r="K967" t="str">
        <f t="shared" si="15"/>
        <v/>
      </c>
      <c r="L967" t="s">
        <v>18</v>
      </c>
      <c r="M967" s="40" t="e">
        <f>IF(SUMPRODUCT(('EXTRACTO BANCO'!A:A=B966)*('EXTRACTO BANCO'!G:G=I966)*('EXTRACTO BANCO'!K:K=H966))&gt;0,"OK","NO")</f>
        <v>#N/A</v>
      </c>
    </row>
    <row r="968" spans="1:13">
      <c r="A968" s="35"/>
      <c r="B968" s="35"/>
      <c r="K968" t="str">
        <f t="shared" si="15"/>
        <v/>
      </c>
      <c r="L968" t="s">
        <v>18</v>
      </c>
      <c r="M968" s="40" t="e">
        <f>IF(SUMPRODUCT(('EXTRACTO BANCO'!A:A=B967)*('EXTRACTO BANCO'!G:G=I967)*('EXTRACTO BANCO'!K:K=H967))&gt;0,"OK","NO")</f>
        <v>#N/A</v>
      </c>
    </row>
    <row r="969" spans="1:13">
      <c r="A969" s="35"/>
      <c r="B969" s="35"/>
      <c r="K969" t="str">
        <f t="shared" si="15"/>
        <v/>
      </c>
      <c r="L969" t="s">
        <v>18</v>
      </c>
      <c r="M969" s="40" t="e">
        <f>IF(SUMPRODUCT(('EXTRACTO BANCO'!A:A=B968)*('EXTRACTO BANCO'!G:G=I968)*('EXTRACTO BANCO'!K:K=H968))&gt;0,"OK","NO")</f>
        <v>#N/A</v>
      </c>
    </row>
    <row r="970" spans="1:13">
      <c r="A970" s="35"/>
      <c r="B970" s="35"/>
      <c r="K970" t="str">
        <f t="shared" si="15"/>
        <v/>
      </c>
      <c r="L970" t="s">
        <v>18</v>
      </c>
      <c r="M970" s="40" t="e">
        <f>IF(SUMPRODUCT(('EXTRACTO BANCO'!A:A=B969)*('EXTRACTO BANCO'!G:G=I969)*('EXTRACTO BANCO'!K:K=H969))&gt;0,"OK","NO")</f>
        <v>#N/A</v>
      </c>
    </row>
    <row r="971" spans="1:13">
      <c r="K971" t="str">
        <f t="shared" si="15"/>
        <v/>
      </c>
      <c r="L971" t="s">
        <v>18</v>
      </c>
      <c r="M971" s="40" t="e">
        <f>IF(SUMPRODUCT(('EXTRACTO BANCO'!A:A=B970)*('EXTRACTO BANCO'!G:G=I970)*('EXTRACTO BANCO'!K:K=H970))&gt;0,"OK","NO")</f>
        <v>#N/A</v>
      </c>
    </row>
    <row r="972" spans="1:13">
      <c r="K972" t="str">
        <f t="shared" si="15"/>
        <v/>
      </c>
      <c r="L972" t="s">
        <v>18</v>
      </c>
      <c r="M972" s="40" t="e">
        <f>IF(SUMPRODUCT(('EXTRACTO BANCO'!A:A=B971)*('EXTRACTO BANCO'!G:G=I971)*('EXTRACTO BANCO'!K:K=H971))&gt;0,"OK","NO")</f>
        <v>#N/A</v>
      </c>
    </row>
    <row r="973" spans="1:13">
      <c r="K973" t="str">
        <f t="shared" si="15"/>
        <v/>
      </c>
      <c r="L973" t="s">
        <v>18</v>
      </c>
      <c r="M973" s="40" t="e">
        <f>IF(SUMPRODUCT(('EXTRACTO BANCO'!A:A=B972)*('EXTRACTO BANCO'!G:G=I972)*('EXTRACTO BANCO'!K:K=H972))&gt;0,"OK","NO")</f>
        <v>#N/A</v>
      </c>
    </row>
    <row r="974" spans="1:13">
      <c r="K974" t="str">
        <f t="shared" si="15"/>
        <v/>
      </c>
      <c r="L974" t="s">
        <v>18</v>
      </c>
      <c r="M974" s="40" t="e">
        <f>IF(SUMPRODUCT(('EXTRACTO BANCO'!A:A=B973)*('EXTRACTO BANCO'!G:G=I973)*('EXTRACTO BANCO'!K:K=H973))&gt;0,"OK","NO")</f>
        <v>#N/A</v>
      </c>
    </row>
    <row r="975" spans="1:13">
      <c r="K975" t="str">
        <f t="shared" si="15"/>
        <v/>
      </c>
      <c r="L975" t="s">
        <v>18</v>
      </c>
      <c r="M975" s="40" t="e">
        <f>IF(SUMPRODUCT(('EXTRACTO BANCO'!A:A=B974)*('EXTRACTO BANCO'!G:G=I974)*('EXTRACTO BANCO'!K:K=H974))&gt;0,"OK","NO")</f>
        <v>#N/A</v>
      </c>
    </row>
    <row r="976" spans="1:13">
      <c r="K976" t="str">
        <f t="shared" si="15"/>
        <v/>
      </c>
      <c r="L976" t="s">
        <v>18</v>
      </c>
      <c r="M976" s="40" t="e">
        <f>IF(SUMPRODUCT(('EXTRACTO BANCO'!A:A=B975)*('EXTRACTO BANCO'!G:G=I975)*('EXTRACTO BANCO'!K:K=H975))&gt;0,"OK","NO")</f>
        <v>#N/A</v>
      </c>
    </row>
    <row r="977" spans="11:13">
      <c r="K977" t="str">
        <f t="shared" si="15"/>
        <v/>
      </c>
      <c r="L977" t="s">
        <v>18</v>
      </c>
      <c r="M977" s="40" t="e">
        <f>IF(SUMPRODUCT(('EXTRACTO BANCO'!A:A=B976)*('EXTRACTO BANCO'!G:G=I976)*('EXTRACTO BANCO'!K:K=H976))&gt;0,"OK","NO")</f>
        <v>#N/A</v>
      </c>
    </row>
    <row r="978" spans="11:13">
      <c r="K978" t="str">
        <f t="shared" si="15"/>
        <v/>
      </c>
      <c r="L978" t="s">
        <v>18</v>
      </c>
      <c r="M978" s="40" t="e">
        <f>IF(SUMPRODUCT(('EXTRACTO BANCO'!A:A=B977)*('EXTRACTO BANCO'!G:G=I977)*('EXTRACTO BANCO'!K:K=H977))&gt;0,"OK","NO")</f>
        <v>#N/A</v>
      </c>
    </row>
    <row r="979" spans="11:13">
      <c r="K979" t="str">
        <f t="shared" si="15"/>
        <v/>
      </c>
      <c r="L979" t="s">
        <v>18</v>
      </c>
      <c r="M979" s="40" t="e">
        <f>IF(SUMPRODUCT(('EXTRACTO BANCO'!A:A=B978)*('EXTRACTO BANCO'!G:G=I978)*('EXTRACTO BANCO'!K:K=H978))&gt;0,"OK","NO")</f>
        <v>#N/A</v>
      </c>
    </row>
    <row r="980" spans="11:13">
      <c r="K980" t="str">
        <f t="shared" si="15"/>
        <v/>
      </c>
      <c r="L980" t="s">
        <v>18</v>
      </c>
      <c r="M980" s="40" t="e">
        <f>IF(SUMPRODUCT(('EXTRACTO BANCO'!A:A=B979)*('EXTRACTO BANCO'!G:G=I979)*('EXTRACTO BANCO'!K:K=H979))&gt;0,"OK","NO")</f>
        <v>#N/A</v>
      </c>
    </row>
    <row r="981" spans="11:13">
      <c r="K981" t="str">
        <f t="shared" si="15"/>
        <v/>
      </c>
      <c r="L981" t="s">
        <v>18</v>
      </c>
      <c r="M981" s="40" t="e">
        <f>IF(SUMPRODUCT(('EXTRACTO BANCO'!A:A=B980)*('EXTRACTO BANCO'!G:G=I980)*('EXTRACTO BANCO'!K:K=H980))&gt;0,"OK","NO")</f>
        <v>#N/A</v>
      </c>
    </row>
    <row r="982" spans="11:13">
      <c r="K982" t="str">
        <f t="shared" si="15"/>
        <v/>
      </c>
      <c r="L982" t="s">
        <v>18</v>
      </c>
      <c r="M982" s="40" t="e">
        <f>IF(SUMPRODUCT(('EXTRACTO BANCO'!A:A=B981)*('EXTRACTO BANCO'!G:G=I981)*('EXTRACTO BANCO'!K:K=H981))&gt;0,"OK","NO")</f>
        <v>#N/A</v>
      </c>
    </row>
    <row r="983" spans="11:13">
      <c r="K983" t="str">
        <f t="shared" si="15"/>
        <v/>
      </c>
      <c r="L983" t="s">
        <v>18</v>
      </c>
      <c r="M983" s="40" t="e">
        <f>IF(SUMPRODUCT(('EXTRACTO BANCO'!A:A=B982)*('EXTRACTO BANCO'!G:G=I982)*('EXTRACTO BANCO'!K:K=H982))&gt;0,"OK","NO")</f>
        <v>#N/A</v>
      </c>
    </row>
    <row r="984" spans="11:13">
      <c r="K984" t="str">
        <f t="shared" si="15"/>
        <v/>
      </c>
      <c r="L984" t="s">
        <v>18</v>
      </c>
      <c r="M984" s="40" t="e">
        <f>IF(SUMPRODUCT(('EXTRACTO BANCO'!A:A=B983)*('EXTRACTO BANCO'!G:G=I983)*('EXTRACTO BANCO'!K:K=H983))&gt;0,"OK","NO")</f>
        <v>#N/A</v>
      </c>
    </row>
    <row r="985" spans="11:13">
      <c r="K985" t="str">
        <f t="shared" si="15"/>
        <v/>
      </c>
      <c r="L985" t="s">
        <v>18</v>
      </c>
      <c r="M985" s="40" t="e">
        <f>IF(SUMPRODUCT(('EXTRACTO BANCO'!A:A=B984)*('EXTRACTO BANCO'!G:G=I984)*('EXTRACTO BANCO'!K:K=H984))&gt;0,"OK","NO")</f>
        <v>#N/A</v>
      </c>
    </row>
    <row r="986" spans="11:13">
      <c r="K986" t="str">
        <f t="shared" si="15"/>
        <v/>
      </c>
      <c r="L986" t="s">
        <v>18</v>
      </c>
      <c r="M986" s="40" t="e">
        <f>IF(SUMPRODUCT(('EXTRACTO BANCO'!A:A=B985)*('EXTRACTO BANCO'!G:G=I985)*('EXTRACTO BANCO'!K:K=H985))&gt;0,"OK","NO")</f>
        <v>#N/A</v>
      </c>
    </row>
    <row r="987" spans="11:13">
      <c r="K987" t="str">
        <f t="shared" si="15"/>
        <v/>
      </c>
      <c r="L987" t="s">
        <v>18</v>
      </c>
      <c r="M987" s="40" t="e">
        <f>IF(SUMPRODUCT(('EXTRACTO BANCO'!A:A=B986)*('EXTRACTO BANCO'!G:G=I986)*('EXTRACTO BANCO'!K:K=H986))&gt;0,"OK","NO")</f>
        <v>#N/A</v>
      </c>
    </row>
    <row r="988" spans="11:13">
      <c r="K988" t="str">
        <f t="shared" si="15"/>
        <v/>
      </c>
      <c r="L988" t="s">
        <v>18</v>
      </c>
      <c r="M988" s="40" t="e">
        <f>IF(SUMPRODUCT(('EXTRACTO BANCO'!A:A=B987)*('EXTRACTO BANCO'!G:G=I987)*('EXTRACTO BANCO'!K:K=H987))&gt;0,"OK","NO")</f>
        <v>#N/A</v>
      </c>
    </row>
    <row r="989" spans="11:13">
      <c r="K989" t="str">
        <f t="shared" si="15"/>
        <v/>
      </c>
      <c r="L989" t="s">
        <v>18</v>
      </c>
      <c r="M989" s="40" t="e">
        <f>IF(SUMPRODUCT(('EXTRACTO BANCO'!A:A=B988)*('EXTRACTO BANCO'!G:G=I988)*('EXTRACTO BANCO'!K:K=H988))&gt;0,"OK","NO")</f>
        <v>#N/A</v>
      </c>
    </row>
    <row r="990" spans="11:13">
      <c r="K990" t="str">
        <f t="shared" si="15"/>
        <v/>
      </c>
      <c r="L990" t="s">
        <v>18</v>
      </c>
      <c r="M990" s="40" t="e">
        <f>IF(SUMPRODUCT(('EXTRACTO BANCO'!A:A=B989)*('EXTRACTO BANCO'!G:G=I989)*('EXTRACTO BANCO'!K:K=H989))&gt;0,"OK","NO")</f>
        <v>#N/A</v>
      </c>
    </row>
    <row r="991" spans="11:13">
      <c r="K991" t="str">
        <f t="shared" si="15"/>
        <v/>
      </c>
      <c r="L991" t="s">
        <v>18</v>
      </c>
      <c r="M991" s="40" t="e">
        <f>IF(SUMPRODUCT(('EXTRACTO BANCO'!A:A=B990)*('EXTRACTO BANCO'!G:G=I990)*('EXTRACTO BANCO'!K:K=H990))&gt;0,"OK","NO")</f>
        <v>#N/A</v>
      </c>
    </row>
    <row r="992" spans="11:13">
      <c r="K992" t="str">
        <f t="shared" si="15"/>
        <v/>
      </c>
      <c r="L992" t="s">
        <v>18</v>
      </c>
      <c r="M992" s="40" t="e">
        <f>IF(SUMPRODUCT(('EXTRACTO BANCO'!A:A=B991)*('EXTRACTO BANCO'!G:G=I991)*('EXTRACTO BANCO'!K:K=H991))&gt;0,"OK","NO")</f>
        <v>#N/A</v>
      </c>
    </row>
    <row r="993" spans="11:13">
      <c r="K993" t="str">
        <f t="shared" si="15"/>
        <v/>
      </c>
      <c r="L993" t="s">
        <v>18</v>
      </c>
      <c r="M993" s="40" t="e">
        <f>IF(SUMPRODUCT(('EXTRACTO BANCO'!A:A=B992)*('EXTRACTO BANCO'!G:G=I992)*('EXTRACTO BANCO'!K:K=H992))&gt;0,"OK","NO")</f>
        <v>#N/A</v>
      </c>
    </row>
    <row r="994" spans="11:13">
      <c r="K994" t="str">
        <f t="shared" si="15"/>
        <v/>
      </c>
      <c r="L994" t="s">
        <v>18</v>
      </c>
      <c r="M994" s="40" t="e">
        <f>IF(SUMPRODUCT(('EXTRACTO BANCO'!A:A=B993)*('EXTRACTO BANCO'!G:G=I993)*('EXTRACTO BANCO'!K:K=H993))&gt;0,"OK","NO")</f>
        <v>#N/A</v>
      </c>
    </row>
    <row r="995" spans="11:13">
      <c r="K995" t="str">
        <f t="shared" si="15"/>
        <v/>
      </c>
      <c r="L995" t="s">
        <v>18</v>
      </c>
      <c r="M995" s="40" t="e">
        <f>IF(SUMPRODUCT(('EXTRACTO BANCO'!A:A=B994)*('EXTRACTO BANCO'!G:G=I994)*('EXTRACTO BANCO'!K:K=H994))&gt;0,"OK","NO")</f>
        <v>#N/A</v>
      </c>
    </row>
    <row r="996" spans="11:13">
      <c r="K996" t="str">
        <f t="shared" si="15"/>
        <v/>
      </c>
      <c r="L996" t="s">
        <v>18</v>
      </c>
      <c r="M996" s="40" t="e">
        <f>IF(SUMPRODUCT(('EXTRACTO BANCO'!A:A=B995)*('EXTRACTO BANCO'!G:G=I995)*('EXTRACTO BANCO'!K:K=H995))&gt;0,"OK","NO")</f>
        <v>#N/A</v>
      </c>
    </row>
    <row r="997" spans="11:13">
      <c r="K997" t="str">
        <f t="shared" si="15"/>
        <v/>
      </c>
      <c r="L997" t="s">
        <v>18</v>
      </c>
      <c r="M997" s="40" t="e">
        <f>IF(SUMPRODUCT(('EXTRACTO BANCO'!A:A=B996)*('EXTRACTO BANCO'!G:G=I996)*('EXTRACTO BANCO'!K:K=H996))&gt;0,"OK","NO")</f>
        <v>#N/A</v>
      </c>
    </row>
    <row r="998" spans="11:13">
      <c r="K998" t="str">
        <f t="shared" si="15"/>
        <v/>
      </c>
      <c r="L998" t="s">
        <v>18</v>
      </c>
      <c r="M998" s="40" t="e">
        <f>IF(SUMPRODUCT(('EXTRACTO BANCO'!A:A=B997)*('EXTRACTO BANCO'!G:G=I997)*('EXTRACTO BANCO'!K:K=H997))&gt;0,"OK","NO")</f>
        <v>#N/A</v>
      </c>
    </row>
    <row r="999" spans="11:13">
      <c r="K999" t="str">
        <f t="shared" si="15"/>
        <v/>
      </c>
      <c r="L999" t="s">
        <v>18</v>
      </c>
      <c r="M999" s="40" t="e">
        <f>IF(SUMPRODUCT(('EXTRACTO BANCO'!A:A=B998)*('EXTRACTO BANCO'!G:G=I998)*('EXTRACTO BANCO'!K:K=H998))&gt;0,"OK","NO")</f>
        <v>#N/A</v>
      </c>
    </row>
    <row r="1000" spans="11:13">
      <c r="K1000" t="str">
        <f t="shared" si="15"/>
        <v/>
      </c>
      <c r="L1000" t="s">
        <v>18</v>
      </c>
      <c r="M1000" s="40" t="e">
        <f>IF(SUMPRODUCT(('EXTRACTO BANCO'!A:A=B999)*('EXTRACTO BANCO'!G:G=I999)*('EXTRACTO BANCO'!K:K=H999))&gt;0,"OK","NO")</f>
        <v>#N/A</v>
      </c>
    </row>
    <row r="1001" spans="11:13">
      <c r="K1001" t="str">
        <f t="shared" si="15"/>
        <v/>
      </c>
      <c r="L1001" t="s">
        <v>18</v>
      </c>
      <c r="M1001" s="40" t="e">
        <f>IF(SUMPRODUCT(('EXTRACTO BANCO'!A:A=B1000)*('EXTRACTO BANCO'!G:G=I1000)*('EXTRACTO BANCO'!K:K=H1000))&gt;0,"OK","NO")</f>
        <v>#N/A</v>
      </c>
    </row>
    <row r="1002" spans="11:13">
      <c r="K1002" t="str">
        <f t="shared" si="15"/>
        <v/>
      </c>
      <c r="L1002" t="s">
        <v>18</v>
      </c>
      <c r="M1002" s="40" t="e">
        <f>IF(SUMPRODUCT(('EXTRACTO BANCO'!A:A=B1001)*('EXTRACTO BANCO'!G:G=I1001)*('EXTRACTO BANCO'!K:K=H1001))&gt;0,"OK","NO")</f>
        <v>#N/A</v>
      </c>
    </row>
    <row r="1003" spans="11:13">
      <c r="K1003" t="str">
        <f t="shared" si="15"/>
        <v/>
      </c>
      <c r="L1003" t="s">
        <v>18</v>
      </c>
      <c r="M1003" s="40" t="e">
        <f>IF(SUMPRODUCT(('EXTRACTO BANCO'!A:A=B1002)*('EXTRACTO BANCO'!G:G=I1002)*('EXTRACTO BANCO'!K:K=H1002))&gt;0,"OK","NO")</f>
        <v>#N/A</v>
      </c>
    </row>
    <row r="1004" spans="11:13">
      <c r="K1004" t="str">
        <f t="shared" si="15"/>
        <v/>
      </c>
      <c r="L1004" t="s">
        <v>18</v>
      </c>
      <c r="M1004" s="40" t="e">
        <f>IF(SUMPRODUCT(('EXTRACTO BANCO'!A:A=B1003)*('EXTRACTO BANCO'!G:G=I1003)*('EXTRACTO BANCO'!K:K=H1003))&gt;0,"OK","NO")</f>
        <v>#N/A</v>
      </c>
    </row>
    <row r="1005" spans="11:13">
      <c r="K1005" t="str">
        <f t="shared" si="15"/>
        <v/>
      </c>
      <c r="L1005" t="s">
        <v>18</v>
      </c>
      <c r="M1005" s="40" t="e">
        <f>IF(SUMPRODUCT(('EXTRACTO BANCO'!A:A=B1004)*('EXTRACTO BANCO'!G:G=I1004)*('EXTRACTO BANCO'!K:K=H1004))&gt;0,"OK","NO")</f>
        <v>#N/A</v>
      </c>
    </row>
    <row r="1006" spans="11:13">
      <c r="K1006" t="str">
        <f t="shared" si="15"/>
        <v/>
      </c>
      <c r="L1006" t="s">
        <v>18</v>
      </c>
      <c r="M1006" s="40" t="e">
        <f>IF(SUMPRODUCT(('EXTRACTO BANCO'!A:A=B1005)*('EXTRACTO BANCO'!G:G=I1005)*('EXTRACTO BANCO'!K:K=H1005))&gt;0,"OK","NO")</f>
        <v>#N/A</v>
      </c>
    </row>
    <row r="1007" spans="11:13">
      <c r="K1007" t="str">
        <f t="shared" si="15"/>
        <v/>
      </c>
      <c r="L1007" t="s">
        <v>18</v>
      </c>
      <c r="M1007" s="40" t="e">
        <f>IF(SUMPRODUCT(('EXTRACTO BANCO'!A:A=B1006)*('EXTRACTO BANCO'!G:G=I1006)*('EXTRACTO BANCO'!K:K=H1006))&gt;0,"OK","NO")</f>
        <v>#N/A</v>
      </c>
    </row>
    <row r="1008" spans="11:13">
      <c r="K1008" t="str">
        <f t="shared" si="15"/>
        <v/>
      </c>
      <c r="L1008" t="s">
        <v>18</v>
      </c>
      <c r="M1008" s="40" t="e">
        <f>IF(SUMPRODUCT(('EXTRACTO BANCO'!A:A=B1007)*('EXTRACTO BANCO'!G:G=I1007)*('EXTRACTO BANCO'!K:K=H1007))&gt;0,"OK","NO")</f>
        <v>#N/A</v>
      </c>
    </row>
    <row r="1009" spans="11:13">
      <c r="K1009" t="str">
        <f t="shared" si="15"/>
        <v/>
      </c>
      <c r="L1009" t="s">
        <v>18</v>
      </c>
      <c r="M1009" s="40" t="e">
        <f>IF(SUMPRODUCT(('EXTRACTO BANCO'!A:A=B1008)*('EXTRACTO BANCO'!G:G=I1008)*('EXTRACTO BANCO'!K:K=H1008))&gt;0,"OK","NO")</f>
        <v>#N/A</v>
      </c>
    </row>
    <row r="1010" spans="11:13">
      <c r="K1010" t="str">
        <f t="shared" si="15"/>
        <v/>
      </c>
      <c r="L1010" t="s">
        <v>18</v>
      </c>
      <c r="M1010" s="40" t="e">
        <f>IF(SUMPRODUCT(('EXTRACTO BANCO'!A:A=B1009)*('EXTRACTO BANCO'!G:G=I1009)*('EXTRACTO BANCO'!K:K=H1009))&gt;0,"OK","NO")</f>
        <v>#N/A</v>
      </c>
    </row>
    <row r="1011" spans="11:13">
      <c r="K1011" t="str">
        <f t="shared" si="15"/>
        <v/>
      </c>
      <c r="L1011" t="s">
        <v>18</v>
      </c>
      <c r="M1011" s="40" t="e">
        <f>IF(SUMPRODUCT(('EXTRACTO BANCO'!A:A=B1010)*('EXTRACTO BANCO'!G:G=I1010)*('EXTRACTO BANCO'!K:K=H1010))&gt;0,"OK","NO")</f>
        <v>#N/A</v>
      </c>
    </row>
    <row r="1012" spans="11:13">
      <c r="K1012" t="str">
        <f t="shared" si="15"/>
        <v/>
      </c>
      <c r="L1012" t="s">
        <v>18</v>
      </c>
      <c r="M1012" s="40" t="e">
        <f>IF(SUMPRODUCT(('EXTRACTO BANCO'!A:A=B1011)*('EXTRACTO BANCO'!G:G=I1011)*('EXTRACTO BANCO'!K:K=H1011))&gt;0,"OK","NO")</f>
        <v>#N/A</v>
      </c>
    </row>
    <row r="1013" spans="11:13">
      <c r="K1013" t="str">
        <f t="shared" si="15"/>
        <v/>
      </c>
      <c r="L1013" t="s">
        <v>18</v>
      </c>
      <c r="M1013" s="40" t="e">
        <f>IF(SUMPRODUCT(('EXTRACTO BANCO'!A:A=B1012)*('EXTRACTO BANCO'!G:G=I1012)*('EXTRACTO BANCO'!K:K=H1012))&gt;0,"OK","NO")</f>
        <v>#N/A</v>
      </c>
    </row>
    <row r="1014" spans="11:13">
      <c r="K1014" t="str">
        <f t="shared" si="15"/>
        <v/>
      </c>
      <c r="L1014" t="s">
        <v>18</v>
      </c>
      <c r="M1014" s="40" t="e">
        <f>IF(SUMPRODUCT(('EXTRACTO BANCO'!A:A=B1013)*('EXTRACTO BANCO'!G:G=I1013)*('EXTRACTO BANCO'!K:K=H1013))&gt;0,"OK","NO")</f>
        <v>#N/A</v>
      </c>
    </row>
    <row r="1015" spans="11:13">
      <c r="K1015" t="str">
        <f t="shared" si="15"/>
        <v/>
      </c>
      <c r="L1015" t="s">
        <v>18</v>
      </c>
      <c r="M1015" s="40" t="e">
        <f>IF(SUMPRODUCT(('EXTRACTO BANCO'!A:A=B1014)*('EXTRACTO BANCO'!G:G=I1014)*('EXTRACTO BANCO'!K:K=H1014))&gt;0,"OK","NO")</f>
        <v>#N/A</v>
      </c>
    </row>
    <row r="1016" spans="11:13">
      <c r="K1016" t="str">
        <f t="shared" si="15"/>
        <v/>
      </c>
      <c r="L1016" t="s">
        <v>18</v>
      </c>
      <c r="M1016" s="40" t="e">
        <f>IF(SUMPRODUCT(('EXTRACTO BANCO'!A:A=B1015)*('EXTRACTO BANCO'!G:G=I1015)*('EXTRACTO BANCO'!K:K=H1015))&gt;0,"OK","NO")</f>
        <v>#N/A</v>
      </c>
    </row>
    <row r="1017" spans="11:13">
      <c r="K1017" t="str">
        <f t="shared" si="15"/>
        <v/>
      </c>
      <c r="L1017" t="s">
        <v>18</v>
      </c>
      <c r="M1017" s="40" t="e">
        <f>IF(SUMPRODUCT(('EXTRACTO BANCO'!A:A=B1016)*('EXTRACTO BANCO'!G:G=I1016)*('EXTRACTO BANCO'!K:K=H1016))&gt;0,"OK","NO")</f>
        <v>#N/A</v>
      </c>
    </row>
    <row r="1018" spans="11:13">
      <c r="K1018" t="str">
        <f t="shared" si="15"/>
        <v/>
      </c>
      <c r="L1018" t="s">
        <v>18</v>
      </c>
      <c r="M1018" s="40" t="e">
        <f>IF(SUMPRODUCT(('EXTRACTO BANCO'!A:A=B1017)*('EXTRACTO BANCO'!G:G=I1017)*('EXTRACTO BANCO'!K:K=H1017))&gt;0,"OK","NO")</f>
        <v>#N/A</v>
      </c>
    </row>
    <row r="1019" spans="11:13">
      <c r="K1019" t="str">
        <f t="shared" si="15"/>
        <v/>
      </c>
      <c r="L1019" t="s">
        <v>18</v>
      </c>
      <c r="M1019" s="40" t="e">
        <f>IF(SUMPRODUCT(('EXTRACTO BANCO'!A:A=B1018)*('EXTRACTO BANCO'!G:G=I1018)*('EXTRACTO BANCO'!K:K=H1018))&gt;0,"OK","NO")</f>
        <v>#N/A</v>
      </c>
    </row>
    <row r="1020" spans="11:13">
      <c r="K1020" t="str">
        <f t="shared" si="15"/>
        <v/>
      </c>
      <c r="L1020" t="s">
        <v>18</v>
      </c>
      <c r="M1020" s="40" t="e">
        <f>IF(SUMPRODUCT(('EXTRACTO BANCO'!A:A=B1019)*('EXTRACTO BANCO'!G:G=I1019)*('EXTRACTO BANCO'!K:K=H1019))&gt;0,"OK","NO")</f>
        <v>#N/A</v>
      </c>
    </row>
    <row r="1021" spans="11:13">
      <c r="K1021" t="str">
        <f t="shared" si="15"/>
        <v/>
      </c>
      <c r="L1021" t="s">
        <v>18</v>
      </c>
      <c r="M1021" s="40" t="e">
        <f>IF(SUMPRODUCT(('EXTRACTO BANCO'!A:A=B1020)*('EXTRACTO BANCO'!G:G=I1020)*('EXTRACTO BANCO'!K:K=H1020))&gt;0,"OK","NO")</f>
        <v>#N/A</v>
      </c>
    </row>
    <row r="1022" spans="11:13">
      <c r="K1022" t="str">
        <f t="shared" si="15"/>
        <v/>
      </c>
      <c r="L1022" t="s">
        <v>18</v>
      </c>
      <c r="M1022" s="40" t="e">
        <f>IF(SUMPRODUCT(('EXTRACTO BANCO'!A:A=B1021)*('EXTRACTO BANCO'!G:G=I1021)*('EXTRACTO BANCO'!K:K=H1021))&gt;0,"OK","NO")</f>
        <v>#N/A</v>
      </c>
    </row>
    <row r="1023" spans="11:13">
      <c r="K1023" t="str">
        <f t="shared" si="15"/>
        <v/>
      </c>
      <c r="L1023" t="s">
        <v>18</v>
      </c>
      <c r="M1023" s="40" t="e">
        <f>IF(SUMPRODUCT(('EXTRACTO BANCO'!A:A=B1022)*('EXTRACTO BANCO'!G:G=I1022)*('EXTRACTO BANCO'!K:K=H1022))&gt;0,"OK","NO")</f>
        <v>#N/A</v>
      </c>
    </row>
    <row r="1024" spans="11:13">
      <c r="K1024" t="str">
        <f t="shared" si="15"/>
        <v/>
      </c>
      <c r="L1024" t="s">
        <v>18</v>
      </c>
      <c r="M1024" s="40" t="e">
        <f>IF(SUMPRODUCT(('EXTRACTO BANCO'!A:A=B1023)*('EXTRACTO BANCO'!G:G=I1023)*('EXTRACTO BANCO'!K:K=H1023))&gt;0,"OK","NO")</f>
        <v>#N/A</v>
      </c>
    </row>
    <row r="1025" spans="11:13">
      <c r="K1025" t="str">
        <f t="shared" si="15"/>
        <v/>
      </c>
      <c r="L1025" t="s">
        <v>18</v>
      </c>
      <c r="M1025" s="40" t="e">
        <f>IF(SUMPRODUCT(('EXTRACTO BANCO'!A:A=B1024)*('EXTRACTO BANCO'!G:G=I1024)*('EXTRACTO BANCO'!K:K=H1024))&gt;0,"OK","NO")</f>
        <v>#N/A</v>
      </c>
    </row>
    <row r="1026" spans="11:13">
      <c r="K1026" t="str">
        <f t="shared" si="15"/>
        <v/>
      </c>
      <c r="L1026" t="s">
        <v>18</v>
      </c>
      <c r="M1026" s="40" t="e">
        <f>IF(SUMPRODUCT(('EXTRACTO BANCO'!A:A=B1025)*('EXTRACTO BANCO'!G:G=I1025)*('EXTRACTO BANCO'!K:K=H1025))&gt;0,"OK","NO")</f>
        <v>#N/A</v>
      </c>
    </row>
    <row r="1027" spans="11:13">
      <c r="K1027" t="str">
        <f t="shared" si="15"/>
        <v/>
      </c>
      <c r="L1027" t="s">
        <v>18</v>
      </c>
      <c r="M1027" s="40" t="e">
        <f>IF(SUMPRODUCT(('EXTRACTO BANCO'!A:A=B1026)*('EXTRACTO BANCO'!G:G=I1026)*('EXTRACTO BANCO'!K:K=H1026))&gt;0,"OK","NO")</f>
        <v>#N/A</v>
      </c>
    </row>
    <row r="1028" spans="11:13">
      <c r="K1028" t="str">
        <f t="shared" ref="K1028:K1091" si="16">CONCATENATE(A1028,I1028)</f>
        <v/>
      </c>
      <c r="L1028" t="s">
        <v>18</v>
      </c>
      <c r="M1028" s="40" t="e">
        <f>IF(SUMPRODUCT(('EXTRACTO BANCO'!A:A=B1027)*('EXTRACTO BANCO'!G:G=I1027)*('EXTRACTO BANCO'!K:K=H1027))&gt;0,"OK","NO")</f>
        <v>#N/A</v>
      </c>
    </row>
    <row r="1029" spans="11:13">
      <c r="K1029" t="str">
        <f t="shared" si="16"/>
        <v/>
      </c>
      <c r="L1029" t="s">
        <v>18</v>
      </c>
      <c r="M1029" s="40" t="e">
        <f>IF(SUMPRODUCT(('EXTRACTO BANCO'!A:A=B1028)*('EXTRACTO BANCO'!G:G=I1028)*('EXTRACTO BANCO'!K:K=H1028))&gt;0,"OK","NO")</f>
        <v>#N/A</v>
      </c>
    </row>
    <row r="1030" spans="11:13">
      <c r="K1030" t="str">
        <f t="shared" si="16"/>
        <v/>
      </c>
      <c r="L1030" t="s">
        <v>18</v>
      </c>
      <c r="M1030" s="40" t="e">
        <f>IF(SUMPRODUCT(('EXTRACTO BANCO'!A:A=B1029)*('EXTRACTO BANCO'!G:G=I1029)*('EXTRACTO BANCO'!K:K=H1029))&gt;0,"OK","NO")</f>
        <v>#N/A</v>
      </c>
    </row>
    <row r="1031" spans="11:13">
      <c r="K1031" t="str">
        <f t="shared" si="16"/>
        <v/>
      </c>
      <c r="L1031" t="s">
        <v>18</v>
      </c>
      <c r="M1031" s="40" t="e">
        <f>IF(SUMPRODUCT(('EXTRACTO BANCO'!A:A=B1030)*('EXTRACTO BANCO'!G:G=I1030)*('EXTRACTO BANCO'!K:K=H1030))&gt;0,"OK","NO")</f>
        <v>#N/A</v>
      </c>
    </row>
    <row r="1032" spans="11:13">
      <c r="K1032" t="str">
        <f t="shared" si="16"/>
        <v/>
      </c>
      <c r="L1032" t="s">
        <v>18</v>
      </c>
      <c r="M1032" s="40" t="e">
        <f>IF(SUMPRODUCT(('EXTRACTO BANCO'!A:A=B1031)*('EXTRACTO BANCO'!G:G=I1031)*('EXTRACTO BANCO'!K:K=H1031))&gt;0,"OK","NO")</f>
        <v>#N/A</v>
      </c>
    </row>
    <row r="1033" spans="11:13">
      <c r="K1033" t="str">
        <f t="shared" si="16"/>
        <v/>
      </c>
      <c r="L1033" t="s">
        <v>18</v>
      </c>
      <c r="M1033" s="40" t="e">
        <f>IF(SUMPRODUCT(('EXTRACTO BANCO'!A:A=B1032)*('EXTRACTO BANCO'!G:G=I1032)*('EXTRACTO BANCO'!K:K=H1032))&gt;0,"OK","NO")</f>
        <v>#N/A</v>
      </c>
    </row>
    <row r="1034" spans="11:13">
      <c r="K1034" t="str">
        <f t="shared" si="16"/>
        <v/>
      </c>
      <c r="L1034" t="s">
        <v>18</v>
      </c>
      <c r="M1034" s="40" t="e">
        <f>IF(SUMPRODUCT(('EXTRACTO BANCO'!A:A=B1033)*('EXTRACTO BANCO'!G:G=I1033)*('EXTRACTO BANCO'!K:K=H1033))&gt;0,"OK","NO")</f>
        <v>#N/A</v>
      </c>
    </row>
    <row r="1035" spans="11:13">
      <c r="K1035" t="str">
        <f t="shared" si="16"/>
        <v/>
      </c>
      <c r="L1035" t="s">
        <v>18</v>
      </c>
      <c r="M1035" s="40" t="e">
        <f>IF(SUMPRODUCT(('EXTRACTO BANCO'!A:A=B1034)*('EXTRACTO BANCO'!G:G=I1034)*('EXTRACTO BANCO'!K:K=H1034))&gt;0,"OK","NO")</f>
        <v>#N/A</v>
      </c>
    </row>
    <row r="1036" spans="11:13">
      <c r="K1036" t="str">
        <f t="shared" si="16"/>
        <v/>
      </c>
      <c r="L1036" t="s">
        <v>18</v>
      </c>
      <c r="M1036" s="40" t="e">
        <f>IF(SUMPRODUCT(('EXTRACTO BANCO'!A:A=B1035)*('EXTRACTO BANCO'!G:G=I1035)*('EXTRACTO BANCO'!K:K=H1035))&gt;0,"OK","NO")</f>
        <v>#N/A</v>
      </c>
    </row>
    <row r="1037" spans="11:13">
      <c r="K1037" t="str">
        <f t="shared" si="16"/>
        <v/>
      </c>
      <c r="L1037" t="s">
        <v>18</v>
      </c>
      <c r="M1037" s="40" t="e">
        <f>IF(SUMPRODUCT(('EXTRACTO BANCO'!A:A=B1036)*('EXTRACTO BANCO'!G:G=I1036)*('EXTRACTO BANCO'!K:K=H1036))&gt;0,"OK","NO")</f>
        <v>#N/A</v>
      </c>
    </row>
    <row r="1038" spans="11:13">
      <c r="K1038" t="str">
        <f t="shared" si="16"/>
        <v/>
      </c>
      <c r="L1038" t="s">
        <v>18</v>
      </c>
      <c r="M1038" s="40" t="e">
        <f>IF(SUMPRODUCT(('EXTRACTO BANCO'!A:A=B1037)*('EXTRACTO BANCO'!G:G=I1037)*('EXTRACTO BANCO'!K:K=H1037))&gt;0,"OK","NO")</f>
        <v>#N/A</v>
      </c>
    </row>
    <row r="1039" spans="11:13">
      <c r="K1039" t="str">
        <f t="shared" si="16"/>
        <v/>
      </c>
      <c r="L1039" t="s">
        <v>18</v>
      </c>
      <c r="M1039" s="40" t="e">
        <f>IF(SUMPRODUCT(('EXTRACTO BANCO'!A:A=B1038)*('EXTRACTO BANCO'!G:G=I1038)*('EXTRACTO BANCO'!K:K=H1038))&gt;0,"OK","NO")</f>
        <v>#N/A</v>
      </c>
    </row>
    <row r="1040" spans="11:13">
      <c r="K1040" t="str">
        <f t="shared" si="16"/>
        <v/>
      </c>
      <c r="L1040" t="s">
        <v>18</v>
      </c>
      <c r="M1040" s="40" t="e">
        <f>IF(SUMPRODUCT(('EXTRACTO BANCO'!A:A=B1039)*('EXTRACTO BANCO'!G:G=I1039)*('EXTRACTO BANCO'!K:K=H1039))&gt;0,"OK","NO")</f>
        <v>#N/A</v>
      </c>
    </row>
    <row r="1041" spans="11:13">
      <c r="K1041" t="str">
        <f t="shared" si="16"/>
        <v/>
      </c>
      <c r="L1041" t="s">
        <v>18</v>
      </c>
      <c r="M1041" s="40" t="e">
        <f>IF(SUMPRODUCT(('EXTRACTO BANCO'!A:A=B1040)*('EXTRACTO BANCO'!G:G=I1040)*('EXTRACTO BANCO'!K:K=H1040))&gt;0,"OK","NO")</f>
        <v>#N/A</v>
      </c>
    </row>
    <row r="1042" spans="11:13">
      <c r="K1042" t="str">
        <f t="shared" si="16"/>
        <v/>
      </c>
      <c r="L1042" t="s">
        <v>18</v>
      </c>
      <c r="M1042" s="40" t="e">
        <f>IF(SUMPRODUCT(('EXTRACTO BANCO'!A:A=B1041)*('EXTRACTO BANCO'!G:G=I1041)*('EXTRACTO BANCO'!K:K=H1041))&gt;0,"OK","NO")</f>
        <v>#N/A</v>
      </c>
    </row>
    <row r="1043" spans="11:13">
      <c r="K1043" t="str">
        <f t="shared" si="16"/>
        <v/>
      </c>
      <c r="L1043" t="s">
        <v>18</v>
      </c>
      <c r="M1043" s="40" t="e">
        <f>IF(SUMPRODUCT(('EXTRACTO BANCO'!A:A=B1042)*('EXTRACTO BANCO'!G:G=I1042)*('EXTRACTO BANCO'!K:K=H1042))&gt;0,"OK","NO")</f>
        <v>#N/A</v>
      </c>
    </row>
    <row r="1044" spans="11:13">
      <c r="K1044" t="str">
        <f t="shared" si="16"/>
        <v/>
      </c>
      <c r="L1044" t="s">
        <v>18</v>
      </c>
      <c r="M1044" s="40" t="e">
        <f>IF(SUMPRODUCT(('EXTRACTO BANCO'!A:A=B1043)*('EXTRACTO BANCO'!G:G=I1043)*('EXTRACTO BANCO'!K:K=H1043))&gt;0,"OK","NO")</f>
        <v>#N/A</v>
      </c>
    </row>
    <row r="1045" spans="11:13">
      <c r="K1045" t="str">
        <f t="shared" si="16"/>
        <v/>
      </c>
      <c r="L1045" t="s">
        <v>18</v>
      </c>
      <c r="M1045" s="40" t="e">
        <f>IF(SUMPRODUCT(('EXTRACTO BANCO'!A:A=B1044)*('EXTRACTO BANCO'!G:G=I1044)*('EXTRACTO BANCO'!K:K=H1044))&gt;0,"OK","NO")</f>
        <v>#N/A</v>
      </c>
    </row>
    <row r="1046" spans="11:13">
      <c r="K1046" t="str">
        <f t="shared" si="16"/>
        <v/>
      </c>
      <c r="L1046" t="s">
        <v>18</v>
      </c>
      <c r="M1046" s="40" t="e">
        <f>IF(SUMPRODUCT(('EXTRACTO BANCO'!A:A=B1045)*('EXTRACTO BANCO'!G:G=I1045)*('EXTRACTO BANCO'!K:K=H1045))&gt;0,"OK","NO")</f>
        <v>#N/A</v>
      </c>
    </row>
    <row r="1047" spans="11:13">
      <c r="K1047" t="str">
        <f t="shared" si="16"/>
        <v/>
      </c>
      <c r="L1047" t="s">
        <v>18</v>
      </c>
      <c r="M1047" s="40" t="e">
        <f>IF(SUMPRODUCT(('EXTRACTO BANCO'!A:A=B1046)*('EXTRACTO BANCO'!G:G=I1046)*('EXTRACTO BANCO'!K:K=H1046))&gt;0,"OK","NO")</f>
        <v>#N/A</v>
      </c>
    </row>
    <row r="1048" spans="11:13">
      <c r="K1048" t="str">
        <f t="shared" si="16"/>
        <v/>
      </c>
      <c r="L1048" t="s">
        <v>18</v>
      </c>
      <c r="M1048" s="40" t="e">
        <f>IF(SUMPRODUCT(('EXTRACTO BANCO'!A:A=B1047)*('EXTRACTO BANCO'!G:G=I1047)*('EXTRACTO BANCO'!K:K=H1047))&gt;0,"OK","NO")</f>
        <v>#N/A</v>
      </c>
    </row>
    <row r="1049" spans="11:13">
      <c r="K1049" t="str">
        <f t="shared" si="16"/>
        <v/>
      </c>
      <c r="L1049" t="s">
        <v>18</v>
      </c>
      <c r="M1049" s="40" t="e">
        <f>IF(SUMPRODUCT(('EXTRACTO BANCO'!A:A=B1048)*('EXTRACTO BANCO'!G:G=I1048)*('EXTRACTO BANCO'!K:K=H1048))&gt;0,"OK","NO")</f>
        <v>#N/A</v>
      </c>
    </row>
    <row r="1050" spans="11:13">
      <c r="K1050" t="str">
        <f t="shared" si="16"/>
        <v/>
      </c>
      <c r="L1050" t="s">
        <v>18</v>
      </c>
      <c r="M1050" s="40" t="e">
        <f>IF(SUMPRODUCT(('EXTRACTO BANCO'!A:A=B1049)*('EXTRACTO BANCO'!G:G=I1049)*('EXTRACTO BANCO'!K:K=H1049))&gt;0,"OK","NO")</f>
        <v>#N/A</v>
      </c>
    </row>
    <row r="1051" spans="11:13">
      <c r="K1051" t="str">
        <f t="shared" si="16"/>
        <v/>
      </c>
      <c r="L1051" t="s">
        <v>18</v>
      </c>
      <c r="M1051" s="40" t="e">
        <f>IF(SUMPRODUCT(('EXTRACTO BANCO'!A:A=B1050)*('EXTRACTO BANCO'!G:G=I1050)*('EXTRACTO BANCO'!K:K=H1050))&gt;0,"OK","NO")</f>
        <v>#N/A</v>
      </c>
    </row>
    <row r="1052" spans="11:13">
      <c r="K1052" t="str">
        <f t="shared" si="16"/>
        <v/>
      </c>
      <c r="L1052" t="s">
        <v>18</v>
      </c>
      <c r="M1052" s="40" t="e">
        <f>IF(SUMPRODUCT(('EXTRACTO BANCO'!A:A=B1051)*('EXTRACTO BANCO'!G:G=I1051)*('EXTRACTO BANCO'!K:K=H1051))&gt;0,"OK","NO")</f>
        <v>#N/A</v>
      </c>
    </row>
    <row r="1053" spans="11:13">
      <c r="K1053" t="str">
        <f t="shared" si="16"/>
        <v/>
      </c>
      <c r="L1053" t="s">
        <v>18</v>
      </c>
      <c r="M1053" s="40" t="e">
        <f>IF(SUMPRODUCT(('EXTRACTO BANCO'!A:A=B1052)*('EXTRACTO BANCO'!G:G=I1052)*('EXTRACTO BANCO'!K:K=H1052))&gt;0,"OK","NO")</f>
        <v>#N/A</v>
      </c>
    </row>
    <row r="1054" spans="11:13">
      <c r="K1054" t="str">
        <f t="shared" si="16"/>
        <v/>
      </c>
      <c r="L1054" t="s">
        <v>18</v>
      </c>
      <c r="M1054" s="40" t="e">
        <f>IF(SUMPRODUCT(('EXTRACTO BANCO'!A:A=B1053)*('EXTRACTO BANCO'!G:G=I1053)*('EXTRACTO BANCO'!K:K=H1053))&gt;0,"OK","NO")</f>
        <v>#N/A</v>
      </c>
    </row>
    <row r="1055" spans="11:13">
      <c r="K1055" t="str">
        <f t="shared" si="16"/>
        <v/>
      </c>
      <c r="L1055" t="s">
        <v>18</v>
      </c>
      <c r="M1055" s="40" t="e">
        <f>IF(SUMPRODUCT(('EXTRACTO BANCO'!A:A=B1054)*('EXTRACTO BANCO'!G:G=I1054)*('EXTRACTO BANCO'!K:K=H1054))&gt;0,"OK","NO")</f>
        <v>#N/A</v>
      </c>
    </row>
    <row r="1056" spans="11:13">
      <c r="K1056" t="str">
        <f t="shared" si="16"/>
        <v/>
      </c>
      <c r="L1056" t="s">
        <v>18</v>
      </c>
      <c r="M1056" s="40" t="e">
        <f>IF(SUMPRODUCT(('EXTRACTO BANCO'!A:A=B1055)*('EXTRACTO BANCO'!G:G=I1055)*('EXTRACTO BANCO'!K:K=H1055))&gt;0,"OK","NO")</f>
        <v>#N/A</v>
      </c>
    </row>
    <row r="1057" spans="11:13">
      <c r="K1057" t="str">
        <f t="shared" si="16"/>
        <v/>
      </c>
      <c r="L1057" t="s">
        <v>18</v>
      </c>
      <c r="M1057" s="40" t="e">
        <f>IF(SUMPRODUCT(('EXTRACTO BANCO'!A:A=B1056)*('EXTRACTO BANCO'!G:G=I1056)*('EXTRACTO BANCO'!K:K=H1056))&gt;0,"OK","NO")</f>
        <v>#N/A</v>
      </c>
    </row>
    <row r="1058" spans="11:13">
      <c r="K1058" t="str">
        <f t="shared" si="16"/>
        <v/>
      </c>
      <c r="L1058" t="s">
        <v>18</v>
      </c>
      <c r="M1058" s="40" t="e">
        <f>IF(SUMPRODUCT(('EXTRACTO BANCO'!A:A=B1057)*('EXTRACTO BANCO'!G:G=I1057)*('EXTRACTO BANCO'!K:K=H1057))&gt;0,"OK","NO")</f>
        <v>#N/A</v>
      </c>
    </row>
    <row r="1059" spans="11:13">
      <c r="K1059" t="str">
        <f t="shared" si="16"/>
        <v/>
      </c>
      <c r="L1059" t="s">
        <v>18</v>
      </c>
      <c r="M1059" s="40" t="e">
        <f>IF(SUMPRODUCT(('EXTRACTO BANCO'!A:A=B1058)*('EXTRACTO BANCO'!G:G=I1058)*('EXTRACTO BANCO'!K:K=H1058))&gt;0,"OK","NO")</f>
        <v>#N/A</v>
      </c>
    </row>
    <row r="1060" spans="11:13">
      <c r="K1060" t="str">
        <f t="shared" si="16"/>
        <v/>
      </c>
      <c r="L1060" t="s">
        <v>18</v>
      </c>
      <c r="M1060" s="40" t="e">
        <f>IF(SUMPRODUCT(('EXTRACTO BANCO'!A:A=B1059)*('EXTRACTO BANCO'!G:G=I1059)*('EXTRACTO BANCO'!K:K=H1059))&gt;0,"OK","NO")</f>
        <v>#N/A</v>
      </c>
    </row>
    <row r="1061" spans="11:13">
      <c r="K1061" t="str">
        <f t="shared" si="16"/>
        <v/>
      </c>
      <c r="L1061" t="s">
        <v>18</v>
      </c>
      <c r="M1061" s="40" t="e">
        <f>IF(SUMPRODUCT(('EXTRACTO BANCO'!A:A=B1060)*('EXTRACTO BANCO'!G:G=I1060)*('EXTRACTO BANCO'!K:K=H1060))&gt;0,"OK","NO")</f>
        <v>#N/A</v>
      </c>
    </row>
    <row r="1062" spans="11:13">
      <c r="K1062" t="str">
        <f t="shared" si="16"/>
        <v/>
      </c>
      <c r="L1062" t="s">
        <v>18</v>
      </c>
      <c r="M1062" s="40" t="e">
        <f>IF(SUMPRODUCT(('EXTRACTO BANCO'!A:A=B1061)*('EXTRACTO BANCO'!G:G=I1061)*('EXTRACTO BANCO'!K:K=H1061))&gt;0,"OK","NO")</f>
        <v>#N/A</v>
      </c>
    </row>
    <row r="1063" spans="11:13">
      <c r="K1063" t="str">
        <f t="shared" si="16"/>
        <v/>
      </c>
      <c r="L1063" t="s">
        <v>18</v>
      </c>
      <c r="M1063" s="40" t="e">
        <f>IF(SUMPRODUCT(('EXTRACTO BANCO'!A:A=B1062)*('EXTRACTO BANCO'!G:G=I1062)*('EXTRACTO BANCO'!K:K=H1062))&gt;0,"OK","NO")</f>
        <v>#N/A</v>
      </c>
    </row>
    <row r="1064" spans="11:13">
      <c r="K1064" t="str">
        <f t="shared" si="16"/>
        <v/>
      </c>
      <c r="L1064" t="s">
        <v>18</v>
      </c>
      <c r="M1064" s="40" t="e">
        <f>IF(SUMPRODUCT(('EXTRACTO BANCO'!A:A=B1063)*('EXTRACTO BANCO'!G:G=I1063)*('EXTRACTO BANCO'!K:K=H1063))&gt;0,"OK","NO")</f>
        <v>#N/A</v>
      </c>
    </row>
    <row r="1065" spans="11:13">
      <c r="K1065" t="str">
        <f t="shared" si="16"/>
        <v/>
      </c>
      <c r="L1065" t="s">
        <v>18</v>
      </c>
      <c r="M1065" s="40" t="e">
        <f>IF(SUMPRODUCT(('EXTRACTO BANCO'!A:A=B1064)*('EXTRACTO BANCO'!G:G=I1064)*('EXTRACTO BANCO'!K:K=H1064))&gt;0,"OK","NO")</f>
        <v>#N/A</v>
      </c>
    </row>
    <row r="1066" spans="11:13">
      <c r="K1066" t="str">
        <f t="shared" si="16"/>
        <v/>
      </c>
      <c r="L1066" t="s">
        <v>18</v>
      </c>
      <c r="M1066" s="40" t="e">
        <f>IF(SUMPRODUCT(('EXTRACTO BANCO'!A:A=B1065)*('EXTRACTO BANCO'!G:G=I1065)*('EXTRACTO BANCO'!K:K=H1065))&gt;0,"OK","NO")</f>
        <v>#N/A</v>
      </c>
    </row>
    <row r="1067" spans="11:13">
      <c r="K1067" t="str">
        <f t="shared" si="16"/>
        <v/>
      </c>
      <c r="L1067" t="s">
        <v>18</v>
      </c>
      <c r="M1067" s="40" t="e">
        <f>IF(SUMPRODUCT(('EXTRACTO BANCO'!A:A=B1066)*('EXTRACTO BANCO'!G:G=I1066)*('EXTRACTO BANCO'!K:K=H1066))&gt;0,"OK","NO")</f>
        <v>#N/A</v>
      </c>
    </row>
    <row r="1068" spans="11:13">
      <c r="K1068" t="str">
        <f t="shared" si="16"/>
        <v/>
      </c>
      <c r="L1068" t="s">
        <v>18</v>
      </c>
      <c r="M1068" s="40" t="e">
        <f>IF(SUMPRODUCT(('EXTRACTO BANCO'!A:A=B1067)*('EXTRACTO BANCO'!G:G=I1067)*('EXTRACTO BANCO'!K:K=H1067))&gt;0,"OK","NO")</f>
        <v>#N/A</v>
      </c>
    </row>
    <row r="1069" spans="11:13">
      <c r="K1069" t="str">
        <f t="shared" si="16"/>
        <v/>
      </c>
      <c r="L1069" t="s">
        <v>18</v>
      </c>
      <c r="M1069" s="40" t="e">
        <f>IF(SUMPRODUCT(('EXTRACTO BANCO'!A:A=B1068)*('EXTRACTO BANCO'!G:G=I1068)*('EXTRACTO BANCO'!K:K=H1068))&gt;0,"OK","NO")</f>
        <v>#N/A</v>
      </c>
    </row>
    <row r="1070" spans="11:13">
      <c r="K1070" t="str">
        <f t="shared" si="16"/>
        <v/>
      </c>
      <c r="L1070" t="s">
        <v>18</v>
      </c>
      <c r="M1070" s="40" t="e">
        <f>IF(SUMPRODUCT(('EXTRACTO BANCO'!A:A=B1069)*('EXTRACTO BANCO'!G:G=I1069)*('EXTRACTO BANCO'!K:K=H1069))&gt;0,"OK","NO")</f>
        <v>#N/A</v>
      </c>
    </row>
    <row r="1071" spans="11:13">
      <c r="K1071" t="str">
        <f t="shared" si="16"/>
        <v/>
      </c>
      <c r="L1071" t="s">
        <v>18</v>
      </c>
      <c r="M1071" s="40" t="e">
        <f>IF(SUMPRODUCT(('EXTRACTO BANCO'!A:A=B1070)*('EXTRACTO BANCO'!G:G=I1070)*('EXTRACTO BANCO'!K:K=H1070))&gt;0,"OK","NO")</f>
        <v>#N/A</v>
      </c>
    </row>
    <row r="1072" spans="11:13">
      <c r="K1072" t="str">
        <f t="shared" si="16"/>
        <v/>
      </c>
      <c r="L1072" t="s">
        <v>18</v>
      </c>
      <c r="M1072" s="40" t="e">
        <f>IF(SUMPRODUCT(('EXTRACTO BANCO'!A:A=B1071)*('EXTRACTO BANCO'!G:G=I1071)*('EXTRACTO BANCO'!K:K=H1071))&gt;0,"OK","NO")</f>
        <v>#N/A</v>
      </c>
    </row>
    <row r="1073" spans="11:13">
      <c r="K1073" t="str">
        <f t="shared" si="16"/>
        <v/>
      </c>
      <c r="L1073" t="s">
        <v>18</v>
      </c>
      <c r="M1073" s="40" t="e">
        <f>IF(SUMPRODUCT(('EXTRACTO BANCO'!A:A=B1072)*('EXTRACTO BANCO'!G:G=I1072)*('EXTRACTO BANCO'!K:K=H1072))&gt;0,"OK","NO")</f>
        <v>#N/A</v>
      </c>
    </row>
    <row r="1074" spans="11:13">
      <c r="K1074" t="str">
        <f t="shared" si="16"/>
        <v/>
      </c>
      <c r="L1074" t="s">
        <v>18</v>
      </c>
      <c r="M1074" s="40" t="e">
        <f>IF(SUMPRODUCT(('EXTRACTO BANCO'!A:A=B1073)*('EXTRACTO BANCO'!G:G=I1073)*('EXTRACTO BANCO'!K:K=H1073))&gt;0,"OK","NO")</f>
        <v>#N/A</v>
      </c>
    </row>
    <row r="1075" spans="11:13">
      <c r="K1075" t="str">
        <f t="shared" si="16"/>
        <v/>
      </c>
      <c r="L1075" t="s">
        <v>18</v>
      </c>
      <c r="M1075" s="40" t="e">
        <f>IF(SUMPRODUCT(('EXTRACTO BANCO'!A:A=B1074)*('EXTRACTO BANCO'!G:G=I1074)*('EXTRACTO BANCO'!K:K=H1074))&gt;0,"OK","NO")</f>
        <v>#N/A</v>
      </c>
    </row>
    <row r="1076" spans="11:13">
      <c r="K1076" t="str">
        <f t="shared" si="16"/>
        <v/>
      </c>
      <c r="L1076" t="s">
        <v>18</v>
      </c>
      <c r="M1076" s="40" t="e">
        <f>IF(SUMPRODUCT(('EXTRACTO BANCO'!A:A=B1075)*('EXTRACTO BANCO'!G:G=I1075)*('EXTRACTO BANCO'!K:K=H1075))&gt;0,"OK","NO")</f>
        <v>#N/A</v>
      </c>
    </row>
    <row r="1077" spans="11:13">
      <c r="K1077" t="str">
        <f t="shared" si="16"/>
        <v/>
      </c>
      <c r="L1077" t="s">
        <v>18</v>
      </c>
      <c r="M1077" s="40" t="e">
        <f>IF(SUMPRODUCT(('EXTRACTO BANCO'!A:A=B1076)*('EXTRACTO BANCO'!G:G=I1076)*('EXTRACTO BANCO'!K:K=H1076))&gt;0,"OK","NO")</f>
        <v>#N/A</v>
      </c>
    </row>
    <row r="1078" spans="11:13">
      <c r="K1078" t="str">
        <f t="shared" si="16"/>
        <v/>
      </c>
      <c r="L1078" t="s">
        <v>18</v>
      </c>
      <c r="M1078" s="40" t="e">
        <f>IF(SUMPRODUCT(('EXTRACTO BANCO'!A:A=B1077)*('EXTRACTO BANCO'!G:G=I1077)*('EXTRACTO BANCO'!K:K=H1077))&gt;0,"OK","NO")</f>
        <v>#N/A</v>
      </c>
    </row>
    <row r="1079" spans="11:13">
      <c r="K1079" t="str">
        <f t="shared" si="16"/>
        <v/>
      </c>
      <c r="L1079" t="s">
        <v>18</v>
      </c>
      <c r="M1079" s="40" t="e">
        <f>IF(SUMPRODUCT(('EXTRACTO BANCO'!A:A=B1078)*('EXTRACTO BANCO'!G:G=I1078)*('EXTRACTO BANCO'!K:K=H1078))&gt;0,"OK","NO")</f>
        <v>#N/A</v>
      </c>
    </row>
    <row r="1080" spans="11:13">
      <c r="K1080" t="str">
        <f t="shared" si="16"/>
        <v/>
      </c>
      <c r="L1080" t="s">
        <v>18</v>
      </c>
      <c r="M1080" s="40" t="e">
        <f>IF(SUMPRODUCT(('EXTRACTO BANCO'!A:A=B1079)*('EXTRACTO BANCO'!G:G=I1079)*('EXTRACTO BANCO'!K:K=H1079))&gt;0,"OK","NO")</f>
        <v>#N/A</v>
      </c>
    </row>
    <row r="1081" spans="11:13">
      <c r="K1081" t="str">
        <f t="shared" si="16"/>
        <v/>
      </c>
      <c r="L1081" t="s">
        <v>18</v>
      </c>
      <c r="M1081" s="40" t="e">
        <f>IF(SUMPRODUCT(('EXTRACTO BANCO'!A:A=B1080)*('EXTRACTO BANCO'!G:G=I1080)*('EXTRACTO BANCO'!K:K=H1080))&gt;0,"OK","NO")</f>
        <v>#N/A</v>
      </c>
    </row>
    <row r="1082" spans="11:13">
      <c r="K1082" t="str">
        <f t="shared" si="16"/>
        <v/>
      </c>
      <c r="L1082" t="s">
        <v>18</v>
      </c>
      <c r="M1082" s="40" t="e">
        <f>IF(SUMPRODUCT(('EXTRACTO BANCO'!A:A=B1081)*('EXTRACTO BANCO'!G:G=I1081)*('EXTRACTO BANCO'!K:K=H1081))&gt;0,"OK","NO")</f>
        <v>#N/A</v>
      </c>
    </row>
    <row r="1083" spans="11:13">
      <c r="K1083" t="str">
        <f t="shared" si="16"/>
        <v/>
      </c>
      <c r="L1083" t="s">
        <v>18</v>
      </c>
      <c r="M1083" s="40" t="e">
        <f>IF(SUMPRODUCT(('EXTRACTO BANCO'!A:A=B1082)*('EXTRACTO BANCO'!G:G=I1082)*('EXTRACTO BANCO'!K:K=H1082))&gt;0,"OK","NO")</f>
        <v>#N/A</v>
      </c>
    </row>
    <row r="1084" spans="11:13">
      <c r="K1084" t="str">
        <f t="shared" si="16"/>
        <v/>
      </c>
      <c r="L1084" t="s">
        <v>18</v>
      </c>
      <c r="M1084" s="40" t="e">
        <f>IF(SUMPRODUCT(('EXTRACTO BANCO'!A:A=B1083)*('EXTRACTO BANCO'!G:G=I1083)*('EXTRACTO BANCO'!K:K=H1083))&gt;0,"OK","NO")</f>
        <v>#N/A</v>
      </c>
    </row>
    <row r="1085" spans="11:13">
      <c r="K1085" t="str">
        <f t="shared" si="16"/>
        <v/>
      </c>
      <c r="L1085" t="s">
        <v>18</v>
      </c>
      <c r="M1085" s="40" t="e">
        <f>IF(SUMPRODUCT(('EXTRACTO BANCO'!A:A=B1084)*('EXTRACTO BANCO'!G:G=I1084)*('EXTRACTO BANCO'!K:K=H1084))&gt;0,"OK","NO")</f>
        <v>#N/A</v>
      </c>
    </row>
    <row r="1086" spans="11:13">
      <c r="K1086" t="str">
        <f t="shared" si="16"/>
        <v/>
      </c>
      <c r="L1086" t="s">
        <v>18</v>
      </c>
      <c r="M1086" s="40" t="e">
        <f>IF(SUMPRODUCT(('EXTRACTO BANCO'!A:A=B1085)*('EXTRACTO BANCO'!G:G=I1085)*('EXTRACTO BANCO'!K:K=H1085))&gt;0,"OK","NO")</f>
        <v>#N/A</v>
      </c>
    </row>
    <row r="1087" spans="11:13">
      <c r="K1087" t="str">
        <f t="shared" si="16"/>
        <v/>
      </c>
      <c r="L1087" t="s">
        <v>18</v>
      </c>
      <c r="M1087" s="40" t="e">
        <f>IF(SUMPRODUCT(('EXTRACTO BANCO'!A:A=B1086)*('EXTRACTO BANCO'!G:G=I1086)*('EXTRACTO BANCO'!K:K=H1086))&gt;0,"OK","NO")</f>
        <v>#N/A</v>
      </c>
    </row>
    <row r="1088" spans="11:13">
      <c r="K1088" t="str">
        <f t="shared" si="16"/>
        <v/>
      </c>
      <c r="L1088" t="s">
        <v>18</v>
      </c>
      <c r="M1088" s="40" t="e">
        <f>IF(SUMPRODUCT(('EXTRACTO BANCO'!A:A=B1087)*('EXTRACTO BANCO'!G:G=I1087)*('EXTRACTO BANCO'!K:K=H1087))&gt;0,"OK","NO")</f>
        <v>#N/A</v>
      </c>
    </row>
    <row r="1089" spans="11:13">
      <c r="K1089" t="str">
        <f t="shared" si="16"/>
        <v/>
      </c>
      <c r="L1089" t="s">
        <v>18</v>
      </c>
      <c r="M1089" s="40" t="e">
        <f>IF(SUMPRODUCT(('EXTRACTO BANCO'!A:A=B1088)*('EXTRACTO BANCO'!G:G=I1088)*('EXTRACTO BANCO'!K:K=H1088))&gt;0,"OK","NO")</f>
        <v>#N/A</v>
      </c>
    </row>
    <row r="1090" spans="11:13">
      <c r="K1090" t="str">
        <f t="shared" si="16"/>
        <v/>
      </c>
      <c r="L1090" t="s">
        <v>18</v>
      </c>
      <c r="M1090" s="40" t="e">
        <f>IF(SUMPRODUCT(('EXTRACTO BANCO'!A:A=B1089)*('EXTRACTO BANCO'!G:G=I1089)*('EXTRACTO BANCO'!K:K=H1089))&gt;0,"OK","NO")</f>
        <v>#N/A</v>
      </c>
    </row>
    <row r="1091" spans="11:13">
      <c r="K1091" t="str">
        <f t="shared" si="16"/>
        <v/>
      </c>
      <c r="L1091" t="s">
        <v>18</v>
      </c>
      <c r="M1091" s="40" t="e">
        <f>IF(SUMPRODUCT(('EXTRACTO BANCO'!A:A=B1090)*('EXTRACTO BANCO'!G:G=I1090)*('EXTRACTO BANCO'!K:K=H1090))&gt;0,"OK","NO")</f>
        <v>#N/A</v>
      </c>
    </row>
    <row r="1092" spans="11:13">
      <c r="K1092" t="str">
        <f t="shared" ref="K1092:K1155" si="17">CONCATENATE(A1092,I1092)</f>
        <v/>
      </c>
      <c r="L1092" t="s">
        <v>18</v>
      </c>
      <c r="M1092" s="40" t="e">
        <f>IF(SUMPRODUCT(('EXTRACTO BANCO'!A:A=B1091)*('EXTRACTO BANCO'!G:G=I1091)*('EXTRACTO BANCO'!K:K=H1091))&gt;0,"OK","NO")</f>
        <v>#N/A</v>
      </c>
    </row>
    <row r="1093" spans="11:13">
      <c r="K1093" t="str">
        <f t="shared" si="17"/>
        <v/>
      </c>
      <c r="L1093" t="s">
        <v>18</v>
      </c>
      <c r="M1093" s="40" t="e">
        <f>IF(SUMPRODUCT(('EXTRACTO BANCO'!A:A=B1092)*('EXTRACTO BANCO'!G:G=I1092)*('EXTRACTO BANCO'!K:K=H1092))&gt;0,"OK","NO")</f>
        <v>#N/A</v>
      </c>
    </row>
    <row r="1094" spans="11:13">
      <c r="K1094" t="str">
        <f t="shared" si="17"/>
        <v/>
      </c>
      <c r="L1094" t="s">
        <v>18</v>
      </c>
      <c r="M1094" s="40" t="e">
        <f>IF(SUMPRODUCT(('EXTRACTO BANCO'!A:A=B1093)*('EXTRACTO BANCO'!G:G=I1093)*('EXTRACTO BANCO'!K:K=H1093))&gt;0,"OK","NO")</f>
        <v>#N/A</v>
      </c>
    </row>
    <row r="1095" spans="11:13">
      <c r="K1095" t="str">
        <f t="shared" si="17"/>
        <v/>
      </c>
      <c r="L1095" t="s">
        <v>18</v>
      </c>
      <c r="M1095" s="40" t="e">
        <f>IF(SUMPRODUCT(('EXTRACTO BANCO'!A:A=B1094)*('EXTRACTO BANCO'!G:G=I1094)*('EXTRACTO BANCO'!K:K=H1094))&gt;0,"OK","NO")</f>
        <v>#N/A</v>
      </c>
    </row>
    <row r="1096" spans="11:13">
      <c r="K1096" t="str">
        <f t="shared" si="17"/>
        <v/>
      </c>
      <c r="L1096" t="s">
        <v>18</v>
      </c>
      <c r="M1096" s="40" t="e">
        <f>IF(SUMPRODUCT(('EXTRACTO BANCO'!A:A=B1095)*('EXTRACTO BANCO'!G:G=I1095)*('EXTRACTO BANCO'!K:K=H1095))&gt;0,"OK","NO")</f>
        <v>#N/A</v>
      </c>
    </row>
    <row r="1097" spans="11:13">
      <c r="K1097" t="str">
        <f t="shared" si="17"/>
        <v/>
      </c>
      <c r="L1097" t="s">
        <v>18</v>
      </c>
      <c r="M1097" s="40" t="e">
        <f>IF(SUMPRODUCT(('EXTRACTO BANCO'!A:A=B1096)*('EXTRACTO BANCO'!G:G=I1096)*('EXTRACTO BANCO'!K:K=H1096))&gt;0,"OK","NO")</f>
        <v>#N/A</v>
      </c>
    </row>
    <row r="1098" spans="11:13">
      <c r="K1098" t="str">
        <f t="shared" si="17"/>
        <v/>
      </c>
      <c r="L1098" t="s">
        <v>18</v>
      </c>
      <c r="M1098" s="40" t="e">
        <f>IF(SUMPRODUCT(('EXTRACTO BANCO'!A:A=B1097)*('EXTRACTO BANCO'!G:G=I1097)*('EXTRACTO BANCO'!K:K=H1097))&gt;0,"OK","NO")</f>
        <v>#N/A</v>
      </c>
    </row>
    <row r="1099" spans="11:13">
      <c r="K1099" t="str">
        <f t="shared" si="17"/>
        <v/>
      </c>
      <c r="L1099" t="s">
        <v>18</v>
      </c>
      <c r="M1099" s="40" t="e">
        <f>IF(SUMPRODUCT(('EXTRACTO BANCO'!A:A=B1098)*('EXTRACTO BANCO'!G:G=I1098)*('EXTRACTO BANCO'!K:K=H1098))&gt;0,"OK","NO")</f>
        <v>#N/A</v>
      </c>
    </row>
    <row r="1100" spans="11:13">
      <c r="K1100" t="str">
        <f t="shared" si="17"/>
        <v/>
      </c>
      <c r="L1100" t="s">
        <v>18</v>
      </c>
      <c r="M1100" s="40" t="e">
        <f>IF(SUMPRODUCT(('EXTRACTO BANCO'!A:A=B1099)*('EXTRACTO BANCO'!G:G=I1099)*('EXTRACTO BANCO'!K:K=H1099))&gt;0,"OK","NO")</f>
        <v>#N/A</v>
      </c>
    </row>
    <row r="1101" spans="11:13">
      <c r="K1101" t="str">
        <f t="shared" si="17"/>
        <v/>
      </c>
      <c r="L1101" t="s">
        <v>18</v>
      </c>
      <c r="M1101" s="40" t="e">
        <f>IF(SUMPRODUCT(('EXTRACTO BANCO'!A:A=B1100)*('EXTRACTO BANCO'!G:G=I1100)*('EXTRACTO BANCO'!K:K=H1100))&gt;0,"OK","NO")</f>
        <v>#N/A</v>
      </c>
    </row>
    <row r="1102" spans="11:13">
      <c r="K1102" t="str">
        <f t="shared" si="17"/>
        <v/>
      </c>
      <c r="L1102" t="s">
        <v>18</v>
      </c>
      <c r="M1102" s="40" t="e">
        <f>IF(SUMPRODUCT(('EXTRACTO BANCO'!A:A=B1101)*('EXTRACTO BANCO'!G:G=I1101)*('EXTRACTO BANCO'!K:K=H1101))&gt;0,"OK","NO")</f>
        <v>#N/A</v>
      </c>
    </row>
    <row r="1103" spans="11:13">
      <c r="K1103" t="str">
        <f t="shared" si="17"/>
        <v/>
      </c>
      <c r="L1103" t="s">
        <v>18</v>
      </c>
      <c r="M1103" s="40" t="e">
        <f>IF(SUMPRODUCT(('EXTRACTO BANCO'!A:A=B1102)*('EXTRACTO BANCO'!G:G=I1102)*('EXTRACTO BANCO'!K:K=H1102))&gt;0,"OK","NO")</f>
        <v>#N/A</v>
      </c>
    </row>
    <row r="1104" spans="11:13">
      <c r="K1104" t="str">
        <f t="shared" si="17"/>
        <v/>
      </c>
      <c r="L1104" t="s">
        <v>18</v>
      </c>
      <c r="M1104" s="40" t="e">
        <f>IF(SUMPRODUCT(('EXTRACTO BANCO'!A:A=B1103)*('EXTRACTO BANCO'!G:G=I1103)*('EXTRACTO BANCO'!K:K=H1103))&gt;0,"OK","NO")</f>
        <v>#N/A</v>
      </c>
    </row>
    <row r="1105" spans="11:13">
      <c r="K1105" t="str">
        <f t="shared" si="17"/>
        <v/>
      </c>
      <c r="L1105" t="s">
        <v>18</v>
      </c>
      <c r="M1105" s="40" t="e">
        <f>IF(SUMPRODUCT(('EXTRACTO BANCO'!A:A=B1104)*('EXTRACTO BANCO'!G:G=I1104)*('EXTRACTO BANCO'!K:K=H1104))&gt;0,"OK","NO")</f>
        <v>#N/A</v>
      </c>
    </row>
    <row r="1106" spans="11:13">
      <c r="K1106" t="str">
        <f t="shared" si="17"/>
        <v/>
      </c>
      <c r="L1106" t="s">
        <v>18</v>
      </c>
      <c r="M1106" s="40" t="e">
        <f>IF(SUMPRODUCT(('EXTRACTO BANCO'!A:A=B1105)*('EXTRACTO BANCO'!G:G=I1105)*('EXTRACTO BANCO'!K:K=H1105))&gt;0,"OK","NO")</f>
        <v>#N/A</v>
      </c>
    </row>
    <row r="1107" spans="11:13">
      <c r="K1107" t="str">
        <f t="shared" si="17"/>
        <v/>
      </c>
      <c r="L1107" t="s">
        <v>18</v>
      </c>
      <c r="M1107" s="40" t="e">
        <f>IF(SUMPRODUCT(('EXTRACTO BANCO'!A:A=B1106)*('EXTRACTO BANCO'!G:G=I1106)*('EXTRACTO BANCO'!K:K=H1106))&gt;0,"OK","NO")</f>
        <v>#N/A</v>
      </c>
    </row>
    <row r="1108" spans="11:13">
      <c r="K1108" t="str">
        <f t="shared" si="17"/>
        <v/>
      </c>
      <c r="L1108" t="s">
        <v>18</v>
      </c>
      <c r="M1108" s="40" t="e">
        <f>IF(SUMPRODUCT(('EXTRACTO BANCO'!A:A=B1107)*('EXTRACTO BANCO'!G:G=I1107)*('EXTRACTO BANCO'!K:K=H1107))&gt;0,"OK","NO")</f>
        <v>#N/A</v>
      </c>
    </row>
    <row r="1109" spans="11:13">
      <c r="K1109" t="str">
        <f t="shared" si="17"/>
        <v/>
      </c>
      <c r="L1109" t="s">
        <v>18</v>
      </c>
      <c r="M1109" s="40" t="e">
        <f>IF(SUMPRODUCT(('EXTRACTO BANCO'!A:A=B1108)*('EXTRACTO BANCO'!G:G=I1108)*('EXTRACTO BANCO'!K:K=H1108))&gt;0,"OK","NO")</f>
        <v>#N/A</v>
      </c>
    </row>
    <row r="1110" spans="11:13">
      <c r="K1110" t="str">
        <f t="shared" si="17"/>
        <v/>
      </c>
      <c r="L1110" t="s">
        <v>18</v>
      </c>
      <c r="M1110" s="40" t="e">
        <f>IF(SUMPRODUCT(('EXTRACTO BANCO'!A:A=B1109)*('EXTRACTO BANCO'!G:G=I1109)*('EXTRACTO BANCO'!K:K=H1109))&gt;0,"OK","NO")</f>
        <v>#N/A</v>
      </c>
    </row>
    <row r="1111" spans="11:13">
      <c r="K1111" t="str">
        <f t="shared" si="17"/>
        <v/>
      </c>
      <c r="L1111" t="s">
        <v>18</v>
      </c>
      <c r="M1111" s="40" t="e">
        <f>IF(SUMPRODUCT(('EXTRACTO BANCO'!A:A=B1110)*('EXTRACTO BANCO'!G:G=I1110)*('EXTRACTO BANCO'!K:K=H1110))&gt;0,"OK","NO")</f>
        <v>#N/A</v>
      </c>
    </row>
    <row r="1112" spans="11:13">
      <c r="K1112" t="str">
        <f t="shared" si="17"/>
        <v/>
      </c>
      <c r="L1112" t="s">
        <v>18</v>
      </c>
      <c r="M1112" s="40" t="e">
        <f>IF(SUMPRODUCT(('EXTRACTO BANCO'!A:A=B1111)*('EXTRACTO BANCO'!G:G=I1111)*('EXTRACTO BANCO'!K:K=H1111))&gt;0,"OK","NO")</f>
        <v>#N/A</v>
      </c>
    </row>
    <row r="1113" spans="11:13">
      <c r="K1113" t="str">
        <f t="shared" si="17"/>
        <v/>
      </c>
      <c r="L1113" t="s">
        <v>18</v>
      </c>
      <c r="M1113" s="40" t="e">
        <f>IF(SUMPRODUCT(('EXTRACTO BANCO'!A:A=B1112)*('EXTRACTO BANCO'!G:G=I1112)*('EXTRACTO BANCO'!K:K=H1112))&gt;0,"OK","NO")</f>
        <v>#N/A</v>
      </c>
    </row>
    <row r="1114" spans="11:13">
      <c r="K1114" t="str">
        <f t="shared" si="17"/>
        <v/>
      </c>
      <c r="L1114" t="s">
        <v>18</v>
      </c>
      <c r="M1114" s="40" t="e">
        <f>IF(SUMPRODUCT(('EXTRACTO BANCO'!A:A=B1113)*('EXTRACTO BANCO'!G:G=I1113)*('EXTRACTO BANCO'!K:K=H1113))&gt;0,"OK","NO")</f>
        <v>#N/A</v>
      </c>
    </row>
    <row r="1115" spans="11:13">
      <c r="K1115" t="str">
        <f t="shared" si="17"/>
        <v/>
      </c>
      <c r="L1115" t="s">
        <v>18</v>
      </c>
      <c r="M1115" s="40" t="e">
        <f>IF(SUMPRODUCT(('EXTRACTO BANCO'!A:A=B1114)*('EXTRACTO BANCO'!G:G=I1114)*('EXTRACTO BANCO'!K:K=H1114))&gt;0,"OK","NO")</f>
        <v>#N/A</v>
      </c>
    </row>
    <row r="1116" spans="11:13">
      <c r="K1116" t="str">
        <f t="shared" si="17"/>
        <v/>
      </c>
      <c r="L1116" t="s">
        <v>18</v>
      </c>
      <c r="M1116" s="40" t="e">
        <f>IF(SUMPRODUCT(('EXTRACTO BANCO'!A:A=B1115)*('EXTRACTO BANCO'!G:G=I1115)*('EXTRACTO BANCO'!K:K=H1115))&gt;0,"OK","NO")</f>
        <v>#N/A</v>
      </c>
    </row>
    <row r="1117" spans="11:13">
      <c r="K1117" t="str">
        <f t="shared" si="17"/>
        <v/>
      </c>
      <c r="L1117" t="s">
        <v>18</v>
      </c>
      <c r="M1117" s="40" t="e">
        <f>IF(SUMPRODUCT(('EXTRACTO BANCO'!A:A=B1116)*('EXTRACTO BANCO'!G:G=I1116)*('EXTRACTO BANCO'!K:K=H1116))&gt;0,"OK","NO")</f>
        <v>#N/A</v>
      </c>
    </row>
    <row r="1118" spans="11:13">
      <c r="K1118" t="str">
        <f t="shared" si="17"/>
        <v/>
      </c>
      <c r="L1118" t="s">
        <v>18</v>
      </c>
      <c r="M1118" s="40" t="e">
        <f>IF(SUMPRODUCT(('EXTRACTO BANCO'!A:A=B1117)*('EXTRACTO BANCO'!G:G=I1117)*('EXTRACTO BANCO'!K:K=H1117))&gt;0,"OK","NO")</f>
        <v>#N/A</v>
      </c>
    </row>
    <row r="1119" spans="11:13">
      <c r="K1119" t="str">
        <f t="shared" si="17"/>
        <v/>
      </c>
      <c r="L1119" t="s">
        <v>18</v>
      </c>
      <c r="M1119" s="40" t="e">
        <f>IF(SUMPRODUCT(('EXTRACTO BANCO'!A:A=B1118)*('EXTRACTO BANCO'!G:G=I1118)*('EXTRACTO BANCO'!K:K=H1118))&gt;0,"OK","NO")</f>
        <v>#N/A</v>
      </c>
    </row>
    <row r="1120" spans="11:13">
      <c r="K1120" t="str">
        <f t="shared" si="17"/>
        <v/>
      </c>
      <c r="L1120" t="s">
        <v>18</v>
      </c>
      <c r="M1120" s="40" t="e">
        <f>IF(SUMPRODUCT(('EXTRACTO BANCO'!A:A=B1119)*('EXTRACTO BANCO'!G:G=I1119)*('EXTRACTO BANCO'!K:K=H1119))&gt;0,"OK","NO")</f>
        <v>#N/A</v>
      </c>
    </row>
    <row r="1121" spans="11:13">
      <c r="K1121" t="str">
        <f t="shared" si="17"/>
        <v/>
      </c>
      <c r="L1121" t="s">
        <v>18</v>
      </c>
      <c r="M1121" s="40" t="e">
        <f>IF(SUMPRODUCT(('EXTRACTO BANCO'!A:A=B1120)*('EXTRACTO BANCO'!G:G=I1120)*('EXTRACTO BANCO'!K:K=H1120))&gt;0,"OK","NO")</f>
        <v>#N/A</v>
      </c>
    </row>
    <row r="1122" spans="11:13">
      <c r="K1122" t="str">
        <f t="shared" si="17"/>
        <v/>
      </c>
      <c r="L1122" t="s">
        <v>18</v>
      </c>
      <c r="M1122" s="40" t="e">
        <f>IF(SUMPRODUCT(('EXTRACTO BANCO'!A:A=B1121)*('EXTRACTO BANCO'!G:G=I1121)*('EXTRACTO BANCO'!K:K=H1121))&gt;0,"OK","NO")</f>
        <v>#N/A</v>
      </c>
    </row>
    <row r="1123" spans="11:13">
      <c r="K1123" t="str">
        <f t="shared" si="17"/>
        <v/>
      </c>
      <c r="L1123" t="s">
        <v>18</v>
      </c>
      <c r="M1123" s="40" t="e">
        <f>IF(SUMPRODUCT(('EXTRACTO BANCO'!A:A=B1122)*('EXTRACTO BANCO'!G:G=I1122)*('EXTRACTO BANCO'!K:K=H1122))&gt;0,"OK","NO")</f>
        <v>#N/A</v>
      </c>
    </row>
    <row r="1124" spans="11:13">
      <c r="K1124" t="str">
        <f t="shared" si="17"/>
        <v/>
      </c>
      <c r="L1124" t="s">
        <v>18</v>
      </c>
      <c r="M1124" s="40" t="e">
        <f>IF(SUMPRODUCT(('EXTRACTO BANCO'!A:A=B1123)*('EXTRACTO BANCO'!G:G=I1123)*('EXTRACTO BANCO'!K:K=H1123))&gt;0,"OK","NO")</f>
        <v>#N/A</v>
      </c>
    </row>
    <row r="1125" spans="11:13">
      <c r="K1125" t="str">
        <f t="shared" si="17"/>
        <v/>
      </c>
      <c r="L1125" t="s">
        <v>18</v>
      </c>
      <c r="M1125" s="40" t="e">
        <f>IF(SUMPRODUCT(('EXTRACTO BANCO'!A:A=B1124)*('EXTRACTO BANCO'!G:G=I1124)*('EXTRACTO BANCO'!K:K=H1124))&gt;0,"OK","NO")</f>
        <v>#N/A</v>
      </c>
    </row>
    <row r="1126" spans="11:13">
      <c r="K1126" t="str">
        <f t="shared" si="17"/>
        <v/>
      </c>
      <c r="L1126" t="s">
        <v>18</v>
      </c>
      <c r="M1126" s="40" t="e">
        <f>IF(SUMPRODUCT(('EXTRACTO BANCO'!A:A=B1125)*('EXTRACTO BANCO'!G:G=I1125)*('EXTRACTO BANCO'!K:K=H1125))&gt;0,"OK","NO")</f>
        <v>#N/A</v>
      </c>
    </row>
    <row r="1127" spans="11:13">
      <c r="K1127" t="str">
        <f t="shared" si="17"/>
        <v/>
      </c>
      <c r="L1127" t="s">
        <v>18</v>
      </c>
      <c r="M1127" s="40" t="e">
        <f>IF(SUMPRODUCT(('EXTRACTO BANCO'!A:A=B1126)*('EXTRACTO BANCO'!G:G=I1126)*('EXTRACTO BANCO'!K:K=H1126))&gt;0,"OK","NO")</f>
        <v>#N/A</v>
      </c>
    </row>
    <row r="1128" spans="11:13">
      <c r="K1128" t="str">
        <f t="shared" si="17"/>
        <v/>
      </c>
      <c r="L1128" t="s">
        <v>18</v>
      </c>
      <c r="M1128" s="40" t="e">
        <f>IF(SUMPRODUCT(('EXTRACTO BANCO'!A:A=B1127)*('EXTRACTO BANCO'!G:G=I1127)*('EXTRACTO BANCO'!K:K=H1127))&gt;0,"OK","NO")</f>
        <v>#N/A</v>
      </c>
    </row>
    <row r="1129" spans="11:13">
      <c r="K1129" t="str">
        <f t="shared" si="17"/>
        <v/>
      </c>
      <c r="L1129" t="s">
        <v>18</v>
      </c>
      <c r="M1129" s="40" t="e">
        <f>IF(SUMPRODUCT(('EXTRACTO BANCO'!A:A=B1128)*('EXTRACTO BANCO'!G:G=I1128)*('EXTRACTO BANCO'!K:K=H1128))&gt;0,"OK","NO")</f>
        <v>#N/A</v>
      </c>
    </row>
    <row r="1130" spans="11:13">
      <c r="K1130" t="str">
        <f t="shared" si="17"/>
        <v/>
      </c>
      <c r="L1130" t="s">
        <v>18</v>
      </c>
      <c r="M1130" s="40" t="e">
        <f>IF(SUMPRODUCT(('EXTRACTO BANCO'!A:A=B1129)*('EXTRACTO BANCO'!G:G=I1129)*('EXTRACTO BANCO'!K:K=H1129))&gt;0,"OK","NO")</f>
        <v>#N/A</v>
      </c>
    </row>
    <row r="1131" spans="11:13">
      <c r="K1131" t="str">
        <f t="shared" si="17"/>
        <v/>
      </c>
      <c r="L1131" t="s">
        <v>18</v>
      </c>
      <c r="M1131" s="40" t="e">
        <f>IF(SUMPRODUCT(('EXTRACTO BANCO'!A:A=B1130)*('EXTRACTO BANCO'!G:G=I1130)*('EXTRACTO BANCO'!K:K=H1130))&gt;0,"OK","NO")</f>
        <v>#N/A</v>
      </c>
    </row>
    <row r="1132" spans="11:13">
      <c r="K1132" t="str">
        <f t="shared" si="17"/>
        <v/>
      </c>
      <c r="L1132" t="s">
        <v>18</v>
      </c>
      <c r="M1132" s="40" t="e">
        <f>IF(SUMPRODUCT(('EXTRACTO BANCO'!A:A=B1131)*('EXTRACTO BANCO'!G:G=I1131)*('EXTRACTO BANCO'!K:K=H1131))&gt;0,"OK","NO")</f>
        <v>#N/A</v>
      </c>
    </row>
    <row r="1133" spans="11:13">
      <c r="K1133" t="str">
        <f t="shared" si="17"/>
        <v/>
      </c>
      <c r="L1133" t="s">
        <v>18</v>
      </c>
      <c r="M1133" s="40" t="e">
        <f>IF(SUMPRODUCT(('EXTRACTO BANCO'!A:A=B1132)*('EXTRACTO BANCO'!G:G=I1132)*('EXTRACTO BANCO'!K:K=H1132))&gt;0,"OK","NO")</f>
        <v>#N/A</v>
      </c>
    </row>
    <row r="1134" spans="11:13">
      <c r="K1134" t="str">
        <f t="shared" si="17"/>
        <v/>
      </c>
      <c r="L1134" t="s">
        <v>18</v>
      </c>
      <c r="M1134" s="40" t="e">
        <f>IF(SUMPRODUCT(('EXTRACTO BANCO'!A:A=B1133)*('EXTRACTO BANCO'!G:G=I1133)*('EXTRACTO BANCO'!K:K=H1133))&gt;0,"OK","NO")</f>
        <v>#N/A</v>
      </c>
    </row>
    <row r="1135" spans="11:13">
      <c r="K1135" t="str">
        <f t="shared" si="17"/>
        <v/>
      </c>
      <c r="L1135" t="s">
        <v>18</v>
      </c>
      <c r="M1135" s="40" t="e">
        <f>IF(SUMPRODUCT(('EXTRACTO BANCO'!A:A=B1134)*('EXTRACTO BANCO'!G:G=I1134)*('EXTRACTO BANCO'!K:K=H1134))&gt;0,"OK","NO")</f>
        <v>#N/A</v>
      </c>
    </row>
    <row r="1136" spans="11:13">
      <c r="K1136" t="str">
        <f t="shared" si="17"/>
        <v/>
      </c>
      <c r="L1136" t="s">
        <v>18</v>
      </c>
      <c r="M1136" s="40" t="e">
        <f>IF(SUMPRODUCT(('EXTRACTO BANCO'!A:A=B1135)*('EXTRACTO BANCO'!G:G=I1135)*('EXTRACTO BANCO'!K:K=H1135))&gt;0,"OK","NO")</f>
        <v>#N/A</v>
      </c>
    </row>
    <row r="1137" spans="11:13">
      <c r="K1137" t="str">
        <f t="shared" si="17"/>
        <v/>
      </c>
      <c r="L1137" t="s">
        <v>18</v>
      </c>
      <c r="M1137" s="40" t="e">
        <f>IF(SUMPRODUCT(('EXTRACTO BANCO'!A:A=B1136)*('EXTRACTO BANCO'!G:G=I1136)*('EXTRACTO BANCO'!K:K=H1136))&gt;0,"OK","NO")</f>
        <v>#N/A</v>
      </c>
    </row>
    <row r="1138" spans="11:13">
      <c r="K1138" t="str">
        <f t="shared" si="17"/>
        <v/>
      </c>
      <c r="L1138" t="s">
        <v>18</v>
      </c>
      <c r="M1138" s="40" t="e">
        <f>IF(SUMPRODUCT(('EXTRACTO BANCO'!A:A=B1137)*('EXTRACTO BANCO'!G:G=I1137)*('EXTRACTO BANCO'!K:K=H1137))&gt;0,"OK","NO")</f>
        <v>#N/A</v>
      </c>
    </row>
    <row r="1139" spans="11:13">
      <c r="K1139" t="str">
        <f t="shared" si="17"/>
        <v/>
      </c>
      <c r="L1139" t="s">
        <v>18</v>
      </c>
      <c r="M1139" s="40" t="e">
        <f>IF(SUMPRODUCT(('EXTRACTO BANCO'!A:A=B1138)*('EXTRACTO BANCO'!G:G=I1138)*('EXTRACTO BANCO'!K:K=H1138))&gt;0,"OK","NO")</f>
        <v>#N/A</v>
      </c>
    </row>
    <row r="1140" spans="11:13">
      <c r="K1140" t="str">
        <f t="shared" si="17"/>
        <v/>
      </c>
      <c r="L1140" t="s">
        <v>18</v>
      </c>
      <c r="M1140" s="40" t="e">
        <f>IF(SUMPRODUCT(('EXTRACTO BANCO'!A:A=B1139)*('EXTRACTO BANCO'!G:G=I1139)*('EXTRACTO BANCO'!K:K=H1139))&gt;0,"OK","NO")</f>
        <v>#N/A</v>
      </c>
    </row>
    <row r="1141" spans="11:13">
      <c r="K1141" t="str">
        <f t="shared" si="17"/>
        <v/>
      </c>
      <c r="L1141" t="s">
        <v>18</v>
      </c>
      <c r="M1141" s="40" t="e">
        <f>IF(SUMPRODUCT(('EXTRACTO BANCO'!A:A=B1140)*('EXTRACTO BANCO'!G:G=I1140)*('EXTRACTO BANCO'!K:K=H1140))&gt;0,"OK","NO")</f>
        <v>#N/A</v>
      </c>
    </row>
    <row r="1142" spans="11:13">
      <c r="K1142" t="str">
        <f t="shared" si="17"/>
        <v/>
      </c>
      <c r="L1142" t="s">
        <v>18</v>
      </c>
      <c r="M1142" s="40" t="e">
        <f>IF(SUMPRODUCT(('EXTRACTO BANCO'!A:A=B1141)*('EXTRACTO BANCO'!G:G=I1141)*('EXTRACTO BANCO'!K:K=H1141))&gt;0,"OK","NO")</f>
        <v>#N/A</v>
      </c>
    </row>
    <row r="1143" spans="11:13">
      <c r="K1143" t="str">
        <f t="shared" si="17"/>
        <v/>
      </c>
      <c r="L1143" t="s">
        <v>18</v>
      </c>
      <c r="M1143" s="40" t="e">
        <f>IF(SUMPRODUCT(('EXTRACTO BANCO'!A:A=B1142)*('EXTRACTO BANCO'!G:G=I1142)*('EXTRACTO BANCO'!K:K=H1142))&gt;0,"OK","NO")</f>
        <v>#N/A</v>
      </c>
    </row>
    <row r="1144" spans="11:13">
      <c r="K1144" t="str">
        <f t="shared" si="17"/>
        <v/>
      </c>
      <c r="L1144" t="s">
        <v>18</v>
      </c>
      <c r="M1144" s="40" t="e">
        <f>IF(SUMPRODUCT(('EXTRACTO BANCO'!A:A=B1143)*('EXTRACTO BANCO'!G:G=I1143)*('EXTRACTO BANCO'!K:K=H1143))&gt;0,"OK","NO")</f>
        <v>#N/A</v>
      </c>
    </row>
    <row r="1145" spans="11:13">
      <c r="K1145" t="str">
        <f t="shared" si="17"/>
        <v/>
      </c>
      <c r="L1145" t="s">
        <v>18</v>
      </c>
      <c r="M1145" s="40" t="e">
        <f>IF(SUMPRODUCT(('EXTRACTO BANCO'!A:A=B1144)*('EXTRACTO BANCO'!G:G=I1144)*('EXTRACTO BANCO'!K:K=H1144))&gt;0,"OK","NO")</f>
        <v>#N/A</v>
      </c>
    </row>
    <row r="1146" spans="11:13">
      <c r="K1146" t="str">
        <f t="shared" si="17"/>
        <v/>
      </c>
      <c r="L1146" t="s">
        <v>18</v>
      </c>
      <c r="M1146" s="40" t="e">
        <f>IF(SUMPRODUCT(('EXTRACTO BANCO'!A:A=B1145)*('EXTRACTO BANCO'!G:G=I1145)*('EXTRACTO BANCO'!K:K=H1145))&gt;0,"OK","NO")</f>
        <v>#N/A</v>
      </c>
    </row>
    <row r="1147" spans="11:13">
      <c r="K1147" t="str">
        <f t="shared" si="17"/>
        <v/>
      </c>
      <c r="L1147" t="s">
        <v>18</v>
      </c>
      <c r="M1147" s="40" t="e">
        <f>IF(SUMPRODUCT(('EXTRACTO BANCO'!A:A=B1146)*('EXTRACTO BANCO'!G:G=I1146)*('EXTRACTO BANCO'!K:K=H1146))&gt;0,"OK","NO")</f>
        <v>#N/A</v>
      </c>
    </row>
    <row r="1148" spans="11:13">
      <c r="K1148" t="str">
        <f t="shared" si="17"/>
        <v/>
      </c>
      <c r="L1148" t="s">
        <v>18</v>
      </c>
      <c r="M1148" s="40" t="e">
        <f>IF(SUMPRODUCT(('EXTRACTO BANCO'!A:A=B1147)*('EXTRACTO BANCO'!G:G=I1147)*('EXTRACTO BANCO'!K:K=H1147))&gt;0,"OK","NO")</f>
        <v>#N/A</v>
      </c>
    </row>
    <row r="1149" spans="11:13">
      <c r="K1149" t="str">
        <f t="shared" si="17"/>
        <v/>
      </c>
      <c r="L1149" t="s">
        <v>18</v>
      </c>
      <c r="M1149" s="40" t="e">
        <f>IF(SUMPRODUCT(('EXTRACTO BANCO'!A:A=B1148)*('EXTRACTO BANCO'!G:G=I1148)*('EXTRACTO BANCO'!K:K=H1148))&gt;0,"OK","NO")</f>
        <v>#N/A</v>
      </c>
    </row>
    <row r="1150" spans="11:13">
      <c r="K1150" t="str">
        <f t="shared" si="17"/>
        <v/>
      </c>
      <c r="L1150" t="s">
        <v>18</v>
      </c>
      <c r="M1150" s="40" t="e">
        <f>IF(SUMPRODUCT(('EXTRACTO BANCO'!A:A=B1149)*('EXTRACTO BANCO'!G:G=I1149)*('EXTRACTO BANCO'!K:K=H1149))&gt;0,"OK","NO")</f>
        <v>#N/A</v>
      </c>
    </row>
    <row r="1151" spans="11:13">
      <c r="K1151" t="str">
        <f t="shared" si="17"/>
        <v/>
      </c>
      <c r="L1151" t="s">
        <v>18</v>
      </c>
      <c r="M1151" s="40" t="e">
        <f>IF(SUMPRODUCT(('EXTRACTO BANCO'!A:A=B1150)*('EXTRACTO BANCO'!G:G=I1150)*('EXTRACTO BANCO'!K:K=H1150))&gt;0,"OK","NO")</f>
        <v>#N/A</v>
      </c>
    </row>
    <row r="1152" spans="11:13">
      <c r="K1152" t="str">
        <f t="shared" si="17"/>
        <v/>
      </c>
      <c r="L1152" t="s">
        <v>18</v>
      </c>
      <c r="M1152" s="40" t="e">
        <f>IF(SUMPRODUCT(('EXTRACTO BANCO'!A:A=B1151)*('EXTRACTO BANCO'!G:G=I1151)*('EXTRACTO BANCO'!K:K=H1151))&gt;0,"OK","NO")</f>
        <v>#N/A</v>
      </c>
    </row>
    <row r="1153" spans="11:13">
      <c r="K1153" t="str">
        <f t="shared" si="17"/>
        <v/>
      </c>
      <c r="L1153" t="s">
        <v>18</v>
      </c>
      <c r="M1153" s="40" t="e">
        <f>IF(SUMPRODUCT(('EXTRACTO BANCO'!A:A=B1152)*('EXTRACTO BANCO'!G:G=I1152)*('EXTRACTO BANCO'!K:K=H1152))&gt;0,"OK","NO")</f>
        <v>#N/A</v>
      </c>
    </row>
    <row r="1154" spans="11:13">
      <c r="K1154" t="str">
        <f t="shared" si="17"/>
        <v/>
      </c>
      <c r="L1154" t="s">
        <v>18</v>
      </c>
      <c r="M1154" s="40" t="e">
        <f>IF(SUMPRODUCT(('EXTRACTO BANCO'!A:A=B1153)*('EXTRACTO BANCO'!G:G=I1153)*('EXTRACTO BANCO'!K:K=H1153))&gt;0,"OK","NO")</f>
        <v>#N/A</v>
      </c>
    </row>
    <row r="1155" spans="11:13">
      <c r="K1155" t="str">
        <f t="shared" si="17"/>
        <v/>
      </c>
      <c r="L1155" t="s">
        <v>18</v>
      </c>
      <c r="M1155" s="40" t="e">
        <f>IF(SUMPRODUCT(('EXTRACTO BANCO'!A:A=B1154)*('EXTRACTO BANCO'!G:G=I1154)*('EXTRACTO BANCO'!K:K=H1154))&gt;0,"OK","NO")</f>
        <v>#N/A</v>
      </c>
    </row>
    <row r="1156" spans="11:13">
      <c r="K1156" t="str">
        <f t="shared" ref="K1156:K1219" si="18">CONCATENATE(A1156,I1156)</f>
        <v/>
      </c>
      <c r="L1156" t="s">
        <v>18</v>
      </c>
      <c r="M1156" s="40" t="e">
        <f>IF(SUMPRODUCT(('EXTRACTO BANCO'!A:A=B1155)*('EXTRACTO BANCO'!G:G=I1155)*('EXTRACTO BANCO'!K:K=H1155))&gt;0,"OK","NO")</f>
        <v>#N/A</v>
      </c>
    </row>
    <row r="1157" spans="11:13">
      <c r="K1157" t="str">
        <f t="shared" si="18"/>
        <v/>
      </c>
      <c r="L1157" t="s">
        <v>18</v>
      </c>
      <c r="M1157" s="40" t="e">
        <f>IF(SUMPRODUCT(('EXTRACTO BANCO'!A:A=B1156)*('EXTRACTO BANCO'!G:G=I1156)*('EXTRACTO BANCO'!K:K=H1156))&gt;0,"OK","NO")</f>
        <v>#N/A</v>
      </c>
    </row>
    <row r="1158" spans="11:13">
      <c r="K1158" t="str">
        <f t="shared" si="18"/>
        <v/>
      </c>
      <c r="L1158" t="s">
        <v>18</v>
      </c>
      <c r="M1158" s="40" t="e">
        <f>IF(SUMPRODUCT(('EXTRACTO BANCO'!A:A=B1157)*('EXTRACTO BANCO'!G:G=I1157)*('EXTRACTO BANCO'!K:K=H1157))&gt;0,"OK","NO")</f>
        <v>#N/A</v>
      </c>
    </row>
    <row r="1159" spans="11:13">
      <c r="K1159" t="str">
        <f t="shared" si="18"/>
        <v/>
      </c>
      <c r="L1159" t="s">
        <v>18</v>
      </c>
      <c r="M1159" s="40" t="e">
        <f>IF(SUMPRODUCT(('EXTRACTO BANCO'!A:A=B1158)*('EXTRACTO BANCO'!G:G=I1158)*('EXTRACTO BANCO'!K:K=H1158))&gt;0,"OK","NO")</f>
        <v>#N/A</v>
      </c>
    </row>
    <row r="1160" spans="11:13">
      <c r="K1160" t="str">
        <f t="shared" si="18"/>
        <v/>
      </c>
      <c r="L1160" t="s">
        <v>18</v>
      </c>
      <c r="M1160" s="40" t="e">
        <f>IF(SUMPRODUCT(('EXTRACTO BANCO'!A:A=B1159)*('EXTRACTO BANCO'!G:G=I1159)*('EXTRACTO BANCO'!K:K=H1159))&gt;0,"OK","NO")</f>
        <v>#N/A</v>
      </c>
    </row>
    <row r="1161" spans="11:13">
      <c r="K1161" t="str">
        <f t="shared" si="18"/>
        <v/>
      </c>
      <c r="L1161" t="s">
        <v>18</v>
      </c>
      <c r="M1161" s="40" t="e">
        <f>IF(SUMPRODUCT(('EXTRACTO BANCO'!A:A=B1160)*('EXTRACTO BANCO'!G:G=I1160)*('EXTRACTO BANCO'!K:K=H1160))&gt;0,"OK","NO")</f>
        <v>#N/A</v>
      </c>
    </row>
    <row r="1162" spans="11:13">
      <c r="K1162" t="str">
        <f t="shared" si="18"/>
        <v/>
      </c>
      <c r="L1162" t="s">
        <v>18</v>
      </c>
      <c r="M1162" s="40" t="e">
        <f>IF(SUMPRODUCT(('EXTRACTO BANCO'!A:A=B1161)*('EXTRACTO BANCO'!G:G=I1161)*('EXTRACTO BANCO'!K:K=H1161))&gt;0,"OK","NO")</f>
        <v>#N/A</v>
      </c>
    </row>
    <row r="1163" spans="11:13">
      <c r="K1163" t="str">
        <f t="shared" si="18"/>
        <v/>
      </c>
      <c r="L1163" t="s">
        <v>18</v>
      </c>
      <c r="M1163" s="40" t="e">
        <f>IF(SUMPRODUCT(('EXTRACTO BANCO'!A:A=B1162)*('EXTRACTO BANCO'!G:G=I1162)*('EXTRACTO BANCO'!K:K=H1162))&gt;0,"OK","NO")</f>
        <v>#N/A</v>
      </c>
    </row>
    <row r="1164" spans="11:13">
      <c r="K1164" t="str">
        <f t="shared" si="18"/>
        <v/>
      </c>
      <c r="L1164" t="s">
        <v>18</v>
      </c>
      <c r="M1164" s="40" t="e">
        <f>IF(SUMPRODUCT(('EXTRACTO BANCO'!A:A=B1163)*('EXTRACTO BANCO'!G:G=I1163)*('EXTRACTO BANCO'!K:K=H1163))&gt;0,"OK","NO")</f>
        <v>#N/A</v>
      </c>
    </row>
    <row r="1165" spans="11:13">
      <c r="K1165" t="str">
        <f t="shared" si="18"/>
        <v/>
      </c>
      <c r="L1165" t="s">
        <v>18</v>
      </c>
      <c r="M1165" s="40" t="e">
        <f>IF(SUMPRODUCT(('EXTRACTO BANCO'!A:A=B1164)*('EXTRACTO BANCO'!G:G=I1164)*('EXTRACTO BANCO'!K:K=H1164))&gt;0,"OK","NO")</f>
        <v>#N/A</v>
      </c>
    </row>
    <row r="1166" spans="11:13">
      <c r="K1166" t="str">
        <f t="shared" si="18"/>
        <v/>
      </c>
      <c r="L1166" t="s">
        <v>18</v>
      </c>
      <c r="M1166" s="40" t="e">
        <f>IF(SUMPRODUCT(('EXTRACTO BANCO'!A:A=B1165)*('EXTRACTO BANCO'!G:G=I1165)*('EXTRACTO BANCO'!K:K=H1165))&gt;0,"OK","NO")</f>
        <v>#N/A</v>
      </c>
    </row>
    <row r="1167" spans="11:13">
      <c r="K1167" t="str">
        <f t="shared" si="18"/>
        <v/>
      </c>
      <c r="L1167" t="s">
        <v>18</v>
      </c>
      <c r="M1167" s="40" t="e">
        <f>IF(SUMPRODUCT(('EXTRACTO BANCO'!A:A=B1166)*('EXTRACTO BANCO'!G:G=I1166)*('EXTRACTO BANCO'!K:K=H1166))&gt;0,"OK","NO")</f>
        <v>#N/A</v>
      </c>
    </row>
    <row r="1168" spans="11:13">
      <c r="K1168" t="str">
        <f t="shared" si="18"/>
        <v/>
      </c>
      <c r="L1168" t="s">
        <v>18</v>
      </c>
      <c r="M1168" s="40" t="e">
        <f>IF(SUMPRODUCT(('EXTRACTO BANCO'!A:A=B1167)*('EXTRACTO BANCO'!G:G=I1167)*('EXTRACTO BANCO'!K:K=H1167))&gt;0,"OK","NO")</f>
        <v>#N/A</v>
      </c>
    </row>
    <row r="1169" spans="11:13">
      <c r="K1169" t="str">
        <f t="shared" si="18"/>
        <v/>
      </c>
      <c r="L1169" t="s">
        <v>18</v>
      </c>
      <c r="M1169" s="40" t="e">
        <f>IF(SUMPRODUCT(('EXTRACTO BANCO'!A:A=B1168)*('EXTRACTO BANCO'!G:G=I1168)*('EXTRACTO BANCO'!K:K=H1168))&gt;0,"OK","NO")</f>
        <v>#N/A</v>
      </c>
    </row>
    <row r="1170" spans="11:13">
      <c r="K1170" t="str">
        <f t="shared" si="18"/>
        <v/>
      </c>
      <c r="L1170" t="s">
        <v>18</v>
      </c>
      <c r="M1170" s="40" t="e">
        <f>IF(SUMPRODUCT(('EXTRACTO BANCO'!A:A=B1169)*('EXTRACTO BANCO'!G:G=I1169)*('EXTRACTO BANCO'!K:K=H1169))&gt;0,"OK","NO")</f>
        <v>#N/A</v>
      </c>
    </row>
    <row r="1171" spans="11:13">
      <c r="K1171" t="str">
        <f t="shared" si="18"/>
        <v/>
      </c>
      <c r="L1171" t="s">
        <v>18</v>
      </c>
      <c r="M1171" s="40" t="e">
        <f>IF(SUMPRODUCT(('EXTRACTO BANCO'!A:A=B1170)*('EXTRACTO BANCO'!G:G=I1170)*('EXTRACTO BANCO'!K:K=H1170))&gt;0,"OK","NO")</f>
        <v>#N/A</v>
      </c>
    </row>
    <row r="1172" spans="11:13">
      <c r="K1172" t="str">
        <f t="shared" si="18"/>
        <v/>
      </c>
      <c r="L1172" t="s">
        <v>18</v>
      </c>
      <c r="M1172" s="40" t="e">
        <f>IF(SUMPRODUCT(('EXTRACTO BANCO'!A:A=B1171)*('EXTRACTO BANCO'!G:G=I1171)*('EXTRACTO BANCO'!K:K=H1171))&gt;0,"OK","NO")</f>
        <v>#N/A</v>
      </c>
    </row>
    <row r="1173" spans="11:13">
      <c r="K1173" t="str">
        <f t="shared" si="18"/>
        <v/>
      </c>
      <c r="L1173" t="s">
        <v>18</v>
      </c>
      <c r="M1173" s="40" t="e">
        <f>IF(SUMPRODUCT(('EXTRACTO BANCO'!A:A=B1172)*('EXTRACTO BANCO'!G:G=I1172)*('EXTRACTO BANCO'!K:K=H1172))&gt;0,"OK","NO")</f>
        <v>#N/A</v>
      </c>
    </row>
    <row r="1174" spans="11:13">
      <c r="K1174" t="str">
        <f t="shared" si="18"/>
        <v/>
      </c>
      <c r="L1174" t="s">
        <v>18</v>
      </c>
      <c r="M1174" s="40" t="e">
        <f>IF(SUMPRODUCT(('EXTRACTO BANCO'!A:A=B1173)*('EXTRACTO BANCO'!G:G=I1173)*('EXTRACTO BANCO'!K:K=H1173))&gt;0,"OK","NO")</f>
        <v>#N/A</v>
      </c>
    </row>
    <row r="1175" spans="11:13">
      <c r="K1175" t="str">
        <f t="shared" si="18"/>
        <v/>
      </c>
      <c r="L1175" t="s">
        <v>18</v>
      </c>
      <c r="M1175" s="40" t="e">
        <f>IF(SUMPRODUCT(('EXTRACTO BANCO'!A:A=B1174)*('EXTRACTO BANCO'!G:G=I1174)*('EXTRACTO BANCO'!K:K=H1174))&gt;0,"OK","NO")</f>
        <v>#N/A</v>
      </c>
    </row>
    <row r="1176" spans="11:13">
      <c r="K1176" t="str">
        <f t="shared" si="18"/>
        <v/>
      </c>
      <c r="L1176" t="s">
        <v>18</v>
      </c>
      <c r="M1176" s="40" t="e">
        <f>IF(SUMPRODUCT(('EXTRACTO BANCO'!A:A=B1175)*('EXTRACTO BANCO'!G:G=I1175)*('EXTRACTO BANCO'!K:K=H1175))&gt;0,"OK","NO")</f>
        <v>#N/A</v>
      </c>
    </row>
    <row r="1177" spans="11:13">
      <c r="K1177" t="str">
        <f t="shared" si="18"/>
        <v/>
      </c>
      <c r="L1177" t="s">
        <v>18</v>
      </c>
      <c r="M1177" s="40" t="e">
        <f>IF(SUMPRODUCT(('EXTRACTO BANCO'!A:A=B1176)*('EXTRACTO BANCO'!G:G=I1176)*('EXTRACTO BANCO'!K:K=H1176))&gt;0,"OK","NO")</f>
        <v>#N/A</v>
      </c>
    </row>
    <row r="1178" spans="11:13">
      <c r="K1178" t="str">
        <f t="shared" si="18"/>
        <v/>
      </c>
      <c r="L1178" t="s">
        <v>18</v>
      </c>
      <c r="M1178" s="40" t="e">
        <f>IF(SUMPRODUCT(('EXTRACTO BANCO'!A:A=B1177)*('EXTRACTO BANCO'!G:G=I1177)*('EXTRACTO BANCO'!K:K=H1177))&gt;0,"OK","NO")</f>
        <v>#N/A</v>
      </c>
    </row>
    <row r="1179" spans="11:13">
      <c r="K1179" t="str">
        <f t="shared" si="18"/>
        <v/>
      </c>
      <c r="L1179" t="s">
        <v>18</v>
      </c>
      <c r="M1179" s="40" t="e">
        <f>IF(SUMPRODUCT(('EXTRACTO BANCO'!A:A=B1178)*('EXTRACTO BANCO'!G:G=I1178)*('EXTRACTO BANCO'!K:K=H1178))&gt;0,"OK","NO")</f>
        <v>#N/A</v>
      </c>
    </row>
    <row r="1180" spans="11:13">
      <c r="K1180" t="str">
        <f t="shared" si="18"/>
        <v/>
      </c>
      <c r="L1180" t="s">
        <v>18</v>
      </c>
      <c r="M1180" s="40" t="e">
        <f>IF(SUMPRODUCT(('EXTRACTO BANCO'!A:A=B1179)*('EXTRACTO BANCO'!G:G=I1179)*('EXTRACTO BANCO'!K:K=H1179))&gt;0,"OK","NO")</f>
        <v>#N/A</v>
      </c>
    </row>
    <row r="1181" spans="11:13">
      <c r="K1181" t="str">
        <f t="shared" si="18"/>
        <v/>
      </c>
      <c r="L1181" t="s">
        <v>18</v>
      </c>
      <c r="M1181" s="40" t="e">
        <f>IF(SUMPRODUCT(('EXTRACTO BANCO'!A:A=B1180)*('EXTRACTO BANCO'!G:G=I1180)*('EXTRACTO BANCO'!K:K=H1180))&gt;0,"OK","NO")</f>
        <v>#N/A</v>
      </c>
    </row>
    <row r="1182" spans="11:13">
      <c r="K1182" t="str">
        <f t="shared" si="18"/>
        <v/>
      </c>
      <c r="L1182" t="s">
        <v>18</v>
      </c>
      <c r="M1182" s="40" t="e">
        <f>IF(SUMPRODUCT(('EXTRACTO BANCO'!A:A=B1181)*('EXTRACTO BANCO'!G:G=I1181)*('EXTRACTO BANCO'!K:K=H1181))&gt;0,"OK","NO")</f>
        <v>#N/A</v>
      </c>
    </row>
    <row r="1183" spans="11:13">
      <c r="K1183" t="str">
        <f t="shared" si="18"/>
        <v/>
      </c>
      <c r="L1183" t="s">
        <v>18</v>
      </c>
      <c r="M1183" s="40" t="e">
        <f>IF(SUMPRODUCT(('EXTRACTO BANCO'!A:A=B1182)*('EXTRACTO BANCO'!G:G=I1182)*('EXTRACTO BANCO'!K:K=H1182))&gt;0,"OK","NO")</f>
        <v>#N/A</v>
      </c>
    </row>
    <row r="1184" spans="11:13">
      <c r="K1184" t="str">
        <f t="shared" si="18"/>
        <v/>
      </c>
      <c r="L1184" t="s">
        <v>18</v>
      </c>
      <c r="M1184" s="40" t="e">
        <f>IF(SUMPRODUCT(('EXTRACTO BANCO'!A:A=B1183)*('EXTRACTO BANCO'!G:G=I1183)*('EXTRACTO BANCO'!K:K=H1183))&gt;0,"OK","NO")</f>
        <v>#N/A</v>
      </c>
    </row>
    <row r="1185" spans="11:13">
      <c r="K1185" t="str">
        <f t="shared" si="18"/>
        <v/>
      </c>
      <c r="L1185" t="s">
        <v>18</v>
      </c>
      <c r="M1185" s="40" t="e">
        <f>IF(SUMPRODUCT(('EXTRACTO BANCO'!A:A=B1184)*('EXTRACTO BANCO'!G:G=I1184)*('EXTRACTO BANCO'!K:K=H1184))&gt;0,"OK","NO")</f>
        <v>#N/A</v>
      </c>
    </row>
    <row r="1186" spans="11:13">
      <c r="K1186" t="str">
        <f t="shared" si="18"/>
        <v/>
      </c>
      <c r="L1186" t="s">
        <v>18</v>
      </c>
      <c r="M1186" s="40" t="e">
        <f>IF(SUMPRODUCT(('EXTRACTO BANCO'!A:A=B1185)*('EXTRACTO BANCO'!G:G=I1185)*('EXTRACTO BANCO'!K:K=H1185))&gt;0,"OK","NO")</f>
        <v>#N/A</v>
      </c>
    </row>
    <row r="1187" spans="11:13">
      <c r="K1187" t="str">
        <f t="shared" si="18"/>
        <v/>
      </c>
      <c r="L1187" t="s">
        <v>18</v>
      </c>
      <c r="M1187" s="40" t="e">
        <f>IF(SUMPRODUCT(('EXTRACTO BANCO'!A:A=B1186)*('EXTRACTO BANCO'!G:G=I1186)*('EXTRACTO BANCO'!K:K=H1186))&gt;0,"OK","NO")</f>
        <v>#N/A</v>
      </c>
    </row>
    <row r="1188" spans="11:13">
      <c r="K1188" t="str">
        <f t="shared" si="18"/>
        <v/>
      </c>
      <c r="L1188" t="s">
        <v>18</v>
      </c>
      <c r="M1188" s="40" t="e">
        <f>IF(SUMPRODUCT(('EXTRACTO BANCO'!A:A=B1187)*('EXTRACTO BANCO'!G:G=I1187)*('EXTRACTO BANCO'!K:K=H1187))&gt;0,"OK","NO")</f>
        <v>#N/A</v>
      </c>
    </row>
    <row r="1189" spans="11:13">
      <c r="K1189" t="str">
        <f t="shared" si="18"/>
        <v/>
      </c>
      <c r="L1189" t="s">
        <v>18</v>
      </c>
      <c r="M1189" s="40" t="e">
        <f>IF(SUMPRODUCT(('EXTRACTO BANCO'!A:A=B1188)*('EXTRACTO BANCO'!G:G=I1188)*('EXTRACTO BANCO'!K:K=H1188))&gt;0,"OK","NO")</f>
        <v>#N/A</v>
      </c>
    </row>
    <row r="1190" spans="11:13">
      <c r="K1190" t="str">
        <f t="shared" si="18"/>
        <v/>
      </c>
      <c r="L1190" t="s">
        <v>18</v>
      </c>
      <c r="M1190" s="40" t="e">
        <f>IF(SUMPRODUCT(('EXTRACTO BANCO'!A:A=B1189)*('EXTRACTO BANCO'!G:G=I1189)*('EXTRACTO BANCO'!K:K=H1189))&gt;0,"OK","NO")</f>
        <v>#N/A</v>
      </c>
    </row>
    <row r="1191" spans="11:13">
      <c r="K1191" t="str">
        <f t="shared" si="18"/>
        <v/>
      </c>
      <c r="L1191" t="s">
        <v>18</v>
      </c>
      <c r="M1191" s="40" t="e">
        <f>IF(SUMPRODUCT(('EXTRACTO BANCO'!A:A=B1190)*('EXTRACTO BANCO'!G:G=I1190)*('EXTRACTO BANCO'!K:K=H1190))&gt;0,"OK","NO")</f>
        <v>#N/A</v>
      </c>
    </row>
    <row r="1192" spans="11:13">
      <c r="K1192" t="str">
        <f t="shared" si="18"/>
        <v/>
      </c>
      <c r="L1192" t="s">
        <v>18</v>
      </c>
      <c r="M1192" s="40" t="e">
        <f>IF(SUMPRODUCT(('EXTRACTO BANCO'!A:A=B1191)*('EXTRACTO BANCO'!G:G=I1191)*('EXTRACTO BANCO'!K:K=H1191))&gt;0,"OK","NO")</f>
        <v>#N/A</v>
      </c>
    </row>
    <row r="1193" spans="11:13">
      <c r="K1193" t="str">
        <f t="shared" si="18"/>
        <v/>
      </c>
      <c r="L1193" t="s">
        <v>18</v>
      </c>
      <c r="M1193" s="40" t="e">
        <f>IF(SUMPRODUCT(('EXTRACTO BANCO'!A:A=B1192)*('EXTRACTO BANCO'!G:G=I1192)*('EXTRACTO BANCO'!K:K=H1192))&gt;0,"OK","NO")</f>
        <v>#N/A</v>
      </c>
    </row>
    <row r="1194" spans="11:13">
      <c r="K1194" t="str">
        <f t="shared" si="18"/>
        <v/>
      </c>
      <c r="L1194" t="s">
        <v>18</v>
      </c>
      <c r="M1194" s="40" t="e">
        <f>IF(SUMPRODUCT(('EXTRACTO BANCO'!A:A=B1193)*('EXTRACTO BANCO'!G:G=I1193)*('EXTRACTO BANCO'!K:K=H1193))&gt;0,"OK","NO")</f>
        <v>#N/A</v>
      </c>
    </row>
    <row r="1195" spans="11:13">
      <c r="K1195" t="str">
        <f t="shared" si="18"/>
        <v/>
      </c>
      <c r="L1195" t="s">
        <v>18</v>
      </c>
      <c r="M1195" s="40" t="e">
        <f>IF(SUMPRODUCT(('EXTRACTO BANCO'!A:A=B1194)*('EXTRACTO BANCO'!G:G=I1194)*('EXTRACTO BANCO'!K:K=H1194))&gt;0,"OK","NO")</f>
        <v>#N/A</v>
      </c>
    </row>
    <row r="1196" spans="11:13">
      <c r="K1196" t="str">
        <f t="shared" si="18"/>
        <v/>
      </c>
      <c r="L1196" t="s">
        <v>18</v>
      </c>
      <c r="M1196" s="40" t="e">
        <f>IF(SUMPRODUCT(('EXTRACTO BANCO'!A:A=B1195)*('EXTRACTO BANCO'!G:G=I1195)*('EXTRACTO BANCO'!K:K=H1195))&gt;0,"OK","NO")</f>
        <v>#N/A</v>
      </c>
    </row>
    <row r="1197" spans="11:13">
      <c r="K1197" t="str">
        <f t="shared" si="18"/>
        <v/>
      </c>
      <c r="L1197" t="s">
        <v>18</v>
      </c>
      <c r="M1197" s="40" t="e">
        <f>IF(SUMPRODUCT(('EXTRACTO BANCO'!A:A=B1196)*('EXTRACTO BANCO'!G:G=I1196)*('EXTRACTO BANCO'!K:K=H1196))&gt;0,"OK","NO")</f>
        <v>#N/A</v>
      </c>
    </row>
    <row r="1198" spans="11:13">
      <c r="K1198" t="str">
        <f t="shared" si="18"/>
        <v/>
      </c>
      <c r="L1198" t="s">
        <v>18</v>
      </c>
      <c r="M1198" s="40" t="e">
        <f>IF(SUMPRODUCT(('EXTRACTO BANCO'!A:A=B1197)*('EXTRACTO BANCO'!G:G=I1197)*('EXTRACTO BANCO'!K:K=H1197))&gt;0,"OK","NO")</f>
        <v>#N/A</v>
      </c>
    </row>
    <row r="1199" spans="11:13">
      <c r="K1199" t="str">
        <f t="shared" si="18"/>
        <v/>
      </c>
      <c r="L1199" t="s">
        <v>18</v>
      </c>
      <c r="M1199" s="40" t="e">
        <f>IF(SUMPRODUCT(('EXTRACTO BANCO'!A:A=B1198)*('EXTRACTO BANCO'!G:G=I1198)*('EXTRACTO BANCO'!K:K=H1198))&gt;0,"OK","NO")</f>
        <v>#N/A</v>
      </c>
    </row>
    <row r="1200" spans="11:13">
      <c r="K1200" t="str">
        <f t="shared" si="18"/>
        <v/>
      </c>
      <c r="L1200" t="s">
        <v>18</v>
      </c>
      <c r="M1200" s="40" t="e">
        <f>IF(SUMPRODUCT(('EXTRACTO BANCO'!A:A=B1199)*('EXTRACTO BANCO'!G:G=I1199)*('EXTRACTO BANCO'!K:K=H1199))&gt;0,"OK","NO")</f>
        <v>#N/A</v>
      </c>
    </row>
    <row r="1201" spans="11:13">
      <c r="K1201" t="str">
        <f t="shared" si="18"/>
        <v/>
      </c>
      <c r="L1201" t="s">
        <v>18</v>
      </c>
      <c r="M1201" s="40" t="e">
        <f>IF(SUMPRODUCT(('EXTRACTO BANCO'!A:A=B1200)*('EXTRACTO BANCO'!G:G=I1200)*('EXTRACTO BANCO'!K:K=H1200))&gt;0,"OK","NO")</f>
        <v>#N/A</v>
      </c>
    </row>
    <row r="1202" spans="11:13">
      <c r="K1202" t="str">
        <f t="shared" si="18"/>
        <v/>
      </c>
      <c r="L1202" t="s">
        <v>18</v>
      </c>
      <c r="M1202" s="40" t="e">
        <f>IF(SUMPRODUCT(('EXTRACTO BANCO'!A:A=B1201)*('EXTRACTO BANCO'!G:G=I1201)*('EXTRACTO BANCO'!K:K=H1201))&gt;0,"OK","NO")</f>
        <v>#N/A</v>
      </c>
    </row>
    <row r="1203" spans="11:13">
      <c r="K1203" t="str">
        <f t="shared" si="18"/>
        <v/>
      </c>
      <c r="L1203" t="s">
        <v>18</v>
      </c>
      <c r="M1203" s="40" t="e">
        <f>IF(SUMPRODUCT(('EXTRACTO BANCO'!A:A=B1202)*('EXTRACTO BANCO'!G:G=I1202)*('EXTRACTO BANCO'!K:K=H1202))&gt;0,"OK","NO")</f>
        <v>#N/A</v>
      </c>
    </row>
    <row r="1204" spans="11:13">
      <c r="K1204" t="str">
        <f t="shared" si="18"/>
        <v/>
      </c>
      <c r="L1204" t="s">
        <v>18</v>
      </c>
      <c r="M1204" s="40" t="e">
        <f>IF(SUMPRODUCT(('EXTRACTO BANCO'!A:A=B1203)*('EXTRACTO BANCO'!G:G=I1203)*('EXTRACTO BANCO'!K:K=H1203))&gt;0,"OK","NO")</f>
        <v>#N/A</v>
      </c>
    </row>
    <row r="1205" spans="11:13">
      <c r="K1205" t="str">
        <f t="shared" si="18"/>
        <v/>
      </c>
      <c r="L1205" t="s">
        <v>18</v>
      </c>
      <c r="M1205" s="40" t="e">
        <f>IF(SUMPRODUCT(('EXTRACTO BANCO'!A:A=B1204)*('EXTRACTO BANCO'!G:G=I1204)*('EXTRACTO BANCO'!K:K=H1204))&gt;0,"OK","NO")</f>
        <v>#N/A</v>
      </c>
    </row>
    <row r="1206" spans="11:13">
      <c r="K1206" t="str">
        <f t="shared" si="18"/>
        <v/>
      </c>
      <c r="L1206" t="s">
        <v>18</v>
      </c>
      <c r="M1206" s="40" t="e">
        <f>IF(SUMPRODUCT(('EXTRACTO BANCO'!A:A=B1205)*('EXTRACTO BANCO'!G:G=I1205)*('EXTRACTO BANCO'!K:K=H1205))&gt;0,"OK","NO")</f>
        <v>#N/A</v>
      </c>
    </row>
    <row r="1207" spans="11:13">
      <c r="K1207" t="str">
        <f t="shared" si="18"/>
        <v/>
      </c>
      <c r="L1207" t="s">
        <v>18</v>
      </c>
      <c r="M1207" s="40" t="e">
        <f>IF(SUMPRODUCT(('EXTRACTO BANCO'!A:A=B1206)*('EXTRACTO BANCO'!G:G=I1206)*('EXTRACTO BANCO'!K:K=H1206))&gt;0,"OK","NO")</f>
        <v>#N/A</v>
      </c>
    </row>
    <row r="1208" spans="11:13">
      <c r="K1208" t="str">
        <f t="shared" si="18"/>
        <v/>
      </c>
      <c r="L1208" t="s">
        <v>18</v>
      </c>
      <c r="M1208" s="40" t="e">
        <f>IF(SUMPRODUCT(('EXTRACTO BANCO'!A:A=B1207)*('EXTRACTO BANCO'!G:G=I1207)*('EXTRACTO BANCO'!K:K=H1207))&gt;0,"OK","NO")</f>
        <v>#N/A</v>
      </c>
    </row>
    <row r="1209" spans="11:13">
      <c r="K1209" t="str">
        <f t="shared" si="18"/>
        <v/>
      </c>
      <c r="L1209" t="s">
        <v>18</v>
      </c>
      <c r="M1209" s="40" t="e">
        <f>IF(SUMPRODUCT(('EXTRACTO BANCO'!A:A=B1208)*('EXTRACTO BANCO'!G:G=I1208)*('EXTRACTO BANCO'!K:K=H1208))&gt;0,"OK","NO")</f>
        <v>#N/A</v>
      </c>
    </row>
    <row r="1210" spans="11:13">
      <c r="K1210" t="str">
        <f t="shared" si="18"/>
        <v/>
      </c>
      <c r="L1210" t="s">
        <v>18</v>
      </c>
      <c r="M1210" s="40" t="e">
        <f>IF(SUMPRODUCT(('EXTRACTO BANCO'!A:A=B1209)*('EXTRACTO BANCO'!G:G=I1209)*('EXTRACTO BANCO'!K:K=H1209))&gt;0,"OK","NO")</f>
        <v>#N/A</v>
      </c>
    </row>
    <row r="1211" spans="11:13">
      <c r="K1211" t="str">
        <f t="shared" si="18"/>
        <v/>
      </c>
      <c r="L1211" t="s">
        <v>18</v>
      </c>
      <c r="M1211" s="40" t="e">
        <f>IF(SUMPRODUCT(('EXTRACTO BANCO'!A:A=B1210)*('EXTRACTO BANCO'!G:G=I1210)*('EXTRACTO BANCO'!K:K=H1210))&gt;0,"OK","NO")</f>
        <v>#N/A</v>
      </c>
    </row>
    <row r="1212" spans="11:13">
      <c r="K1212" t="str">
        <f t="shared" si="18"/>
        <v/>
      </c>
      <c r="L1212" t="s">
        <v>18</v>
      </c>
      <c r="M1212" s="40" t="e">
        <f>IF(SUMPRODUCT(('EXTRACTO BANCO'!A:A=B1211)*('EXTRACTO BANCO'!G:G=I1211)*('EXTRACTO BANCO'!K:K=H1211))&gt;0,"OK","NO")</f>
        <v>#N/A</v>
      </c>
    </row>
    <row r="1213" spans="11:13">
      <c r="K1213" t="str">
        <f t="shared" si="18"/>
        <v/>
      </c>
      <c r="L1213" t="s">
        <v>18</v>
      </c>
      <c r="M1213" s="40" t="e">
        <f>IF(SUMPRODUCT(('EXTRACTO BANCO'!A:A=B1212)*('EXTRACTO BANCO'!G:G=I1212)*('EXTRACTO BANCO'!K:K=H1212))&gt;0,"OK","NO")</f>
        <v>#N/A</v>
      </c>
    </row>
    <row r="1214" spans="11:13">
      <c r="K1214" t="str">
        <f t="shared" si="18"/>
        <v/>
      </c>
      <c r="L1214" t="s">
        <v>18</v>
      </c>
      <c r="M1214" s="40" t="e">
        <f>IF(SUMPRODUCT(('EXTRACTO BANCO'!A:A=B1213)*('EXTRACTO BANCO'!G:G=I1213)*('EXTRACTO BANCO'!K:K=H1213))&gt;0,"OK","NO")</f>
        <v>#N/A</v>
      </c>
    </row>
    <row r="1215" spans="11:13">
      <c r="K1215" t="str">
        <f t="shared" si="18"/>
        <v/>
      </c>
      <c r="L1215" t="s">
        <v>18</v>
      </c>
      <c r="M1215" s="40" t="e">
        <f>IF(SUMPRODUCT(('EXTRACTO BANCO'!A:A=B1214)*('EXTRACTO BANCO'!G:G=I1214)*('EXTRACTO BANCO'!K:K=H1214))&gt;0,"OK","NO")</f>
        <v>#N/A</v>
      </c>
    </row>
    <row r="1216" spans="11:13">
      <c r="K1216" t="str">
        <f t="shared" si="18"/>
        <v/>
      </c>
      <c r="L1216" t="s">
        <v>18</v>
      </c>
      <c r="M1216" s="40" t="e">
        <f>IF(SUMPRODUCT(('EXTRACTO BANCO'!A:A=B1215)*('EXTRACTO BANCO'!G:G=I1215)*('EXTRACTO BANCO'!K:K=H1215))&gt;0,"OK","NO")</f>
        <v>#N/A</v>
      </c>
    </row>
    <row r="1217" spans="11:13">
      <c r="K1217" t="str">
        <f t="shared" si="18"/>
        <v/>
      </c>
      <c r="L1217" t="s">
        <v>18</v>
      </c>
      <c r="M1217" s="40" t="e">
        <f>IF(SUMPRODUCT(('EXTRACTO BANCO'!A:A=B1216)*('EXTRACTO BANCO'!G:G=I1216)*('EXTRACTO BANCO'!K:K=H1216))&gt;0,"OK","NO")</f>
        <v>#N/A</v>
      </c>
    </row>
    <row r="1218" spans="11:13">
      <c r="K1218" t="str">
        <f t="shared" si="18"/>
        <v/>
      </c>
      <c r="L1218" t="s">
        <v>18</v>
      </c>
      <c r="M1218" s="40" t="e">
        <f>IF(SUMPRODUCT(('EXTRACTO BANCO'!A:A=B1217)*('EXTRACTO BANCO'!G:G=I1217)*('EXTRACTO BANCO'!K:K=H1217))&gt;0,"OK","NO")</f>
        <v>#N/A</v>
      </c>
    </row>
    <row r="1219" spans="11:13">
      <c r="K1219" t="str">
        <f t="shared" si="18"/>
        <v/>
      </c>
      <c r="L1219" t="s">
        <v>18</v>
      </c>
      <c r="M1219" s="40" t="e">
        <f>IF(SUMPRODUCT(('EXTRACTO BANCO'!A:A=B1218)*('EXTRACTO BANCO'!G:G=I1218)*('EXTRACTO BANCO'!K:K=H1218))&gt;0,"OK","NO")</f>
        <v>#N/A</v>
      </c>
    </row>
    <row r="1220" spans="11:13">
      <c r="K1220" t="str">
        <f t="shared" ref="K1220:K1283" si="19">CONCATENATE(A1220,I1220)</f>
        <v/>
      </c>
      <c r="L1220" t="s">
        <v>18</v>
      </c>
      <c r="M1220" s="40" t="e">
        <f>IF(SUMPRODUCT(('EXTRACTO BANCO'!A:A=B1219)*('EXTRACTO BANCO'!G:G=I1219)*('EXTRACTO BANCO'!K:K=H1219))&gt;0,"OK","NO")</f>
        <v>#N/A</v>
      </c>
    </row>
    <row r="1221" spans="11:13">
      <c r="K1221" t="str">
        <f t="shared" si="19"/>
        <v/>
      </c>
      <c r="L1221" t="s">
        <v>18</v>
      </c>
      <c r="M1221" s="40" t="e">
        <f>IF(SUMPRODUCT(('EXTRACTO BANCO'!A:A=B1220)*('EXTRACTO BANCO'!G:G=I1220)*('EXTRACTO BANCO'!K:K=H1220))&gt;0,"OK","NO")</f>
        <v>#N/A</v>
      </c>
    </row>
    <row r="1222" spans="11:13">
      <c r="K1222" t="str">
        <f t="shared" si="19"/>
        <v/>
      </c>
      <c r="L1222" t="s">
        <v>18</v>
      </c>
      <c r="M1222" s="40" t="e">
        <f>IF(SUMPRODUCT(('EXTRACTO BANCO'!A:A=B1221)*('EXTRACTO BANCO'!G:G=I1221)*('EXTRACTO BANCO'!K:K=H1221))&gt;0,"OK","NO")</f>
        <v>#N/A</v>
      </c>
    </row>
    <row r="1223" spans="11:13">
      <c r="K1223" t="str">
        <f t="shared" si="19"/>
        <v/>
      </c>
      <c r="L1223" t="s">
        <v>18</v>
      </c>
      <c r="M1223" s="40" t="e">
        <f>IF(SUMPRODUCT(('EXTRACTO BANCO'!A:A=B1222)*('EXTRACTO BANCO'!G:G=I1222)*('EXTRACTO BANCO'!K:K=H1222))&gt;0,"OK","NO")</f>
        <v>#N/A</v>
      </c>
    </row>
    <row r="1224" spans="11:13">
      <c r="K1224" t="str">
        <f t="shared" si="19"/>
        <v/>
      </c>
      <c r="L1224" t="s">
        <v>18</v>
      </c>
      <c r="M1224" s="40" t="e">
        <f>IF(SUMPRODUCT(('EXTRACTO BANCO'!A:A=B1223)*('EXTRACTO BANCO'!G:G=I1223)*('EXTRACTO BANCO'!K:K=H1223))&gt;0,"OK","NO")</f>
        <v>#N/A</v>
      </c>
    </row>
    <row r="1225" spans="11:13">
      <c r="K1225" t="str">
        <f t="shared" si="19"/>
        <v/>
      </c>
      <c r="L1225" t="s">
        <v>18</v>
      </c>
      <c r="M1225" s="40" t="e">
        <f>IF(SUMPRODUCT(('EXTRACTO BANCO'!A:A=B1224)*('EXTRACTO BANCO'!G:G=I1224)*('EXTRACTO BANCO'!K:K=H1224))&gt;0,"OK","NO")</f>
        <v>#N/A</v>
      </c>
    </row>
    <row r="1226" spans="11:13">
      <c r="K1226" t="str">
        <f t="shared" si="19"/>
        <v/>
      </c>
      <c r="L1226" t="s">
        <v>18</v>
      </c>
      <c r="M1226" s="40" t="e">
        <f>IF(SUMPRODUCT(('EXTRACTO BANCO'!A:A=B1225)*('EXTRACTO BANCO'!G:G=I1225)*('EXTRACTO BANCO'!K:K=H1225))&gt;0,"OK","NO")</f>
        <v>#N/A</v>
      </c>
    </row>
    <row r="1227" spans="11:13">
      <c r="K1227" t="str">
        <f t="shared" si="19"/>
        <v/>
      </c>
      <c r="L1227" t="s">
        <v>18</v>
      </c>
      <c r="M1227" s="40" t="e">
        <f>IF(SUMPRODUCT(('EXTRACTO BANCO'!A:A=B1226)*('EXTRACTO BANCO'!G:G=I1226)*('EXTRACTO BANCO'!K:K=H1226))&gt;0,"OK","NO")</f>
        <v>#N/A</v>
      </c>
    </row>
    <row r="1228" spans="11:13">
      <c r="K1228" t="str">
        <f t="shared" si="19"/>
        <v/>
      </c>
      <c r="L1228" t="s">
        <v>18</v>
      </c>
      <c r="M1228" s="40" t="e">
        <f>IF(SUMPRODUCT(('EXTRACTO BANCO'!A:A=B1227)*('EXTRACTO BANCO'!G:G=I1227)*('EXTRACTO BANCO'!K:K=H1227))&gt;0,"OK","NO")</f>
        <v>#N/A</v>
      </c>
    </row>
    <row r="1229" spans="11:13">
      <c r="K1229" t="str">
        <f t="shared" si="19"/>
        <v/>
      </c>
      <c r="L1229" t="s">
        <v>18</v>
      </c>
      <c r="M1229" s="40" t="e">
        <f>IF(SUMPRODUCT(('EXTRACTO BANCO'!A:A=B1228)*('EXTRACTO BANCO'!G:G=I1228)*('EXTRACTO BANCO'!K:K=H1228))&gt;0,"OK","NO")</f>
        <v>#N/A</v>
      </c>
    </row>
    <row r="1230" spans="11:13">
      <c r="K1230" t="str">
        <f t="shared" si="19"/>
        <v/>
      </c>
      <c r="L1230" t="s">
        <v>18</v>
      </c>
      <c r="M1230" s="40" t="e">
        <f>IF(SUMPRODUCT(('EXTRACTO BANCO'!A:A=B1229)*('EXTRACTO BANCO'!G:G=I1229)*('EXTRACTO BANCO'!K:K=H1229))&gt;0,"OK","NO")</f>
        <v>#N/A</v>
      </c>
    </row>
    <row r="1231" spans="11:13">
      <c r="K1231" t="str">
        <f t="shared" si="19"/>
        <v/>
      </c>
      <c r="L1231" t="s">
        <v>18</v>
      </c>
      <c r="M1231" s="40" t="e">
        <f>IF(SUMPRODUCT(('EXTRACTO BANCO'!A:A=B1230)*('EXTRACTO BANCO'!G:G=I1230)*('EXTRACTO BANCO'!K:K=H1230))&gt;0,"OK","NO")</f>
        <v>#N/A</v>
      </c>
    </row>
    <row r="1232" spans="11:13">
      <c r="K1232" t="str">
        <f t="shared" si="19"/>
        <v/>
      </c>
      <c r="L1232" t="s">
        <v>18</v>
      </c>
      <c r="M1232" s="40" t="e">
        <f>IF(SUMPRODUCT(('EXTRACTO BANCO'!A:A=B1231)*('EXTRACTO BANCO'!G:G=I1231)*('EXTRACTO BANCO'!K:K=H1231))&gt;0,"OK","NO")</f>
        <v>#N/A</v>
      </c>
    </row>
    <row r="1233" spans="11:13">
      <c r="K1233" t="str">
        <f t="shared" si="19"/>
        <v/>
      </c>
      <c r="L1233" t="s">
        <v>18</v>
      </c>
      <c r="M1233" s="40" t="e">
        <f>IF(SUMPRODUCT(('EXTRACTO BANCO'!A:A=B1232)*('EXTRACTO BANCO'!G:G=I1232)*('EXTRACTO BANCO'!K:K=H1232))&gt;0,"OK","NO")</f>
        <v>#N/A</v>
      </c>
    </row>
    <row r="1234" spans="11:13">
      <c r="K1234" t="str">
        <f t="shared" si="19"/>
        <v/>
      </c>
      <c r="L1234" t="s">
        <v>18</v>
      </c>
      <c r="M1234" s="40" t="e">
        <f>IF(SUMPRODUCT(('EXTRACTO BANCO'!A:A=B1233)*('EXTRACTO BANCO'!G:G=I1233)*('EXTRACTO BANCO'!K:K=H1233))&gt;0,"OK","NO")</f>
        <v>#N/A</v>
      </c>
    </row>
    <row r="1235" spans="11:13">
      <c r="K1235" t="str">
        <f t="shared" si="19"/>
        <v/>
      </c>
      <c r="L1235" t="s">
        <v>18</v>
      </c>
      <c r="M1235" s="40" t="e">
        <f>IF(SUMPRODUCT(('EXTRACTO BANCO'!A:A=B1234)*('EXTRACTO BANCO'!G:G=I1234)*('EXTRACTO BANCO'!K:K=H1234))&gt;0,"OK","NO")</f>
        <v>#N/A</v>
      </c>
    </row>
    <row r="1236" spans="11:13">
      <c r="K1236" t="str">
        <f t="shared" si="19"/>
        <v/>
      </c>
      <c r="L1236" t="s">
        <v>18</v>
      </c>
      <c r="M1236" s="40" t="e">
        <f>IF(SUMPRODUCT(('EXTRACTO BANCO'!A:A=B1235)*('EXTRACTO BANCO'!G:G=I1235)*('EXTRACTO BANCO'!K:K=H1235))&gt;0,"OK","NO")</f>
        <v>#N/A</v>
      </c>
    </row>
    <row r="1237" spans="11:13">
      <c r="K1237" t="str">
        <f t="shared" si="19"/>
        <v/>
      </c>
      <c r="L1237" t="s">
        <v>18</v>
      </c>
      <c r="M1237" s="40" t="e">
        <f>IF(SUMPRODUCT(('EXTRACTO BANCO'!A:A=B1236)*('EXTRACTO BANCO'!G:G=I1236)*('EXTRACTO BANCO'!K:K=H1236))&gt;0,"OK","NO")</f>
        <v>#N/A</v>
      </c>
    </row>
    <row r="1238" spans="11:13">
      <c r="K1238" t="str">
        <f t="shared" si="19"/>
        <v/>
      </c>
      <c r="L1238" t="s">
        <v>18</v>
      </c>
      <c r="M1238" s="40" t="e">
        <f>IF(SUMPRODUCT(('EXTRACTO BANCO'!A:A=B1237)*('EXTRACTO BANCO'!G:G=I1237)*('EXTRACTO BANCO'!K:K=H1237))&gt;0,"OK","NO")</f>
        <v>#N/A</v>
      </c>
    </row>
    <row r="1239" spans="11:13">
      <c r="K1239" t="str">
        <f t="shared" si="19"/>
        <v/>
      </c>
      <c r="L1239" t="s">
        <v>18</v>
      </c>
      <c r="M1239" s="40" t="e">
        <f>IF(SUMPRODUCT(('EXTRACTO BANCO'!A:A=B1238)*('EXTRACTO BANCO'!G:G=I1238)*('EXTRACTO BANCO'!K:K=H1238))&gt;0,"OK","NO")</f>
        <v>#N/A</v>
      </c>
    </row>
    <row r="1240" spans="11:13">
      <c r="K1240" t="str">
        <f t="shared" si="19"/>
        <v/>
      </c>
      <c r="L1240" t="s">
        <v>18</v>
      </c>
      <c r="M1240" s="40" t="e">
        <f>IF(SUMPRODUCT(('EXTRACTO BANCO'!A:A=B1239)*('EXTRACTO BANCO'!G:G=I1239)*('EXTRACTO BANCO'!K:K=H1239))&gt;0,"OK","NO")</f>
        <v>#N/A</v>
      </c>
    </row>
    <row r="1241" spans="11:13">
      <c r="K1241" t="str">
        <f t="shared" si="19"/>
        <v/>
      </c>
      <c r="L1241" t="s">
        <v>18</v>
      </c>
      <c r="M1241" s="40" t="e">
        <f>IF(SUMPRODUCT(('EXTRACTO BANCO'!A:A=B1240)*('EXTRACTO BANCO'!G:G=I1240)*('EXTRACTO BANCO'!K:K=H1240))&gt;0,"OK","NO")</f>
        <v>#N/A</v>
      </c>
    </row>
    <row r="1242" spans="11:13">
      <c r="K1242" t="str">
        <f t="shared" si="19"/>
        <v/>
      </c>
      <c r="L1242" t="s">
        <v>18</v>
      </c>
      <c r="M1242" s="40" t="e">
        <f>IF(SUMPRODUCT(('EXTRACTO BANCO'!A:A=B1241)*('EXTRACTO BANCO'!G:G=I1241)*('EXTRACTO BANCO'!K:K=H1241))&gt;0,"OK","NO")</f>
        <v>#N/A</v>
      </c>
    </row>
    <row r="1243" spans="11:13">
      <c r="K1243" t="str">
        <f t="shared" si="19"/>
        <v/>
      </c>
      <c r="L1243" t="s">
        <v>18</v>
      </c>
      <c r="M1243" s="40" t="e">
        <f>IF(SUMPRODUCT(('EXTRACTO BANCO'!A:A=B1242)*('EXTRACTO BANCO'!G:G=I1242)*('EXTRACTO BANCO'!K:K=H1242))&gt;0,"OK","NO")</f>
        <v>#N/A</v>
      </c>
    </row>
    <row r="1244" spans="11:13">
      <c r="K1244" t="str">
        <f t="shared" si="19"/>
        <v/>
      </c>
      <c r="L1244" t="s">
        <v>18</v>
      </c>
      <c r="M1244" s="40" t="e">
        <f>IF(SUMPRODUCT(('EXTRACTO BANCO'!A:A=B1243)*('EXTRACTO BANCO'!G:G=I1243)*('EXTRACTO BANCO'!K:K=H1243))&gt;0,"OK","NO")</f>
        <v>#N/A</v>
      </c>
    </row>
    <row r="1245" spans="11:13">
      <c r="K1245" t="str">
        <f t="shared" si="19"/>
        <v/>
      </c>
      <c r="L1245" t="s">
        <v>18</v>
      </c>
      <c r="M1245" s="40" t="e">
        <f>IF(SUMPRODUCT(('EXTRACTO BANCO'!A:A=B1244)*('EXTRACTO BANCO'!G:G=I1244)*('EXTRACTO BANCO'!K:K=H1244))&gt;0,"OK","NO")</f>
        <v>#N/A</v>
      </c>
    </row>
    <row r="1246" spans="11:13">
      <c r="K1246" t="str">
        <f t="shared" si="19"/>
        <v/>
      </c>
      <c r="L1246" t="s">
        <v>18</v>
      </c>
      <c r="M1246" s="40" t="e">
        <f>IF(SUMPRODUCT(('EXTRACTO BANCO'!A:A=B1245)*('EXTRACTO BANCO'!G:G=I1245)*('EXTRACTO BANCO'!K:K=H1245))&gt;0,"OK","NO")</f>
        <v>#N/A</v>
      </c>
    </row>
    <row r="1247" spans="11:13">
      <c r="K1247" t="str">
        <f t="shared" si="19"/>
        <v/>
      </c>
      <c r="L1247" t="s">
        <v>18</v>
      </c>
      <c r="M1247" s="40" t="e">
        <f>IF(SUMPRODUCT(('EXTRACTO BANCO'!A:A=B1246)*('EXTRACTO BANCO'!G:G=I1246)*('EXTRACTO BANCO'!K:K=H1246))&gt;0,"OK","NO")</f>
        <v>#N/A</v>
      </c>
    </row>
    <row r="1248" spans="11:13">
      <c r="K1248" t="str">
        <f t="shared" si="19"/>
        <v/>
      </c>
      <c r="L1248" t="s">
        <v>18</v>
      </c>
      <c r="M1248" s="40" t="e">
        <f>IF(SUMPRODUCT(('EXTRACTO BANCO'!A:A=B1247)*('EXTRACTO BANCO'!G:G=I1247)*('EXTRACTO BANCO'!K:K=H1247))&gt;0,"OK","NO")</f>
        <v>#N/A</v>
      </c>
    </row>
    <row r="1249" spans="11:13">
      <c r="K1249" t="str">
        <f t="shared" si="19"/>
        <v/>
      </c>
      <c r="L1249" t="s">
        <v>18</v>
      </c>
      <c r="M1249" s="40" t="e">
        <f>IF(SUMPRODUCT(('EXTRACTO BANCO'!A:A=B1248)*('EXTRACTO BANCO'!G:G=I1248)*('EXTRACTO BANCO'!K:K=H1248))&gt;0,"OK","NO")</f>
        <v>#N/A</v>
      </c>
    </row>
    <row r="1250" spans="11:13">
      <c r="K1250" t="str">
        <f t="shared" si="19"/>
        <v/>
      </c>
      <c r="L1250" t="s">
        <v>18</v>
      </c>
      <c r="M1250" s="40" t="e">
        <f>IF(SUMPRODUCT(('EXTRACTO BANCO'!A:A=B1249)*('EXTRACTO BANCO'!G:G=I1249)*('EXTRACTO BANCO'!K:K=H1249))&gt;0,"OK","NO")</f>
        <v>#N/A</v>
      </c>
    </row>
    <row r="1251" spans="11:13">
      <c r="K1251" t="str">
        <f t="shared" si="19"/>
        <v/>
      </c>
      <c r="L1251" t="s">
        <v>18</v>
      </c>
      <c r="M1251" s="40" t="e">
        <f>IF(SUMPRODUCT(('EXTRACTO BANCO'!A:A=B1250)*('EXTRACTO BANCO'!G:G=I1250)*('EXTRACTO BANCO'!K:K=H1250))&gt;0,"OK","NO")</f>
        <v>#N/A</v>
      </c>
    </row>
    <row r="1252" spans="11:13">
      <c r="K1252" t="str">
        <f t="shared" si="19"/>
        <v/>
      </c>
      <c r="L1252" t="s">
        <v>18</v>
      </c>
      <c r="M1252" s="40" t="e">
        <f>IF(SUMPRODUCT(('EXTRACTO BANCO'!A:A=B1251)*('EXTRACTO BANCO'!G:G=I1251)*('EXTRACTO BANCO'!K:K=H1251))&gt;0,"OK","NO")</f>
        <v>#N/A</v>
      </c>
    </row>
    <row r="1253" spans="11:13">
      <c r="K1253" t="str">
        <f t="shared" si="19"/>
        <v/>
      </c>
      <c r="L1253" t="s">
        <v>18</v>
      </c>
      <c r="M1253" s="40" t="e">
        <f>IF(SUMPRODUCT(('EXTRACTO BANCO'!A:A=B1252)*('EXTRACTO BANCO'!G:G=I1252)*('EXTRACTO BANCO'!K:K=H1252))&gt;0,"OK","NO")</f>
        <v>#N/A</v>
      </c>
    </row>
    <row r="1254" spans="11:13">
      <c r="K1254" t="str">
        <f t="shared" si="19"/>
        <v/>
      </c>
      <c r="L1254" t="s">
        <v>18</v>
      </c>
      <c r="M1254" s="40" t="e">
        <f>IF(SUMPRODUCT(('EXTRACTO BANCO'!A:A=B1253)*('EXTRACTO BANCO'!G:G=I1253)*('EXTRACTO BANCO'!K:K=H1253))&gt;0,"OK","NO")</f>
        <v>#N/A</v>
      </c>
    </row>
    <row r="1255" spans="11:13">
      <c r="K1255" t="str">
        <f t="shared" si="19"/>
        <v/>
      </c>
      <c r="L1255" t="s">
        <v>18</v>
      </c>
      <c r="M1255" s="40" t="e">
        <f>IF(SUMPRODUCT(('EXTRACTO BANCO'!A:A=B1254)*('EXTRACTO BANCO'!G:G=I1254)*('EXTRACTO BANCO'!K:K=H1254))&gt;0,"OK","NO")</f>
        <v>#N/A</v>
      </c>
    </row>
    <row r="1256" spans="11:13">
      <c r="K1256" t="str">
        <f t="shared" si="19"/>
        <v/>
      </c>
      <c r="L1256" t="s">
        <v>18</v>
      </c>
      <c r="M1256" s="40" t="e">
        <f>IF(SUMPRODUCT(('EXTRACTO BANCO'!A:A=B1255)*('EXTRACTO BANCO'!G:G=I1255)*('EXTRACTO BANCO'!K:K=H1255))&gt;0,"OK","NO")</f>
        <v>#N/A</v>
      </c>
    </row>
    <row r="1257" spans="11:13">
      <c r="K1257" t="str">
        <f t="shared" si="19"/>
        <v/>
      </c>
      <c r="L1257" t="s">
        <v>18</v>
      </c>
      <c r="M1257" s="40" t="e">
        <f>IF(SUMPRODUCT(('EXTRACTO BANCO'!A:A=B1256)*('EXTRACTO BANCO'!G:G=I1256)*('EXTRACTO BANCO'!K:K=H1256))&gt;0,"OK","NO")</f>
        <v>#N/A</v>
      </c>
    </row>
    <row r="1258" spans="11:13">
      <c r="K1258" t="str">
        <f t="shared" si="19"/>
        <v/>
      </c>
      <c r="L1258" t="s">
        <v>18</v>
      </c>
      <c r="M1258" s="40" t="e">
        <f>IF(SUMPRODUCT(('EXTRACTO BANCO'!A:A=B1257)*('EXTRACTO BANCO'!G:G=I1257)*('EXTRACTO BANCO'!K:K=H1257))&gt;0,"OK","NO")</f>
        <v>#N/A</v>
      </c>
    </row>
    <row r="1259" spans="11:13">
      <c r="K1259" t="str">
        <f t="shared" si="19"/>
        <v/>
      </c>
      <c r="L1259" t="s">
        <v>18</v>
      </c>
      <c r="M1259" s="40" t="e">
        <f>IF(SUMPRODUCT(('EXTRACTO BANCO'!A:A=B1258)*('EXTRACTO BANCO'!G:G=I1258)*('EXTRACTO BANCO'!K:K=H1258))&gt;0,"OK","NO")</f>
        <v>#N/A</v>
      </c>
    </row>
    <row r="1260" spans="11:13">
      <c r="K1260" t="str">
        <f t="shared" si="19"/>
        <v/>
      </c>
      <c r="L1260" t="s">
        <v>18</v>
      </c>
      <c r="M1260" s="40" t="e">
        <f>IF(SUMPRODUCT(('EXTRACTO BANCO'!A:A=B1259)*('EXTRACTO BANCO'!G:G=I1259)*('EXTRACTO BANCO'!K:K=H1259))&gt;0,"OK","NO")</f>
        <v>#N/A</v>
      </c>
    </row>
    <row r="1261" spans="11:13">
      <c r="K1261" t="str">
        <f t="shared" si="19"/>
        <v/>
      </c>
      <c r="L1261" t="s">
        <v>18</v>
      </c>
      <c r="M1261" s="40" t="e">
        <f>IF(SUMPRODUCT(('EXTRACTO BANCO'!A:A=B1260)*('EXTRACTO BANCO'!G:G=I1260)*('EXTRACTO BANCO'!K:K=H1260))&gt;0,"OK","NO")</f>
        <v>#N/A</v>
      </c>
    </row>
    <row r="1262" spans="11:13">
      <c r="K1262" t="str">
        <f t="shared" si="19"/>
        <v/>
      </c>
      <c r="L1262" t="s">
        <v>18</v>
      </c>
      <c r="M1262" s="40" t="e">
        <f>IF(SUMPRODUCT(('EXTRACTO BANCO'!A:A=B1261)*('EXTRACTO BANCO'!G:G=I1261)*('EXTRACTO BANCO'!K:K=H1261))&gt;0,"OK","NO")</f>
        <v>#N/A</v>
      </c>
    </row>
    <row r="1263" spans="11:13">
      <c r="K1263" t="str">
        <f t="shared" si="19"/>
        <v/>
      </c>
      <c r="L1263" t="s">
        <v>18</v>
      </c>
      <c r="M1263" s="40" t="e">
        <f>IF(SUMPRODUCT(('EXTRACTO BANCO'!A:A=B1262)*('EXTRACTO BANCO'!G:G=I1262)*('EXTRACTO BANCO'!K:K=H1262))&gt;0,"OK","NO")</f>
        <v>#N/A</v>
      </c>
    </row>
    <row r="1264" spans="11:13">
      <c r="K1264" t="str">
        <f t="shared" si="19"/>
        <v/>
      </c>
      <c r="L1264" t="s">
        <v>18</v>
      </c>
      <c r="M1264" s="40" t="e">
        <f>IF(SUMPRODUCT(('EXTRACTO BANCO'!A:A=B1263)*('EXTRACTO BANCO'!G:G=I1263)*('EXTRACTO BANCO'!K:K=H1263))&gt;0,"OK","NO")</f>
        <v>#N/A</v>
      </c>
    </row>
    <row r="1265" spans="11:13">
      <c r="K1265" t="str">
        <f t="shared" si="19"/>
        <v/>
      </c>
      <c r="L1265" t="s">
        <v>18</v>
      </c>
      <c r="M1265" s="40" t="e">
        <f>IF(SUMPRODUCT(('EXTRACTO BANCO'!A:A=B1264)*('EXTRACTO BANCO'!G:G=I1264)*('EXTRACTO BANCO'!K:K=H1264))&gt;0,"OK","NO")</f>
        <v>#N/A</v>
      </c>
    </row>
    <row r="1266" spans="11:13">
      <c r="K1266" t="str">
        <f t="shared" si="19"/>
        <v/>
      </c>
      <c r="L1266" t="s">
        <v>18</v>
      </c>
      <c r="M1266" s="40" t="e">
        <f>IF(SUMPRODUCT(('EXTRACTO BANCO'!A:A=B1265)*('EXTRACTO BANCO'!G:G=I1265)*('EXTRACTO BANCO'!K:K=H1265))&gt;0,"OK","NO")</f>
        <v>#N/A</v>
      </c>
    </row>
    <row r="1267" spans="11:13">
      <c r="K1267" t="str">
        <f t="shared" si="19"/>
        <v/>
      </c>
      <c r="L1267" t="s">
        <v>18</v>
      </c>
      <c r="M1267" s="40" t="e">
        <f>IF(SUMPRODUCT(('EXTRACTO BANCO'!A:A=B1266)*('EXTRACTO BANCO'!G:G=I1266)*('EXTRACTO BANCO'!K:K=H1266))&gt;0,"OK","NO")</f>
        <v>#N/A</v>
      </c>
    </row>
    <row r="1268" spans="11:13">
      <c r="K1268" t="str">
        <f t="shared" si="19"/>
        <v/>
      </c>
      <c r="L1268" t="s">
        <v>18</v>
      </c>
      <c r="M1268" s="40" t="e">
        <f>IF(SUMPRODUCT(('EXTRACTO BANCO'!A:A=B1267)*('EXTRACTO BANCO'!G:G=I1267)*('EXTRACTO BANCO'!K:K=H1267))&gt;0,"OK","NO")</f>
        <v>#N/A</v>
      </c>
    </row>
    <row r="1269" spans="11:13">
      <c r="K1269" t="str">
        <f t="shared" si="19"/>
        <v/>
      </c>
      <c r="L1269" t="s">
        <v>18</v>
      </c>
      <c r="M1269" s="40" t="e">
        <f>IF(SUMPRODUCT(('EXTRACTO BANCO'!A:A=B1268)*('EXTRACTO BANCO'!G:G=I1268)*('EXTRACTO BANCO'!K:K=H1268))&gt;0,"OK","NO")</f>
        <v>#N/A</v>
      </c>
    </row>
    <row r="1270" spans="11:13">
      <c r="K1270" t="str">
        <f t="shared" si="19"/>
        <v/>
      </c>
      <c r="L1270" t="s">
        <v>18</v>
      </c>
      <c r="M1270" s="40" t="e">
        <f>IF(SUMPRODUCT(('EXTRACTO BANCO'!A:A=B1269)*('EXTRACTO BANCO'!G:G=I1269)*('EXTRACTO BANCO'!K:K=H1269))&gt;0,"OK","NO")</f>
        <v>#N/A</v>
      </c>
    </row>
    <row r="1271" spans="11:13">
      <c r="K1271" t="str">
        <f t="shared" si="19"/>
        <v/>
      </c>
      <c r="L1271" t="s">
        <v>18</v>
      </c>
      <c r="M1271" s="40" t="e">
        <f>IF(SUMPRODUCT(('EXTRACTO BANCO'!A:A=B1270)*('EXTRACTO BANCO'!G:G=I1270)*('EXTRACTO BANCO'!K:K=H1270))&gt;0,"OK","NO")</f>
        <v>#N/A</v>
      </c>
    </row>
    <row r="1272" spans="11:13">
      <c r="K1272" t="str">
        <f t="shared" si="19"/>
        <v/>
      </c>
      <c r="L1272" t="s">
        <v>18</v>
      </c>
      <c r="M1272" s="40" t="e">
        <f>IF(SUMPRODUCT(('EXTRACTO BANCO'!A:A=B1271)*('EXTRACTO BANCO'!G:G=I1271)*('EXTRACTO BANCO'!K:K=H1271))&gt;0,"OK","NO")</f>
        <v>#N/A</v>
      </c>
    </row>
    <row r="1273" spans="11:13">
      <c r="K1273" t="str">
        <f t="shared" si="19"/>
        <v/>
      </c>
      <c r="L1273" t="s">
        <v>18</v>
      </c>
      <c r="M1273" s="40" t="e">
        <f>IF(SUMPRODUCT(('EXTRACTO BANCO'!A:A=B1272)*('EXTRACTO BANCO'!G:G=I1272)*('EXTRACTO BANCO'!K:K=H1272))&gt;0,"OK","NO")</f>
        <v>#N/A</v>
      </c>
    </row>
    <row r="1274" spans="11:13">
      <c r="K1274" t="str">
        <f t="shared" si="19"/>
        <v/>
      </c>
      <c r="L1274" t="s">
        <v>18</v>
      </c>
      <c r="M1274" s="40" t="e">
        <f>IF(SUMPRODUCT(('EXTRACTO BANCO'!A:A=B1273)*('EXTRACTO BANCO'!G:G=I1273)*('EXTRACTO BANCO'!K:K=H1273))&gt;0,"OK","NO")</f>
        <v>#N/A</v>
      </c>
    </row>
    <row r="1275" spans="11:13">
      <c r="K1275" t="str">
        <f t="shared" si="19"/>
        <v/>
      </c>
      <c r="L1275" t="s">
        <v>18</v>
      </c>
      <c r="M1275" s="40" t="e">
        <f>IF(SUMPRODUCT(('EXTRACTO BANCO'!A:A=B1274)*('EXTRACTO BANCO'!G:G=I1274)*('EXTRACTO BANCO'!K:K=H1274))&gt;0,"OK","NO")</f>
        <v>#N/A</v>
      </c>
    </row>
    <row r="1276" spans="11:13">
      <c r="K1276" t="str">
        <f t="shared" si="19"/>
        <v/>
      </c>
      <c r="L1276" t="s">
        <v>18</v>
      </c>
      <c r="M1276" s="40" t="e">
        <f>IF(SUMPRODUCT(('EXTRACTO BANCO'!A:A=B1275)*('EXTRACTO BANCO'!G:G=I1275)*('EXTRACTO BANCO'!K:K=H1275))&gt;0,"OK","NO")</f>
        <v>#N/A</v>
      </c>
    </row>
    <row r="1277" spans="11:13">
      <c r="K1277" t="str">
        <f t="shared" si="19"/>
        <v/>
      </c>
      <c r="L1277" t="s">
        <v>18</v>
      </c>
      <c r="M1277" s="40" t="e">
        <f>IF(SUMPRODUCT(('EXTRACTO BANCO'!A:A=B1276)*('EXTRACTO BANCO'!G:G=I1276)*('EXTRACTO BANCO'!K:K=H1276))&gt;0,"OK","NO")</f>
        <v>#N/A</v>
      </c>
    </row>
    <row r="1278" spans="11:13">
      <c r="K1278" t="str">
        <f t="shared" si="19"/>
        <v/>
      </c>
      <c r="L1278" t="s">
        <v>18</v>
      </c>
      <c r="M1278" s="40" t="e">
        <f>IF(SUMPRODUCT(('EXTRACTO BANCO'!A:A=B1277)*('EXTRACTO BANCO'!G:G=I1277)*('EXTRACTO BANCO'!K:K=H1277))&gt;0,"OK","NO")</f>
        <v>#N/A</v>
      </c>
    </row>
    <row r="1279" spans="11:13">
      <c r="K1279" t="str">
        <f t="shared" si="19"/>
        <v/>
      </c>
      <c r="L1279" t="s">
        <v>18</v>
      </c>
      <c r="M1279" s="40" t="e">
        <f>IF(SUMPRODUCT(('EXTRACTO BANCO'!A:A=B1278)*('EXTRACTO BANCO'!G:G=I1278)*('EXTRACTO BANCO'!K:K=H1278))&gt;0,"OK","NO")</f>
        <v>#N/A</v>
      </c>
    </row>
    <row r="1280" spans="11:13">
      <c r="K1280" t="str">
        <f t="shared" si="19"/>
        <v/>
      </c>
      <c r="L1280" t="s">
        <v>18</v>
      </c>
      <c r="M1280" s="40" t="e">
        <f>IF(SUMPRODUCT(('EXTRACTO BANCO'!A:A=B1279)*('EXTRACTO BANCO'!G:G=I1279)*('EXTRACTO BANCO'!K:K=H1279))&gt;0,"OK","NO")</f>
        <v>#N/A</v>
      </c>
    </row>
    <row r="1281" spans="11:13">
      <c r="K1281" t="str">
        <f t="shared" si="19"/>
        <v/>
      </c>
      <c r="L1281" t="s">
        <v>18</v>
      </c>
      <c r="M1281" s="40" t="e">
        <f>IF(SUMPRODUCT(('EXTRACTO BANCO'!A:A=B1280)*('EXTRACTO BANCO'!G:G=I1280)*('EXTRACTO BANCO'!K:K=H1280))&gt;0,"OK","NO")</f>
        <v>#N/A</v>
      </c>
    </row>
    <row r="1282" spans="11:13">
      <c r="K1282" t="str">
        <f t="shared" si="19"/>
        <v/>
      </c>
      <c r="L1282" t="s">
        <v>18</v>
      </c>
      <c r="M1282" s="40" t="e">
        <f>IF(SUMPRODUCT(('EXTRACTO BANCO'!A:A=B1281)*('EXTRACTO BANCO'!G:G=I1281)*('EXTRACTO BANCO'!K:K=H1281))&gt;0,"OK","NO")</f>
        <v>#N/A</v>
      </c>
    </row>
    <row r="1283" spans="11:13">
      <c r="K1283" t="str">
        <f t="shared" si="19"/>
        <v/>
      </c>
      <c r="L1283" t="s">
        <v>18</v>
      </c>
      <c r="M1283" s="40" t="e">
        <f>IF(SUMPRODUCT(('EXTRACTO BANCO'!A:A=B1282)*('EXTRACTO BANCO'!G:G=I1282)*('EXTRACTO BANCO'!K:K=H1282))&gt;0,"OK","NO")</f>
        <v>#N/A</v>
      </c>
    </row>
    <row r="1284" spans="11:13">
      <c r="K1284" t="str">
        <f t="shared" ref="K1284:K1347" si="20">CONCATENATE(A1284,I1284)</f>
        <v/>
      </c>
      <c r="L1284" t="s">
        <v>18</v>
      </c>
      <c r="M1284" s="40" t="e">
        <f>IF(SUMPRODUCT(('EXTRACTO BANCO'!A:A=B1283)*('EXTRACTO BANCO'!G:G=I1283)*('EXTRACTO BANCO'!K:K=H1283))&gt;0,"OK","NO")</f>
        <v>#N/A</v>
      </c>
    </row>
    <row r="1285" spans="11:13">
      <c r="K1285" t="str">
        <f t="shared" si="20"/>
        <v/>
      </c>
      <c r="L1285" t="s">
        <v>18</v>
      </c>
      <c r="M1285" s="40" t="e">
        <f>IF(SUMPRODUCT(('EXTRACTO BANCO'!A:A=B1284)*('EXTRACTO BANCO'!G:G=I1284)*('EXTRACTO BANCO'!K:K=H1284))&gt;0,"OK","NO")</f>
        <v>#N/A</v>
      </c>
    </row>
    <row r="1286" spans="11:13">
      <c r="K1286" t="str">
        <f t="shared" si="20"/>
        <v/>
      </c>
      <c r="L1286" t="s">
        <v>18</v>
      </c>
      <c r="M1286" s="40" t="e">
        <f>IF(SUMPRODUCT(('EXTRACTO BANCO'!A:A=B1285)*('EXTRACTO BANCO'!G:G=I1285)*('EXTRACTO BANCO'!K:K=H1285))&gt;0,"OK","NO")</f>
        <v>#N/A</v>
      </c>
    </row>
    <row r="1287" spans="11:13">
      <c r="K1287" t="str">
        <f t="shared" si="20"/>
        <v/>
      </c>
      <c r="L1287" t="s">
        <v>18</v>
      </c>
      <c r="M1287" s="40" t="e">
        <f>IF(SUMPRODUCT(('EXTRACTO BANCO'!A:A=B1286)*('EXTRACTO BANCO'!G:G=I1286)*('EXTRACTO BANCO'!K:K=H1286))&gt;0,"OK","NO")</f>
        <v>#N/A</v>
      </c>
    </row>
    <row r="1288" spans="11:13">
      <c r="K1288" t="str">
        <f t="shared" si="20"/>
        <v/>
      </c>
      <c r="L1288" t="s">
        <v>18</v>
      </c>
      <c r="M1288" s="40" t="e">
        <f>IF(SUMPRODUCT(('EXTRACTO BANCO'!A:A=B1287)*('EXTRACTO BANCO'!G:G=I1287)*('EXTRACTO BANCO'!K:K=H1287))&gt;0,"OK","NO")</f>
        <v>#N/A</v>
      </c>
    </row>
    <row r="1289" spans="11:13">
      <c r="K1289" t="str">
        <f t="shared" si="20"/>
        <v/>
      </c>
      <c r="L1289" t="s">
        <v>18</v>
      </c>
      <c r="M1289" s="40" t="e">
        <f>IF(SUMPRODUCT(('EXTRACTO BANCO'!A:A=B1288)*('EXTRACTO BANCO'!G:G=I1288)*('EXTRACTO BANCO'!K:K=H1288))&gt;0,"OK","NO")</f>
        <v>#N/A</v>
      </c>
    </row>
    <row r="1290" spans="11:13">
      <c r="K1290" t="str">
        <f t="shared" si="20"/>
        <v/>
      </c>
      <c r="L1290" t="s">
        <v>18</v>
      </c>
      <c r="M1290" s="40" t="e">
        <f>IF(SUMPRODUCT(('EXTRACTO BANCO'!A:A=B1289)*('EXTRACTO BANCO'!G:G=I1289)*('EXTRACTO BANCO'!K:K=H1289))&gt;0,"OK","NO")</f>
        <v>#N/A</v>
      </c>
    </row>
    <row r="1291" spans="11:13">
      <c r="K1291" t="str">
        <f t="shared" si="20"/>
        <v/>
      </c>
      <c r="L1291" t="s">
        <v>18</v>
      </c>
      <c r="M1291" s="40" t="e">
        <f>IF(SUMPRODUCT(('EXTRACTO BANCO'!A:A=B1290)*('EXTRACTO BANCO'!G:G=I1290)*('EXTRACTO BANCO'!K:K=H1290))&gt;0,"OK","NO")</f>
        <v>#N/A</v>
      </c>
    </row>
    <row r="1292" spans="11:13">
      <c r="K1292" t="str">
        <f t="shared" si="20"/>
        <v/>
      </c>
      <c r="L1292" t="s">
        <v>18</v>
      </c>
      <c r="M1292" s="40" t="e">
        <f>IF(SUMPRODUCT(('EXTRACTO BANCO'!A:A=B1291)*('EXTRACTO BANCO'!G:G=I1291)*('EXTRACTO BANCO'!K:K=H1291))&gt;0,"OK","NO")</f>
        <v>#N/A</v>
      </c>
    </row>
    <row r="1293" spans="11:13">
      <c r="K1293" t="str">
        <f t="shared" si="20"/>
        <v/>
      </c>
      <c r="L1293" t="s">
        <v>18</v>
      </c>
      <c r="M1293" s="40" t="e">
        <f>IF(SUMPRODUCT(('EXTRACTO BANCO'!A:A=B1292)*('EXTRACTO BANCO'!G:G=I1292)*('EXTRACTO BANCO'!K:K=H1292))&gt;0,"OK","NO")</f>
        <v>#N/A</v>
      </c>
    </row>
    <row r="1294" spans="11:13">
      <c r="K1294" t="str">
        <f t="shared" si="20"/>
        <v/>
      </c>
      <c r="L1294" t="s">
        <v>18</v>
      </c>
      <c r="M1294" s="40" t="e">
        <f>IF(SUMPRODUCT(('EXTRACTO BANCO'!A:A=B1293)*('EXTRACTO BANCO'!G:G=I1293)*('EXTRACTO BANCO'!K:K=H1293))&gt;0,"OK","NO")</f>
        <v>#N/A</v>
      </c>
    </row>
    <row r="1295" spans="11:13">
      <c r="K1295" t="str">
        <f t="shared" si="20"/>
        <v/>
      </c>
      <c r="L1295" t="s">
        <v>18</v>
      </c>
      <c r="M1295" s="40" t="e">
        <f>IF(SUMPRODUCT(('EXTRACTO BANCO'!A:A=B1294)*('EXTRACTO BANCO'!G:G=I1294)*('EXTRACTO BANCO'!K:K=H1294))&gt;0,"OK","NO")</f>
        <v>#N/A</v>
      </c>
    </row>
    <row r="1296" spans="11:13">
      <c r="K1296" t="str">
        <f t="shared" si="20"/>
        <v/>
      </c>
      <c r="L1296" t="s">
        <v>18</v>
      </c>
      <c r="M1296" s="40" t="e">
        <f>IF(SUMPRODUCT(('EXTRACTO BANCO'!A:A=B1295)*('EXTRACTO BANCO'!G:G=I1295)*('EXTRACTO BANCO'!K:K=H1295))&gt;0,"OK","NO")</f>
        <v>#N/A</v>
      </c>
    </row>
    <row r="1297" spans="11:13">
      <c r="K1297" t="str">
        <f t="shared" si="20"/>
        <v/>
      </c>
      <c r="L1297" t="s">
        <v>18</v>
      </c>
      <c r="M1297" s="40" t="e">
        <f>IF(SUMPRODUCT(('EXTRACTO BANCO'!A:A=B1296)*('EXTRACTO BANCO'!G:G=I1296)*('EXTRACTO BANCO'!K:K=H1296))&gt;0,"OK","NO")</f>
        <v>#N/A</v>
      </c>
    </row>
    <row r="1298" spans="11:13">
      <c r="K1298" t="str">
        <f t="shared" si="20"/>
        <v/>
      </c>
      <c r="L1298" t="s">
        <v>18</v>
      </c>
      <c r="M1298" s="40" t="e">
        <f>IF(SUMPRODUCT(('EXTRACTO BANCO'!A:A=B1297)*('EXTRACTO BANCO'!G:G=I1297)*('EXTRACTO BANCO'!K:K=H1297))&gt;0,"OK","NO")</f>
        <v>#N/A</v>
      </c>
    </row>
    <row r="1299" spans="11:13">
      <c r="K1299" t="str">
        <f t="shared" si="20"/>
        <v/>
      </c>
      <c r="L1299" t="s">
        <v>18</v>
      </c>
      <c r="M1299" s="40" t="e">
        <f>IF(SUMPRODUCT(('EXTRACTO BANCO'!A:A=B1298)*('EXTRACTO BANCO'!G:G=I1298)*('EXTRACTO BANCO'!K:K=H1298))&gt;0,"OK","NO")</f>
        <v>#N/A</v>
      </c>
    </row>
    <row r="1300" spans="11:13">
      <c r="K1300" t="str">
        <f t="shared" si="20"/>
        <v/>
      </c>
      <c r="L1300" t="s">
        <v>18</v>
      </c>
      <c r="M1300" s="40" t="e">
        <f>IF(SUMPRODUCT(('EXTRACTO BANCO'!A:A=B1299)*('EXTRACTO BANCO'!G:G=I1299)*('EXTRACTO BANCO'!K:K=H1299))&gt;0,"OK","NO")</f>
        <v>#N/A</v>
      </c>
    </row>
    <row r="1301" spans="11:13">
      <c r="K1301" t="str">
        <f t="shared" si="20"/>
        <v/>
      </c>
      <c r="L1301" t="s">
        <v>18</v>
      </c>
      <c r="M1301" s="40" t="e">
        <f>IF(SUMPRODUCT(('EXTRACTO BANCO'!A:A=B1300)*('EXTRACTO BANCO'!G:G=I1300)*('EXTRACTO BANCO'!K:K=H1300))&gt;0,"OK","NO")</f>
        <v>#N/A</v>
      </c>
    </row>
    <row r="1302" spans="11:13">
      <c r="K1302" t="str">
        <f t="shared" si="20"/>
        <v/>
      </c>
      <c r="L1302" t="s">
        <v>18</v>
      </c>
      <c r="M1302" s="40" t="e">
        <f>IF(SUMPRODUCT(('EXTRACTO BANCO'!A:A=B1301)*('EXTRACTO BANCO'!G:G=I1301)*('EXTRACTO BANCO'!K:K=H1301))&gt;0,"OK","NO")</f>
        <v>#N/A</v>
      </c>
    </row>
    <row r="1303" spans="11:13">
      <c r="K1303" t="str">
        <f t="shared" si="20"/>
        <v/>
      </c>
      <c r="L1303" t="s">
        <v>18</v>
      </c>
      <c r="M1303" s="40" t="e">
        <f>IF(SUMPRODUCT(('EXTRACTO BANCO'!A:A=B1302)*('EXTRACTO BANCO'!G:G=I1302)*('EXTRACTO BANCO'!K:K=H1302))&gt;0,"OK","NO")</f>
        <v>#N/A</v>
      </c>
    </row>
    <row r="1304" spans="11:13">
      <c r="K1304" t="str">
        <f t="shared" si="20"/>
        <v/>
      </c>
      <c r="L1304" t="s">
        <v>18</v>
      </c>
      <c r="M1304" s="40" t="e">
        <f>IF(SUMPRODUCT(('EXTRACTO BANCO'!A:A=B1303)*('EXTRACTO BANCO'!G:G=I1303)*('EXTRACTO BANCO'!K:K=H1303))&gt;0,"OK","NO")</f>
        <v>#N/A</v>
      </c>
    </row>
    <row r="1305" spans="11:13">
      <c r="K1305" t="str">
        <f t="shared" si="20"/>
        <v/>
      </c>
      <c r="L1305" t="s">
        <v>18</v>
      </c>
      <c r="M1305" s="40" t="e">
        <f>IF(SUMPRODUCT(('EXTRACTO BANCO'!A:A=B1304)*('EXTRACTO BANCO'!G:G=I1304)*('EXTRACTO BANCO'!K:K=H1304))&gt;0,"OK","NO")</f>
        <v>#N/A</v>
      </c>
    </row>
    <row r="1306" spans="11:13">
      <c r="K1306" t="str">
        <f t="shared" si="20"/>
        <v/>
      </c>
      <c r="L1306" t="s">
        <v>18</v>
      </c>
      <c r="M1306" s="40" t="e">
        <f>IF(SUMPRODUCT(('EXTRACTO BANCO'!A:A=B1305)*('EXTRACTO BANCO'!G:G=I1305)*('EXTRACTO BANCO'!K:K=H1305))&gt;0,"OK","NO")</f>
        <v>#N/A</v>
      </c>
    </row>
    <row r="1307" spans="11:13">
      <c r="K1307" t="str">
        <f t="shared" si="20"/>
        <v/>
      </c>
      <c r="L1307" t="s">
        <v>18</v>
      </c>
      <c r="M1307" s="40" t="e">
        <f>IF(SUMPRODUCT(('EXTRACTO BANCO'!A:A=B1306)*('EXTRACTO BANCO'!G:G=I1306)*('EXTRACTO BANCO'!K:K=H1306))&gt;0,"OK","NO")</f>
        <v>#N/A</v>
      </c>
    </row>
    <row r="1308" spans="11:13">
      <c r="K1308" t="str">
        <f t="shared" si="20"/>
        <v/>
      </c>
      <c r="L1308" t="s">
        <v>18</v>
      </c>
      <c r="M1308" s="40" t="e">
        <f>IF(SUMPRODUCT(('EXTRACTO BANCO'!A:A=B1307)*('EXTRACTO BANCO'!G:G=I1307)*('EXTRACTO BANCO'!K:K=H1307))&gt;0,"OK","NO")</f>
        <v>#N/A</v>
      </c>
    </row>
    <row r="1309" spans="11:13">
      <c r="K1309" t="str">
        <f t="shared" si="20"/>
        <v/>
      </c>
      <c r="L1309" t="s">
        <v>18</v>
      </c>
      <c r="M1309" s="40" t="e">
        <f>IF(SUMPRODUCT(('EXTRACTO BANCO'!A:A=B1308)*('EXTRACTO BANCO'!G:G=I1308)*('EXTRACTO BANCO'!K:K=H1308))&gt;0,"OK","NO")</f>
        <v>#N/A</v>
      </c>
    </row>
    <row r="1310" spans="11:13">
      <c r="K1310" t="str">
        <f t="shared" si="20"/>
        <v/>
      </c>
      <c r="L1310" t="s">
        <v>18</v>
      </c>
      <c r="M1310" s="40" t="e">
        <f>IF(SUMPRODUCT(('EXTRACTO BANCO'!A:A=B1309)*('EXTRACTO BANCO'!G:G=I1309)*('EXTRACTO BANCO'!K:K=H1309))&gt;0,"OK","NO")</f>
        <v>#N/A</v>
      </c>
    </row>
    <row r="1311" spans="11:13">
      <c r="K1311" t="str">
        <f t="shared" si="20"/>
        <v/>
      </c>
      <c r="L1311" t="s">
        <v>18</v>
      </c>
      <c r="M1311" s="40" t="e">
        <f>IF(SUMPRODUCT(('EXTRACTO BANCO'!A:A=B1310)*('EXTRACTO BANCO'!G:G=I1310)*('EXTRACTO BANCO'!K:K=H1310))&gt;0,"OK","NO")</f>
        <v>#N/A</v>
      </c>
    </row>
    <row r="1312" spans="11:13">
      <c r="K1312" t="str">
        <f t="shared" si="20"/>
        <v/>
      </c>
      <c r="L1312" t="s">
        <v>18</v>
      </c>
      <c r="M1312" s="40" t="e">
        <f>IF(SUMPRODUCT(('EXTRACTO BANCO'!A:A=B1311)*('EXTRACTO BANCO'!G:G=I1311)*('EXTRACTO BANCO'!K:K=H1311))&gt;0,"OK","NO")</f>
        <v>#N/A</v>
      </c>
    </row>
    <row r="1313" spans="11:13">
      <c r="K1313" t="str">
        <f t="shared" si="20"/>
        <v/>
      </c>
      <c r="L1313" t="s">
        <v>18</v>
      </c>
      <c r="M1313" s="40" t="e">
        <f>IF(SUMPRODUCT(('EXTRACTO BANCO'!A:A=B1312)*('EXTRACTO BANCO'!G:G=I1312)*('EXTRACTO BANCO'!K:K=H1312))&gt;0,"OK","NO")</f>
        <v>#N/A</v>
      </c>
    </row>
    <row r="1314" spans="11:13">
      <c r="K1314" t="str">
        <f t="shared" si="20"/>
        <v/>
      </c>
      <c r="L1314" t="s">
        <v>18</v>
      </c>
      <c r="M1314" s="40" t="e">
        <f>IF(SUMPRODUCT(('EXTRACTO BANCO'!A:A=B1313)*('EXTRACTO BANCO'!G:G=I1313)*('EXTRACTO BANCO'!K:K=H1313))&gt;0,"OK","NO")</f>
        <v>#N/A</v>
      </c>
    </row>
    <row r="1315" spans="11:13">
      <c r="K1315" t="str">
        <f t="shared" si="20"/>
        <v/>
      </c>
      <c r="L1315" t="s">
        <v>18</v>
      </c>
      <c r="M1315" s="40" t="e">
        <f>IF(SUMPRODUCT(('EXTRACTO BANCO'!A:A=B1314)*('EXTRACTO BANCO'!G:G=I1314)*('EXTRACTO BANCO'!K:K=H1314))&gt;0,"OK","NO")</f>
        <v>#N/A</v>
      </c>
    </row>
    <row r="1316" spans="11:13">
      <c r="K1316" t="str">
        <f t="shared" si="20"/>
        <v/>
      </c>
      <c r="L1316" t="s">
        <v>18</v>
      </c>
      <c r="M1316" s="40" t="e">
        <f>IF(SUMPRODUCT(('EXTRACTO BANCO'!A:A=B1315)*('EXTRACTO BANCO'!G:G=I1315)*('EXTRACTO BANCO'!K:K=H1315))&gt;0,"OK","NO")</f>
        <v>#N/A</v>
      </c>
    </row>
    <row r="1317" spans="11:13">
      <c r="K1317" t="str">
        <f t="shared" si="20"/>
        <v/>
      </c>
      <c r="L1317" t="s">
        <v>18</v>
      </c>
      <c r="M1317" s="40" t="e">
        <f>IF(SUMPRODUCT(('EXTRACTO BANCO'!A:A=B1316)*('EXTRACTO BANCO'!G:G=I1316)*('EXTRACTO BANCO'!K:K=H1316))&gt;0,"OK","NO")</f>
        <v>#N/A</v>
      </c>
    </row>
    <row r="1318" spans="11:13">
      <c r="K1318" t="str">
        <f t="shared" si="20"/>
        <v/>
      </c>
      <c r="L1318" t="s">
        <v>18</v>
      </c>
      <c r="M1318" s="40" t="e">
        <f>IF(SUMPRODUCT(('EXTRACTO BANCO'!A:A=B1317)*('EXTRACTO BANCO'!G:G=I1317)*('EXTRACTO BANCO'!K:K=H1317))&gt;0,"OK","NO")</f>
        <v>#N/A</v>
      </c>
    </row>
    <row r="1319" spans="11:13">
      <c r="K1319" t="str">
        <f t="shared" si="20"/>
        <v/>
      </c>
      <c r="L1319" t="s">
        <v>18</v>
      </c>
      <c r="M1319" s="40" t="e">
        <f>IF(SUMPRODUCT(('EXTRACTO BANCO'!A:A=B1318)*('EXTRACTO BANCO'!G:G=I1318)*('EXTRACTO BANCO'!K:K=H1318))&gt;0,"OK","NO")</f>
        <v>#N/A</v>
      </c>
    </row>
    <row r="1320" spans="11:13">
      <c r="K1320" t="str">
        <f t="shared" si="20"/>
        <v/>
      </c>
      <c r="L1320" t="s">
        <v>18</v>
      </c>
      <c r="M1320" s="40" t="e">
        <f>IF(SUMPRODUCT(('EXTRACTO BANCO'!A:A=B1319)*('EXTRACTO BANCO'!G:G=I1319)*('EXTRACTO BANCO'!K:K=H1319))&gt;0,"OK","NO")</f>
        <v>#N/A</v>
      </c>
    </row>
    <row r="1321" spans="11:13">
      <c r="K1321" t="str">
        <f t="shared" si="20"/>
        <v/>
      </c>
      <c r="L1321" t="s">
        <v>18</v>
      </c>
      <c r="M1321" s="40" t="e">
        <f>IF(SUMPRODUCT(('EXTRACTO BANCO'!A:A=B1320)*('EXTRACTO BANCO'!G:G=I1320)*('EXTRACTO BANCO'!K:K=H1320))&gt;0,"OK","NO")</f>
        <v>#N/A</v>
      </c>
    </row>
    <row r="1322" spans="11:13">
      <c r="K1322" t="str">
        <f t="shared" si="20"/>
        <v/>
      </c>
      <c r="L1322" t="s">
        <v>18</v>
      </c>
      <c r="M1322" s="40" t="e">
        <f>IF(SUMPRODUCT(('EXTRACTO BANCO'!A:A=B1321)*('EXTRACTO BANCO'!G:G=I1321)*('EXTRACTO BANCO'!K:K=H1321))&gt;0,"OK","NO")</f>
        <v>#N/A</v>
      </c>
    </row>
    <row r="1323" spans="11:13">
      <c r="K1323" t="str">
        <f t="shared" si="20"/>
        <v/>
      </c>
      <c r="L1323" t="s">
        <v>18</v>
      </c>
      <c r="M1323" s="40" t="e">
        <f>IF(SUMPRODUCT(('EXTRACTO BANCO'!A:A=B1322)*('EXTRACTO BANCO'!G:G=I1322)*('EXTRACTO BANCO'!K:K=H1322))&gt;0,"OK","NO")</f>
        <v>#N/A</v>
      </c>
    </row>
    <row r="1324" spans="11:13">
      <c r="K1324" t="str">
        <f t="shared" si="20"/>
        <v/>
      </c>
      <c r="L1324" t="s">
        <v>18</v>
      </c>
      <c r="M1324" s="40" t="e">
        <f>IF(SUMPRODUCT(('EXTRACTO BANCO'!A:A=B1323)*('EXTRACTO BANCO'!G:G=I1323)*('EXTRACTO BANCO'!K:K=H1323))&gt;0,"OK","NO")</f>
        <v>#N/A</v>
      </c>
    </row>
    <row r="1325" spans="11:13">
      <c r="K1325" t="str">
        <f t="shared" si="20"/>
        <v/>
      </c>
      <c r="L1325" t="s">
        <v>18</v>
      </c>
      <c r="M1325" s="40" t="e">
        <f>IF(SUMPRODUCT(('EXTRACTO BANCO'!A:A=B1324)*('EXTRACTO BANCO'!G:G=I1324)*('EXTRACTO BANCO'!K:K=H1324))&gt;0,"OK","NO")</f>
        <v>#N/A</v>
      </c>
    </row>
    <row r="1326" spans="11:13">
      <c r="K1326" t="str">
        <f t="shared" si="20"/>
        <v/>
      </c>
      <c r="L1326" t="s">
        <v>18</v>
      </c>
      <c r="M1326" s="40" t="e">
        <f>IF(SUMPRODUCT(('EXTRACTO BANCO'!A:A=B1325)*('EXTRACTO BANCO'!G:G=I1325)*('EXTRACTO BANCO'!K:K=H1325))&gt;0,"OK","NO")</f>
        <v>#N/A</v>
      </c>
    </row>
    <row r="1327" spans="11:13">
      <c r="K1327" t="str">
        <f t="shared" si="20"/>
        <v/>
      </c>
      <c r="L1327" t="s">
        <v>18</v>
      </c>
      <c r="M1327" s="40" t="e">
        <f>IF(SUMPRODUCT(('EXTRACTO BANCO'!A:A=B1326)*('EXTRACTO BANCO'!G:G=I1326)*('EXTRACTO BANCO'!K:K=H1326))&gt;0,"OK","NO")</f>
        <v>#N/A</v>
      </c>
    </row>
    <row r="1328" spans="11:13">
      <c r="K1328" t="str">
        <f t="shared" si="20"/>
        <v/>
      </c>
      <c r="L1328" t="s">
        <v>18</v>
      </c>
      <c r="M1328" s="40" t="e">
        <f>IF(SUMPRODUCT(('EXTRACTO BANCO'!A:A=B1327)*('EXTRACTO BANCO'!G:G=I1327)*('EXTRACTO BANCO'!K:K=H1327))&gt;0,"OK","NO")</f>
        <v>#N/A</v>
      </c>
    </row>
    <row r="1329" spans="11:13">
      <c r="K1329" t="str">
        <f t="shared" si="20"/>
        <v/>
      </c>
      <c r="L1329" t="s">
        <v>18</v>
      </c>
      <c r="M1329" s="40" t="e">
        <f>IF(SUMPRODUCT(('EXTRACTO BANCO'!A:A=B1328)*('EXTRACTO BANCO'!G:G=I1328)*('EXTRACTO BANCO'!K:K=H1328))&gt;0,"OK","NO")</f>
        <v>#N/A</v>
      </c>
    </row>
    <row r="1330" spans="11:13">
      <c r="K1330" t="str">
        <f t="shared" si="20"/>
        <v/>
      </c>
      <c r="L1330" t="s">
        <v>18</v>
      </c>
      <c r="M1330" s="40" t="e">
        <f>IF(SUMPRODUCT(('EXTRACTO BANCO'!A:A=B1329)*('EXTRACTO BANCO'!G:G=I1329)*('EXTRACTO BANCO'!K:K=H1329))&gt;0,"OK","NO")</f>
        <v>#N/A</v>
      </c>
    </row>
    <row r="1331" spans="11:13">
      <c r="K1331" t="str">
        <f t="shared" si="20"/>
        <v/>
      </c>
      <c r="L1331" t="s">
        <v>18</v>
      </c>
      <c r="M1331" s="40" t="e">
        <f>IF(SUMPRODUCT(('EXTRACTO BANCO'!A:A=B1330)*('EXTRACTO BANCO'!G:G=I1330)*('EXTRACTO BANCO'!K:K=H1330))&gt;0,"OK","NO")</f>
        <v>#N/A</v>
      </c>
    </row>
    <row r="1332" spans="11:13">
      <c r="K1332" t="str">
        <f t="shared" si="20"/>
        <v/>
      </c>
      <c r="L1332" t="s">
        <v>18</v>
      </c>
      <c r="M1332" s="40" t="e">
        <f>IF(SUMPRODUCT(('EXTRACTO BANCO'!A:A=B1331)*('EXTRACTO BANCO'!G:G=I1331)*('EXTRACTO BANCO'!K:K=H1331))&gt;0,"OK","NO")</f>
        <v>#N/A</v>
      </c>
    </row>
    <row r="1333" spans="11:13">
      <c r="K1333" t="str">
        <f t="shared" si="20"/>
        <v/>
      </c>
      <c r="L1333" t="s">
        <v>18</v>
      </c>
      <c r="M1333" s="40" t="e">
        <f>IF(SUMPRODUCT(('EXTRACTO BANCO'!A:A=B1332)*('EXTRACTO BANCO'!G:G=I1332)*('EXTRACTO BANCO'!K:K=H1332))&gt;0,"OK","NO")</f>
        <v>#N/A</v>
      </c>
    </row>
    <row r="1334" spans="11:13">
      <c r="K1334" t="str">
        <f t="shared" si="20"/>
        <v/>
      </c>
      <c r="L1334" t="s">
        <v>18</v>
      </c>
      <c r="M1334" s="40" t="e">
        <f>IF(SUMPRODUCT(('EXTRACTO BANCO'!A:A=B1333)*('EXTRACTO BANCO'!G:G=I1333)*('EXTRACTO BANCO'!K:K=H1333))&gt;0,"OK","NO")</f>
        <v>#N/A</v>
      </c>
    </row>
    <row r="1335" spans="11:13">
      <c r="K1335" t="str">
        <f t="shared" si="20"/>
        <v/>
      </c>
      <c r="L1335" t="s">
        <v>18</v>
      </c>
      <c r="M1335" s="40" t="e">
        <f>IF(SUMPRODUCT(('EXTRACTO BANCO'!A:A=B1334)*('EXTRACTO BANCO'!G:G=I1334)*('EXTRACTO BANCO'!K:K=H1334))&gt;0,"OK","NO")</f>
        <v>#N/A</v>
      </c>
    </row>
    <row r="1336" spans="11:13">
      <c r="K1336" t="str">
        <f t="shared" si="20"/>
        <v/>
      </c>
      <c r="L1336" t="s">
        <v>18</v>
      </c>
      <c r="M1336" s="40" t="e">
        <f>IF(SUMPRODUCT(('EXTRACTO BANCO'!A:A=B1335)*('EXTRACTO BANCO'!G:G=I1335)*('EXTRACTO BANCO'!K:K=H1335))&gt;0,"OK","NO")</f>
        <v>#N/A</v>
      </c>
    </row>
    <row r="1337" spans="11:13">
      <c r="K1337" t="str">
        <f t="shared" si="20"/>
        <v/>
      </c>
      <c r="L1337" t="s">
        <v>18</v>
      </c>
      <c r="M1337" s="40" t="e">
        <f>IF(SUMPRODUCT(('EXTRACTO BANCO'!A:A=B1336)*('EXTRACTO BANCO'!G:G=I1336)*('EXTRACTO BANCO'!K:K=H1336))&gt;0,"OK","NO")</f>
        <v>#N/A</v>
      </c>
    </row>
    <row r="1338" spans="11:13">
      <c r="K1338" t="str">
        <f t="shared" si="20"/>
        <v/>
      </c>
      <c r="L1338" t="s">
        <v>18</v>
      </c>
      <c r="M1338" s="40" t="e">
        <f>IF(SUMPRODUCT(('EXTRACTO BANCO'!A:A=B1337)*('EXTRACTO BANCO'!G:G=I1337)*('EXTRACTO BANCO'!K:K=H1337))&gt;0,"OK","NO")</f>
        <v>#N/A</v>
      </c>
    </row>
    <row r="1339" spans="11:13">
      <c r="K1339" t="str">
        <f t="shared" si="20"/>
        <v/>
      </c>
      <c r="L1339" t="s">
        <v>18</v>
      </c>
      <c r="M1339" s="40" t="e">
        <f>IF(SUMPRODUCT(('EXTRACTO BANCO'!A:A=B1338)*('EXTRACTO BANCO'!G:G=I1338)*('EXTRACTO BANCO'!K:K=H1338))&gt;0,"OK","NO")</f>
        <v>#N/A</v>
      </c>
    </row>
    <row r="1340" spans="11:13">
      <c r="K1340" t="str">
        <f t="shared" si="20"/>
        <v/>
      </c>
      <c r="L1340" t="s">
        <v>18</v>
      </c>
      <c r="M1340" s="40" t="e">
        <f>IF(SUMPRODUCT(('EXTRACTO BANCO'!A:A=B1339)*('EXTRACTO BANCO'!G:G=I1339)*('EXTRACTO BANCO'!K:K=H1339))&gt;0,"OK","NO")</f>
        <v>#N/A</v>
      </c>
    </row>
    <row r="1341" spans="11:13">
      <c r="K1341" t="str">
        <f t="shared" si="20"/>
        <v/>
      </c>
      <c r="L1341" t="s">
        <v>18</v>
      </c>
      <c r="M1341" s="40" t="e">
        <f>IF(SUMPRODUCT(('EXTRACTO BANCO'!A:A=B1340)*('EXTRACTO BANCO'!G:G=I1340)*('EXTRACTO BANCO'!K:K=H1340))&gt;0,"OK","NO")</f>
        <v>#N/A</v>
      </c>
    </row>
    <row r="1342" spans="11:13">
      <c r="K1342" t="str">
        <f t="shared" si="20"/>
        <v/>
      </c>
      <c r="L1342" t="s">
        <v>18</v>
      </c>
      <c r="M1342" s="40" t="e">
        <f>IF(SUMPRODUCT(('EXTRACTO BANCO'!A:A=B1341)*('EXTRACTO BANCO'!G:G=I1341)*('EXTRACTO BANCO'!K:K=H1341))&gt;0,"OK","NO")</f>
        <v>#N/A</v>
      </c>
    </row>
    <row r="1343" spans="11:13">
      <c r="K1343" t="str">
        <f t="shared" si="20"/>
        <v/>
      </c>
      <c r="L1343" t="s">
        <v>18</v>
      </c>
      <c r="M1343" s="40" t="e">
        <f>IF(SUMPRODUCT(('EXTRACTO BANCO'!A:A=B1342)*('EXTRACTO BANCO'!G:G=I1342)*('EXTRACTO BANCO'!K:K=H1342))&gt;0,"OK","NO")</f>
        <v>#N/A</v>
      </c>
    </row>
    <row r="1344" spans="11:13">
      <c r="K1344" t="str">
        <f t="shared" si="20"/>
        <v/>
      </c>
      <c r="L1344" t="s">
        <v>18</v>
      </c>
      <c r="M1344" s="40" t="e">
        <f>IF(SUMPRODUCT(('EXTRACTO BANCO'!A:A=B1343)*('EXTRACTO BANCO'!G:G=I1343)*('EXTRACTO BANCO'!K:K=H1343))&gt;0,"OK","NO")</f>
        <v>#N/A</v>
      </c>
    </row>
    <row r="1345" spans="11:13">
      <c r="K1345" t="str">
        <f t="shared" si="20"/>
        <v/>
      </c>
      <c r="L1345" t="s">
        <v>18</v>
      </c>
      <c r="M1345" s="40" t="e">
        <f>IF(SUMPRODUCT(('EXTRACTO BANCO'!A:A=B1344)*('EXTRACTO BANCO'!G:G=I1344)*('EXTRACTO BANCO'!K:K=H1344))&gt;0,"OK","NO")</f>
        <v>#N/A</v>
      </c>
    </row>
    <row r="1346" spans="11:13">
      <c r="K1346" t="str">
        <f t="shared" si="20"/>
        <v/>
      </c>
      <c r="L1346" t="s">
        <v>18</v>
      </c>
      <c r="M1346" s="40" t="e">
        <f>IF(SUMPRODUCT(('EXTRACTO BANCO'!A:A=B1345)*('EXTRACTO BANCO'!G:G=I1345)*('EXTRACTO BANCO'!K:K=H1345))&gt;0,"OK","NO")</f>
        <v>#N/A</v>
      </c>
    </row>
    <row r="1347" spans="11:13">
      <c r="K1347" t="str">
        <f t="shared" si="20"/>
        <v/>
      </c>
      <c r="L1347" t="s">
        <v>18</v>
      </c>
      <c r="M1347" s="40" t="e">
        <f>IF(SUMPRODUCT(('EXTRACTO BANCO'!A:A=B1346)*('EXTRACTO BANCO'!G:G=I1346)*('EXTRACTO BANCO'!K:K=H1346))&gt;0,"OK","NO")</f>
        <v>#N/A</v>
      </c>
    </row>
    <row r="1348" spans="11:13">
      <c r="K1348" t="str">
        <f t="shared" ref="K1348:K1411" si="21">CONCATENATE(A1348,I1348)</f>
        <v/>
      </c>
      <c r="L1348" t="s">
        <v>18</v>
      </c>
      <c r="M1348" s="40" t="e">
        <f>IF(SUMPRODUCT(('EXTRACTO BANCO'!A:A=B1347)*('EXTRACTO BANCO'!G:G=I1347)*('EXTRACTO BANCO'!K:K=H1347))&gt;0,"OK","NO")</f>
        <v>#N/A</v>
      </c>
    </row>
    <row r="1349" spans="11:13">
      <c r="K1349" t="str">
        <f t="shared" si="21"/>
        <v/>
      </c>
      <c r="L1349" t="s">
        <v>18</v>
      </c>
      <c r="M1349" s="40" t="e">
        <f>IF(SUMPRODUCT(('EXTRACTO BANCO'!A:A=B1348)*('EXTRACTO BANCO'!G:G=I1348)*('EXTRACTO BANCO'!K:K=H1348))&gt;0,"OK","NO")</f>
        <v>#N/A</v>
      </c>
    </row>
    <row r="1350" spans="11:13">
      <c r="K1350" t="str">
        <f t="shared" si="21"/>
        <v/>
      </c>
      <c r="L1350" t="s">
        <v>18</v>
      </c>
      <c r="M1350" s="40" t="e">
        <f>IF(SUMPRODUCT(('EXTRACTO BANCO'!A:A=B1349)*('EXTRACTO BANCO'!G:G=I1349)*('EXTRACTO BANCO'!K:K=H1349))&gt;0,"OK","NO")</f>
        <v>#N/A</v>
      </c>
    </row>
    <row r="1351" spans="11:13">
      <c r="K1351" t="str">
        <f t="shared" si="21"/>
        <v/>
      </c>
      <c r="L1351" t="s">
        <v>18</v>
      </c>
      <c r="M1351" s="40" t="e">
        <f>IF(SUMPRODUCT(('EXTRACTO BANCO'!A:A=B1350)*('EXTRACTO BANCO'!G:G=I1350)*('EXTRACTO BANCO'!K:K=H1350))&gt;0,"OK","NO")</f>
        <v>#N/A</v>
      </c>
    </row>
    <row r="1352" spans="11:13">
      <c r="K1352" t="str">
        <f t="shared" si="21"/>
        <v/>
      </c>
      <c r="L1352" t="s">
        <v>18</v>
      </c>
      <c r="M1352" s="40" t="e">
        <f>IF(SUMPRODUCT(('EXTRACTO BANCO'!A:A=B1351)*('EXTRACTO BANCO'!G:G=I1351)*('EXTRACTO BANCO'!K:K=H1351))&gt;0,"OK","NO")</f>
        <v>#N/A</v>
      </c>
    </row>
    <row r="1353" spans="11:13">
      <c r="K1353" t="str">
        <f t="shared" si="21"/>
        <v/>
      </c>
      <c r="L1353" t="s">
        <v>18</v>
      </c>
      <c r="M1353" s="40" t="e">
        <f>IF(SUMPRODUCT(('EXTRACTO BANCO'!A:A=B1352)*('EXTRACTO BANCO'!G:G=I1352)*('EXTRACTO BANCO'!K:K=H1352))&gt;0,"OK","NO")</f>
        <v>#N/A</v>
      </c>
    </row>
    <row r="1354" spans="11:13">
      <c r="K1354" t="str">
        <f t="shared" si="21"/>
        <v/>
      </c>
      <c r="L1354" t="s">
        <v>18</v>
      </c>
      <c r="M1354" s="40" t="e">
        <f>IF(SUMPRODUCT(('EXTRACTO BANCO'!A:A=B1353)*('EXTRACTO BANCO'!G:G=I1353)*('EXTRACTO BANCO'!K:K=H1353))&gt;0,"OK","NO")</f>
        <v>#N/A</v>
      </c>
    </row>
    <row r="1355" spans="11:13">
      <c r="K1355" t="str">
        <f t="shared" si="21"/>
        <v/>
      </c>
      <c r="L1355" t="s">
        <v>18</v>
      </c>
      <c r="M1355" s="40" t="e">
        <f>IF(SUMPRODUCT(('EXTRACTO BANCO'!A:A=B1354)*('EXTRACTO BANCO'!G:G=I1354)*('EXTRACTO BANCO'!K:K=H1354))&gt;0,"OK","NO")</f>
        <v>#N/A</v>
      </c>
    </row>
    <row r="1356" spans="11:13">
      <c r="K1356" t="str">
        <f t="shared" si="21"/>
        <v/>
      </c>
      <c r="L1356" t="s">
        <v>18</v>
      </c>
      <c r="M1356" s="40" t="e">
        <f>IF(SUMPRODUCT(('EXTRACTO BANCO'!A:A=B1355)*('EXTRACTO BANCO'!G:G=I1355)*('EXTRACTO BANCO'!K:K=H1355))&gt;0,"OK","NO")</f>
        <v>#N/A</v>
      </c>
    </row>
    <row r="1357" spans="11:13">
      <c r="K1357" t="str">
        <f t="shared" si="21"/>
        <v/>
      </c>
      <c r="L1357" t="s">
        <v>18</v>
      </c>
      <c r="M1357" s="40" t="e">
        <f>IF(SUMPRODUCT(('EXTRACTO BANCO'!A:A=B1356)*('EXTRACTO BANCO'!G:G=I1356)*('EXTRACTO BANCO'!K:K=H1356))&gt;0,"OK","NO")</f>
        <v>#N/A</v>
      </c>
    </row>
    <row r="1358" spans="11:13">
      <c r="K1358" t="str">
        <f t="shared" si="21"/>
        <v/>
      </c>
      <c r="L1358" t="s">
        <v>18</v>
      </c>
      <c r="M1358" s="40" t="e">
        <f>IF(SUMPRODUCT(('EXTRACTO BANCO'!A:A=B1357)*('EXTRACTO BANCO'!G:G=I1357)*('EXTRACTO BANCO'!K:K=H1357))&gt;0,"OK","NO")</f>
        <v>#N/A</v>
      </c>
    </row>
    <row r="1359" spans="11:13">
      <c r="K1359" t="str">
        <f t="shared" si="21"/>
        <v/>
      </c>
      <c r="L1359" t="s">
        <v>18</v>
      </c>
      <c r="M1359" s="40" t="e">
        <f>IF(SUMPRODUCT(('EXTRACTO BANCO'!A:A=B1358)*('EXTRACTO BANCO'!G:G=I1358)*('EXTRACTO BANCO'!K:K=H1358))&gt;0,"OK","NO")</f>
        <v>#N/A</v>
      </c>
    </row>
    <row r="1360" spans="11:13">
      <c r="K1360" t="str">
        <f t="shared" si="21"/>
        <v/>
      </c>
      <c r="L1360" t="s">
        <v>18</v>
      </c>
      <c r="M1360" s="40" t="e">
        <f>IF(SUMPRODUCT(('EXTRACTO BANCO'!A:A=B1359)*('EXTRACTO BANCO'!G:G=I1359)*('EXTRACTO BANCO'!K:K=H1359))&gt;0,"OK","NO")</f>
        <v>#N/A</v>
      </c>
    </row>
    <row r="1361" spans="11:13">
      <c r="K1361" t="str">
        <f t="shared" si="21"/>
        <v/>
      </c>
      <c r="L1361" t="s">
        <v>18</v>
      </c>
      <c r="M1361" s="40" t="e">
        <f>IF(SUMPRODUCT(('EXTRACTO BANCO'!A:A=B1360)*('EXTRACTO BANCO'!G:G=I1360)*('EXTRACTO BANCO'!K:K=H1360))&gt;0,"OK","NO")</f>
        <v>#N/A</v>
      </c>
    </row>
    <row r="1362" spans="11:13">
      <c r="K1362" t="str">
        <f t="shared" si="21"/>
        <v/>
      </c>
      <c r="L1362" t="s">
        <v>18</v>
      </c>
      <c r="M1362" s="40" t="e">
        <f>IF(SUMPRODUCT(('EXTRACTO BANCO'!A:A=B1361)*('EXTRACTO BANCO'!G:G=I1361)*('EXTRACTO BANCO'!K:K=H1361))&gt;0,"OK","NO")</f>
        <v>#N/A</v>
      </c>
    </row>
    <row r="1363" spans="11:13">
      <c r="K1363" t="str">
        <f t="shared" si="21"/>
        <v/>
      </c>
      <c r="L1363" t="s">
        <v>18</v>
      </c>
      <c r="M1363" s="40" t="e">
        <f>IF(SUMPRODUCT(('EXTRACTO BANCO'!A:A=B1362)*('EXTRACTO BANCO'!G:G=I1362)*('EXTRACTO BANCO'!K:K=H1362))&gt;0,"OK","NO")</f>
        <v>#N/A</v>
      </c>
    </row>
    <row r="1364" spans="11:13">
      <c r="K1364" t="str">
        <f t="shared" si="21"/>
        <v/>
      </c>
      <c r="L1364" t="s">
        <v>18</v>
      </c>
      <c r="M1364" s="40" t="e">
        <f>IF(SUMPRODUCT(('EXTRACTO BANCO'!A:A=B1363)*('EXTRACTO BANCO'!G:G=I1363)*('EXTRACTO BANCO'!K:K=H1363))&gt;0,"OK","NO")</f>
        <v>#N/A</v>
      </c>
    </row>
    <row r="1365" spans="11:13">
      <c r="K1365" t="str">
        <f t="shared" si="21"/>
        <v/>
      </c>
      <c r="L1365" t="s">
        <v>18</v>
      </c>
      <c r="M1365" s="40" t="e">
        <f>IF(SUMPRODUCT(('EXTRACTO BANCO'!A:A=B1364)*('EXTRACTO BANCO'!G:G=I1364)*('EXTRACTO BANCO'!K:K=H1364))&gt;0,"OK","NO")</f>
        <v>#N/A</v>
      </c>
    </row>
    <row r="1366" spans="11:13">
      <c r="K1366" t="str">
        <f t="shared" si="21"/>
        <v/>
      </c>
      <c r="L1366" t="s">
        <v>18</v>
      </c>
      <c r="M1366" s="40" t="e">
        <f>IF(SUMPRODUCT(('EXTRACTO BANCO'!A:A=B1365)*('EXTRACTO BANCO'!G:G=I1365)*('EXTRACTO BANCO'!K:K=H1365))&gt;0,"OK","NO")</f>
        <v>#N/A</v>
      </c>
    </row>
    <row r="1367" spans="11:13">
      <c r="K1367" t="str">
        <f t="shared" si="21"/>
        <v/>
      </c>
      <c r="L1367" t="s">
        <v>18</v>
      </c>
      <c r="M1367" s="40" t="e">
        <f>IF(SUMPRODUCT(('EXTRACTO BANCO'!A:A=B1366)*('EXTRACTO BANCO'!G:G=I1366)*('EXTRACTO BANCO'!K:K=H1366))&gt;0,"OK","NO")</f>
        <v>#N/A</v>
      </c>
    </row>
    <row r="1368" spans="11:13">
      <c r="K1368" t="str">
        <f t="shared" si="21"/>
        <v/>
      </c>
      <c r="L1368" t="s">
        <v>18</v>
      </c>
      <c r="M1368" s="40" t="e">
        <f>IF(SUMPRODUCT(('EXTRACTO BANCO'!A:A=B1367)*('EXTRACTO BANCO'!G:G=I1367)*('EXTRACTO BANCO'!K:K=H1367))&gt;0,"OK","NO")</f>
        <v>#N/A</v>
      </c>
    </row>
    <row r="1369" spans="11:13">
      <c r="K1369" t="str">
        <f t="shared" si="21"/>
        <v/>
      </c>
      <c r="L1369" t="s">
        <v>18</v>
      </c>
      <c r="M1369" s="40" t="e">
        <f>IF(SUMPRODUCT(('EXTRACTO BANCO'!A:A=B1368)*('EXTRACTO BANCO'!G:G=I1368)*('EXTRACTO BANCO'!K:K=H1368))&gt;0,"OK","NO")</f>
        <v>#N/A</v>
      </c>
    </row>
    <row r="1370" spans="11:13">
      <c r="K1370" t="str">
        <f t="shared" si="21"/>
        <v/>
      </c>
      <c r="L1370" t="s">
        <v>18</v>
      </c>
      <c r="M1370" s="40" t="e">
        <f>IF(SUMPRODUCT(('EXTRACTO BANCO'!A:A=B1369)*('EXTRACTO BANCO'!G:G=I1369)*('EXTRACTO BANCO'!K:K=H1369))&gt;0,"OK","NO")</f>
        <v>#N/A</v>
      </c>
    </row>
    <row r="1371" spans="11:13">
      <c r="K1371" t="str">
        <f t="shared" si="21"/>
        <v/>
      </c>
      <c r="L1371" t="s">
        <v>18</v>
      </c>
      <c r="M1371" s="40" t="e">
        <f>IF(SUMPRODUCT(('EXTRACTO BANCO'!A:A=B1370)*('EXTRACTO BANCO'!G:G=I1370)*('EXTRACTO BANCO'!K:K=H1370))&gt;0,"OK","NO")</f>
        <v>#N/A</v>
      </c>
    </row>
    <row r="1372" spans="11:13">
      <c r="K1372" t="str">
        <f t="shared" si="21"/>
        <v/>
      </c>
      <c r="L1372" t="s">
        <v>18</v>
      </c>
      <c r="M1372" s="40" t="e">
        <f>IF(SUMPRODUCT(('EXTRACTO BANCO'!A:A=B1371)*('EXTRACTO BANCO'!G:G=I1371)*('EXTRACTO BANCO'!K:K=H1371))&gt;0,"OK","NO")</f>
        <v>#N/A</v>
      </c>
    </row>
    <row r="1373" spans="11:13">
      <c r="K1373" t="str">
        <f t="shared" si="21"/>
        <v/>
      </c>
      <c r="L1373" t="s">
        <v>18</v>
      </c>
      <c r="M1373" s="40" t="e">
        <f>IF(SUMPRODUCT(('EXTRACTO BANCO'!A:A=B1372)*('EXTRACTO BANCO'!G:G=I1372)*('EXTRACTO BANCO'!K:K=H1372))&gt;0,"OK","NO")</f>
        <v>#N/A</v>
      </c>
    </row>
    <row r="1374" spans="11:13">
      <c r="K1374" t="str">
        <f t="shared" si="21"/>
        <v/>
      </c>
      <c r="L1374" t="s">
        <v>18</v>
      </c>
      <c r="M1374" s="40" t="e">
        <f>IF(SUMPRODUCT(('EXTRACTO BANCO'!A:A=B1373)*('EXTRACTO BANCO'!G:G=I1373)*('EXTRACTO BANCO'!K:K=H1373))&gt;0,"OK","NO")</f>
        <v>#N/A</v>
      </c>
    </row>
    <row r="1375" spans="11:13">
      <c r="K1375" t="str">
        <f t="shared" si="21"/>
        <v/>
      </c>
      <c r="L1375" t="s">
        <v>18</v>
      </c>
      <c r="M1375" s="40" t="e">
        <f>IF(SUMPRODUCT(('EXTRACTO BANCO'!A:A=B1374)*('EXTRACTO BANCO'!G:G=I1374)*('EXTRACTO BANCO'!K:K=H1374))&gt;0,"OK","NO")</f>
        <v>#N/A</v>
      </c>
    </row>
    <row r="1376" spans="11:13">
      <c r="K1376" t="str">
        <f t="shared" si="21"/>
        <v/>
      </c>
      <c r="L1376" t="s">
        <v>18</v>
      </c>
      <c r="M1376" s="40" t="e">
        <f>IF(SUMPRODUCT(('EXTRACTO BANCO'!A:A=B1375)*('EXTRACTO BANCO'!G:G=I1375)*('EXTRACTO BANCO'!K:K=H1375))&gt;0,"OK","NO")</f>
        <v>#N/A</v>
      </c>
    </row>
    <row r="1377" spans="11:13">
      <c r="K1377" t="str">
        <f t="shared" si="21"/>
        <v/>
      </c>
      <c r="L1377" t="s">
        <v>18</v>
      </c>
      <c r="M1377" s="40" t="e">
        <f>IF(SUMPRODUCT(('EXTRACTO BANCO'!A:A=B1376)*('EXTRACTO BANCO'!G:G=I1376)*('EXTRACTO BANCO'!K:K=H1376))&gt;0,"OK","NO")</f>
        <v>#N/A</v>
      </c>
    </row>
    <row r="1378" spans="11:13">
      <c r="K1378" t="str">
        <f t="shared" si="21"/>
        <v/>
      </c>
      <c r="L1378" t="s">
        <v>18</v>
      </c>
      <c r="M1378" s="40" t="e">
        <f>IF(SUMPRODUCT(('EXTRACTO BANCO'!A:A=B1377)*('EXTRACTO BANCO'!G:G=I1377)*('EXTRACTO BANCO'!K:K=H1377))&gt;0,"OK","NO")</f>
        <v>#N/A</v>
      </c>
    </row>
    <row r="1379" spans="11:13">
      <c r="K1379" t="str">
        <f t="shared" si="21"/>
        <v/>
      </c>
      <c r="L1379" t="s">
        <v>18</v>
      </c>
      <c r="M1379" s="40" t="e">
        <f>IF(SUMPRODUCT(('EXTRACTO BANCO'!A:A=B1378)*('EXTRACTO BANCO'!G:G=I1378)*('EXTRACTO BANCO'!K:K=H1378))&gt;0,"OK","NO")</f>
        <v>#N/A</v>
      </c>
    </row>
    <row r="1380" spans="11:13">
      <c r="K1380" t="str">
        <f t="shared" si="21"/>
        <v/>
      </c>
      <c r="L1380" t="s">
        <v>18</v>
      </c>
      <c r="M1380" s="40" t="e">
        <f>IF(SUMPRODUCT(('EXTRACTO BANCO'!A:A=B1379)*('EXTRACTO BANCO'!G:G=I1379)*('EXTRACTO BANCO'!K:K=H1379))&gt;0,"OK","NO")</f>
        <v>#N/A</v>
      </c>
    </row>
    <row r="1381" spans="11:13">
      <c r="K1381" t="str">
        <f t="shared" si="21"/>
        <v/>
      </c>
      <c r="L1381" t="s">
        <v>18</v>
      </c>
      <c r="M1381" s="40" t="e">
        <f>IF(SUMPRODUCT(('EXTRACTO BANCO'!A:A=B1380)*('EXTRACTO BANCO'!G:G=I1380)*('EXTRACTO BANCO'!K:K=H1380))&gt;0,"OK","NO")</f>
        <v>#N/A</v>
      </c>
    </row>
    <row r="1382" spans="11:13">
      <c r="K1382" t="str">
        <f t="shared" si="21"/>
        <v/>
      </c>
      <c r="L1382" t="s">
        <v>18</v>
      </c>
      <c r="M1382" s="40" t="e">
        <f>IF(SUMPRODUCT(('EXTRACTO BANCO'!A:A=B1381)*('EXTRACTO BANCO'!G:G=I1381)*('EXTRACTO BANCO'!K:K=H1381))&gt;0,"OK","NO")</f>
        <v>#N/A</v>
      </c>
    </row>
    <row r="1383" spans="11:13">
      <c r="K1383" t="str">
        <f t="shared" si="21"/>
        <v/>
      </c>
      <c r="L1383" t="s">
        <v>18</v>
      </c>
      <c r="M1383" s="40" t="e">
        <f>IF(SUMPRODUCT(('EXTRACTO BANCO'!A:A=B1382)*('EXTRACTO BANCO'!G:G=I1382)*('EXTRACTO BANCO'!K:K=H1382))&gt;0,"OK","NO")</f>
        <v>#N/A</v>
      </c>
    </row>
    <row r="1384" spans="11:13">
      <c r="K1384" t="str">
        <f t="shared" si="21"/>
        <v/>
      </c>
      <c r="L1384" t="s">
        <v>18</v>
      </c>
      <c r="M1384" s="40" t="e">
        <f>IF(SUMPRODUCT(('EXTRACTO BANCO'!A:A=B1383)*('EXTRACTO BANCO'!G:G=I1383)*('EXTRACTO BANCO'!K:K=H1383))&gt;0,"OK","NO")</f>
        <v>#N/A</v>
      </c>
    </row>
    <row r="1385" spans="11:13">
      <c r="K1385" t="str">
        <f t="shared" si="21"/>
        <v/>
      </c>
      <c r="L1385" t="s">
        <v>18</v>
      </c>
      <c r="M1385" s="40" t="e">
        <f>IF(SUMPRODUCT(('EXTRACTO BANCO'!A:A=B1384)*('EXTRACTO BANCO'!G:G=I1384)*('EXTRACTO BANCO'!K:K=H1384))&gt;0,"OK","NO")</f>
        <v>#N/A</v>
      </c>
    </row>
    <row r="1386" spans="11:13">
      <c r="K1386" t="str">
        <f t="shared" si="21"/>
        <v/>
      </c>
      <c r="L1386" t="s">
        <v>18</v>
      </c>
      <c r="M1386" s="40" t="e">
        <f>IF(SUMPRODUCT(('EXTRACTO BANCO'!A:A=B1385)*('EXTRACTO BANCO'!G:G=I1385)*('EXTRACTO BANCO'!K:K=H1385))&gt;0,"OK","NO")</f>
        <v>#N/A</v>
      </c>
    </row>
    <row r="1387" spans="11:13">
      <c r="K1387" t="str">
        <f t="shared" si="21"/>
        <v/>
      </c>
      <c r="L1387" t="s">
        <v>18</v>
      </c>
      <c r="M1387" s="40" t="e">
        <f>IF(SUMPRODUCT(('EXTRACTO BANCO'!A:A=B1386)*('EXTRACTO BANCO'!G:G=I1386)*('EXTRACTO BANCO'!K:K=H1386))&gt;0,"OK","NO")</f>
        <v>#N/A</v>
      </c>
    </row>
    <row r="1388" spans="11:13">
      <c r="K1388" t="str">
        <f t="shared" si="21"/>
        <v/>
      </c>
      <c r="L1388" t="s">
        <v>18</v>
      </c>
      <c r="M1388" s="40" t="e">
        <f>IF(SUMPRODUCT(('EXTRACTO BANCO'!A:A=B1387)*('EXTRACTO BANCO'!G:G=I1387)*('EXTRACTO BANCO'!K:K=H1387))&gt;0,"OK","NO")</f>
        <v>#N/A</v>
      </c>
    </row>
    <row r="1389" spans="11:13">
      <c r="K1389" t="str">
        <f t="shared" si="21"/>
        <v/>
      </c>
      <c r="L1389" t="s">
        <v>18</v>
      </c>
      <c r="M1389" s="40" t="e">
        <f>IF(SUMPRODUCT(('EXTRACTO BANCO'!A:A=B1388)*('EXTRACTO BANCO'!G:G=I1388)*('EXTRACTO BANCO'!K:K=H1388))&gt;0,"OK","NO")</f>
        <v>#N/A</v>
      </c>
    </row>
    <row r="1390" spans="11:13">
      <c r="K1390" t="str">
        <f t="shared" si="21"/>
        <v/>
      </c>
      <c r="L1390" t="s">
        <v>18</v>
      </c>
      <c r="M1390" s="40" t="e">
        <f>IF(SUMPRODUCT(('EXTRACTO BANCO'!A:A=B1389)*('EXTRACTO BANCO'!G:G=I1389)*('EXTRACTO BANCO'!K:K=H1389))&gt;0,"OK","NO")</f>
        <v>#N/A</v>
      </c>
    </row>
    <row r="1391" spans="11:13">
      <c r="K1391" t="str">
        <f t="shared" si="21"/>
        <v/>
      </c>
      <c r="L1391" t="s">
        <v>18</v>
      </c>
      <c r="M1391" s="40" t="e">
        <f>IF(SUMPRODUCT(('EXTRACTO BANCO'!A:A=B1390)*('EXTRACTO BANCO'!G:G=I1390)*('EXTRACTO BANCO'!K:K=H1390))&gt;0,"OK","NO")</f>
        <v>#N/A</v>
      </c>
    </row>
    <row r="1392" spans="11:13">
      <c r="K1392" t="str">
        <f t="shared" si="21"/>
        <v/>
      </c>
      <c r="L1392" t="s">
        <v>18</v>
      </c>
      <c r="M1392" s="40" t="e">
        <f>IF(SUMPRODUCT(('EXTRACTO BANCO'!A:A=B1391)*('EXTRACTO BANCO'!G:G=I1391)*('EXTRACTO BANCO'!K:K=H1391))&gt;0,"OK","NO")</f>
        <v>#N/A</v>
      </c>
    </row>
    <row r="1393" spans="11:13">
      <c r="K1393" t="str">
        <f t="shared" si="21"/>
        <v/>
      </c>
      <c r="L1393" t="s">
        <v>18</v>
      </c>
      <c r="M1393" s="40" t="e">
        <f>IF(SUMPRODUCT(('EXTRACTO BANCO'!A:A=B1392)*('EXTRACTO BANCO'!G:G=I1392)*('EXTRACTO BANCO'!K:K=H1392))&gt;0,"OK","NO")</f>
        <v>#N/A</v>
      </c>
    </row>
    <row r="1394" spans="11:13">
      <c r="K1394" t="str">
        <f t="shared" si="21"/>
        <v/>
      </c>
      <c r="L1394" t="s">
        <v>18</v>
      </c>
      <c r="M1394" s="40" t="e">
        <f>IF(SUMPRODUCT(('EXTRACTO BANCO'!A:A=B1393)*('EXTRACTO BANCO'!G:G=I1393)*('EXTRACTO BANCO'!K:K=H1393))&gt;0,"OK","NO")</f>
        <v>#N/A</v>
      </c>
    </row>
    <row r="1395" spans="11:13">
      <c r="K1395" t="str">
        <f t="shared" si="21"/>
        <v/>
      </c>
      <c r="L1395" t="s">
        <v>18</v>
      </c>
      <c r="M1395" s="40" t="e">
        <f>IF(SUMPRODUCT(('EXTRACTO BANCO'!A:A=B1394)*('EXTRACTO BANCO'!G:G=I1394)*('EXTRACTO BANCO'!K:K=H1394))&gt;0,"OK","NO")</f>
        <v>#N/A</v>
      </c>
    </row>
    <row r="1396" spans="11:13">
      <c r="K1396" t="str">
        <f t="shared" si="21"/>
        <v/>
      </c>
      <c r="L1396" t="s">
        <v>18</v>
      </c>
      <c r="M1396" s="40" t="e">
        <f>IF(SUMPRODUCT(('EXTRACTO BANCO'!A:A=B1395)*('EXTRACTO BANCO'!G:G=I1395)*('EXTRACTO BANCO'!K:K=H1395))&gt;0,"OK","NO")</f>
        <v>#N/A</v>
      </c>
    </row>
    <row r="1397" spans="11:13">
      <c r="K1397" t="str">
        <f t="shared" si="21"/>
        <v/>
      </c>
      <c r="L1397" t="s">
        <v>18</v>
      </c>
      <c r="M1397" s="40" t="e">
        <f>IF(SUMPRODUCT(('EXTRACTO BANCO'!A:A=B1396)*('EXTRACTO BANCO'!G:G=I1396)*('EXTRACTO BANCO'!K:K=H1396))&gt;0,"OK","NO")</f>
        <v>#N/A</v>
      </c>
    </row>
    <row r="1398" spans="11:13">
      <c r="K1398" t="str">
        <f t="shared" si="21"/>
        <v/>
      </c>
      <c r="L1398" t="s">
        <v>18</v>
      </c>
      <c r="M1398" s="40" t="e">
        <f>IF(SUMPRODUCT(('EXTRACTO BANCO'!A:A=B1397)*('EXTRACTO BANCO'!G:G=I1397)*('EXTRACTO BANCO'!K:K=H1397))&gt;0,"OK","NO")</f>
        <v>#N/A</v>
      </c>
    </row>
    <row r="1399" spans="11:13">
      <c r="K1399" t="str">
        <f t="shared" si="21"/>
        <v/>
      </c>
      <c r="L1399" t="s">
        <v>18</v>
      </c>
      <c r="M1399" s="40" t="e">
        <f>IF(SUMPRODUCT(('EXTRACTO BANCO'!A:A=B1398)*('EXTRACTO BANCO'!G:G=I1398)*('EXTRACTO BANCO'!K:K=H1398))&gt;0,"OK","NO")</f>
        <v>#N/A</v>
      </c>
    </row>
    <row r="1400" spans="11:13">
      <c r="K1400" t="str">
        <f t="shared" si="21"/>
        <v/>
      </c>
      <c r="L1400" t="s">
        <v>18</v>
      </c>
      <c r="M1400" s="40" t="e">
        <f>IF(SUMPRODUCT(('EXTRACTO BANCO'!A:A=B1399)*('EXTRACTO BANCO'!G:G=I1399)*('EXTRACTO BANCO'!K:K=H1399))&gt;0,"OK","NO")</f>
        <v>#N/A</v>
      </c>
    </row>
    <row r="1401" spans="11:13">
      <c r="K1401" t="str">
        <f t="shared" si="21"/>
        <v/>
      </c>
      <c r="L1401" t="s">
        <v>18</v>
      </c>
      <c r="M1401" s="40" t="e">
        <f>IF(SUMPRODUCT(('EXTRACTO BANCO'!A:A=B1400)*('EXTRACTO BANCO'!G:G=I1400)*('EXTRACTO BANCO'!K:K=H1400))&gt;0,"OK","NO")</f>
        <v>#N/A</v>
      </c>
    </row>
    <row r="1402" spans="11:13">
      <c r="K1402" t="str">
        <f t="shared" si="21"/>
        <v/>
      </c>
      <c r="L1402" t="s">
        <v>18</v>
      </c>
      <c r="M1402" s="40" t="e">
        <f>IF(SUMPRODUCT(('EXTRACTO BANCO'!A:A=B1401)*('EXTRACTO BANCO'!G:G=I1401)*('EXTRACTO BANCO'!K:K=H1401))&gt;0,"OK","NO")</f>
        <v>#N/A</v>
      </c>
    </row>
    <row r="1403" spans="11:13">
      <c r="K1403" t="str">
        <f t="shared" si="21"/>
        <v/>
      </c>
      <c r="L1403" t="s">
        <v>18</v>
      </c>
      <c r="M1403" s="40" t="e">
        <f>IF(SUMPRODUCT(('EXTRACTO BANCO'!A:A=B1402)*('EXTRACTO BANCO'!G:G=I1402)*('EXTRACTO BANCO'!K:K=H1402))&gt;0,"OK","NO")</f>
        <v>#N/A</v>
      </c>
    </row>
    <row r="1404" spans="11:13">
      <c r="K1404" t="str">
        <f t="shared" si="21"/>
        <v/>
      </c>
      <c r="L1404" t="s">
        <v>18</v>
      </c>
      <c r="M1404" s="40" t="e">
        <f>IF(SUMPRODUCT(('EXTRACTO BANCO'!A:A=B1403)*('EXTRACTO BANCO'!G:G=I1403)*('EXTRACTO BANCO'!K:K=H1403))&gt;0,"OK","NO")</f>
        <v>#N/A</v>
      </c>
    </row>
    <row r="1405" spans="11:13">
      <c r="K1405" t="str">
        <f t="shared" si="21"/>
        <v/>
      </c>
      <c r="L1405" t="s">
        <v>18</v>
      </c>
      <c r="M1405" s="40" t="e">
        <f>IF(SUMPRODUCT(('EXTRACTO BANCO'!A:A=B1404)*('EXTRACTO BANCO'!G:G=I1404)*('EXTRACTO BANCO'!K:K=H1404))&gt;0,"OK","NO")</f>
        <v>#N/A</v>
      </c>
    </row>
    <row r="1406" spans="11:13">
      <c r="K1406" t="str">
        <f t="shared" si="21"/>
        <v/>
      </c>
      <c r="L1406" t="s">
        <v>18</v>
      </c>
      <c r="M1406" s="40" t="e">
        <f>IF(SUMPRODUCT(('EXTRACTO BANCO'!A:A=B1405)*('EXTRACTO BANCO'!G:G=I1405)*('EXTRACTO BANCO'!K:K=H1405))&gt;0,"OK","NO")</f>
        <v>#N/A</v>
      </c>
    </row>
    <row r="1407" spans="11:13">
      <c r="K1407" t="str">
        <f t="shared" si="21"/>
        <v/>
      </c>
      <c r="L1407" t="s">
        <v>18</v>
      </c>
      <c r="M1407" s="40" t="e">
        <f>IF(SUMPRODUCT(('EXTRACTO BANCO'!A:A=B1406)*('EXTRACTO BANCO'!G:G=I1406)*('EXTRACTO BANCO'!K:K=H1406))&gt;0,"OK","NO")</f>
        <v>#N/A</v>
      </c>
    </row>
    <row r="1408" spans="11:13">
      <c r="K1408" t="str">
        <f t="shared" si="21"/>
        <v/>
      </c>
      <c r="L1408" t="s">
        <v>18</v>
      </c>
      <c r="M1408" s="40" t="e">
        <f>IF(SUMPRODUCT(('EXTRACTO BANCO'!A:A=B1407)*('EXTRACTO BANCO'!G:G=I1407)*('EXTRACTO BANCO'!K:K=H1407))&gt;0,"OK","NO")</f>
        <v>#N/A</v>
      </c>
    </row>
    <row r="1409" spans="11:13">
      <c r="K1409" t="str">
        <f t="shared" si="21"/>
        <v/>
      </c>
      <c r="L1409" t="s">
        <v>18</v>
      </c>
      <c r="M1409" s="40" t="e">
        <f>IF(SUMPRODUCT(('EXTRACTO BANCO'!A:A=B1408)*('EXTRACTO BANCO'!G:G=I1408)*('EXTRACTO BANCO'!K:K=H1408))&gt;0,"OK","NO")</f>
        <v>#N/A</v>
      </c>
    </row>
    <row r="1410" spans="11:13">
      <c r="K1410" t="str">
        <f t="shared" si="21"/>
        <v/>
      </c>
      <c r="L1410" t="s">
        <v>18</v>
      </c>
      <c r="M1410" s="40" t="e">
        <f>IF(SUMPRODUCT(('EXTRACTO BANCO'!A:A=B1409)*('EXTRACTO BANCO'!G:G=I1409)*('EXTRACTO BANCO'!K:K=H1409))&gt;0,"OK","NO")</f>
        <v>#N/A</v>
      </c>
    </row>
    <row r="1411" spans="11:13">
      <c r="K1411" t="str">
        <f t="shared" si="21"/>
        <v/>
      </c>
      <c r="L1411" t="s">
        <v>18</v>
      </c>
      <c r="M1411" s="40" t="e">
        <f>IF(SUMPRODUCT(('EXTRACTO BANCO'!A:A=B1410)*('EXTRACTO BANCO'!G:G=I1410)*('EXTRACTO BANCO'!K:K=H1410))&gt;0,"OK","NO")</f>
        <v>#N/A</v>
      </c>
    </row>
    <row r="1412" spans="11:13">
      <c r="K1412" t="str">
        <f t="shared" ref="K1412:K1475" si="22">CONCATENATE(A1412,I1412)</f>
        <v/>
      </c>
      <c r="L1412" t="s">
        <v>18</v>
      </c>
      <c r="M1412" s="40" t="e">
        <f>IF(SUMPRODUCT(('EXTRACTO BANCO'!A:A=B1411)*('EXTRACTO BANCO'!G:G=I1411)*('EXTRACTO BANCO'!K:K=H1411))&gt;0,"OK","NO")</f>
        <v>#N/A</v>
      </c>
    </row>
    <row r="1413" spans="11:13">
      <c r="K1413" t="str">
        <f t="shared" si="22"/>
        <v/>
      </c>
      <c r="L1413" t="s">
        <v>18</v>
      </c>
      <c r="M1413" s="40" t="e">
        <f>IF(SUMPRODUCT(('EXTRACTO BANCO'!A:A=B1412)*('EXTRACTO BANCO'!G:G=I1412)*('EXTRACTO BANCO'!K:K=H1412))&gt;0,"OK","NO")</f>
        <v>#N/A</v>
      </c>
    </row>
    <row r="1414" spans="11:13">
      <c r="K1414" t="str">
        <f t="shared" si="22"/>
        <v/>
      </c>
      <c r="L1414" t="s">
        <v>18</v>
      </c>
      <c r="M1414" s="40" t="e">
        <f>IF(SUMPRODUCT(('EXTRACTO BANCO'!A:A=B1413)*('EXTRACTO BANCO'!G:G=I1413)*('EXTRACTO BANCO'!K:K=H1413))&gt;0,"OK","NO")</f>
        <v>#N/A</v>
      </c>
    </row>
    <row r="1415" spans="11:13">
      <c r="K1415" t="str">
        <f t="shared" si="22"/>
        <v/>
      </c>
      <c r="L1415" t="s">
        <v>18</v>
      </c>
      <c r="M1415" s="40" t="e">
        <f>IF(SUMPRODUCT(('EXTRACTO BANCO'!A:A=B1414)*('EXTRACTO BANCO'!G:G=I1414)*('EXTRACTO BANCO'!K:K=H1414))&gt;0,"OK","NO")</f>
        <v>#N/A</v>
      </c>
    </row>
    <row r="1416" spans="11:13">
      <c r="K1416" t="str">
        <f t="shared" si="22"/>
        <v/>
      </c>
      <c r="L1416" t="s">
        <v>18</v>
      </c>
      <c r="M1416" s="40" t="e">
        <f>IF(SUMPRODUCT(('EXTRACTO BANCO'!A:A=B1415)*('EXTRACTO BANCO'!G:G=I1415)*('EXTRACTO BANCO'!K:K=H1415))&gt;0,"OK","NO")</f>
        <v>#N/A</v>
      </c>
    </row>
    <row r="1417" spans="11:13">
      <c r="K1417" t="str">
        <f t="shared" si="22"/>
        <v/>
      </c>
      <c r="L1417" t="s">
        <v>18</v>
      </c>
      <c r="M1417" s="40" t="e">
        <f>IF(SUMPRODUCT(('EXTRACTO BANCO'!A:A=B1416)*('EXTRACTO BANCO'!G:G=I1416)*('EXTRACTO BANCO'!K:K=H1416))&gt;0,"OK","NO")</f>
        <v>#N/A</v>
      </c>
    </row>
    <row r="1418" spans="11:13">
      <c r="K1418" t="str">
        <f t="shared" si="22"/>
        <v/>
      </c>
      <c r="L1418" t="s">
        <v>18</v>
      </c>
      <c r="M1418" s="40" t="e">
        <f>IF(SUMPRODUCT(('EXTRACTO BANCO'!A:A=B1417)*('EXTRACTO BANCO'!G:G=I1417)*('EXTRACTO BANCO'!K:K=H1417))&gt;0,"OK","NO")</f>
        <v>#N/A</v>
      </c>
    </row>
    <row r="1419" spans="11:13">
      <c r="K1419" t="str">
        <f t="shared" si="22"/>
        <v/>
      </c>
      <c r="L1419" t="s">
        <v>18</v>
      </c>
      <c r="M1419" s="40" t="e">
        <f>IF(SUMPRODUCT(('EXTRACTO BANCO'!A:A=B1418)*('EXTRACTO BANCO'!G:G=I1418)*('EXTRACTO BANCO'!K:K=H1418))&gt;0,"OK","NO")</f>
        <v>#N/A</v>
      </c>
    </row>
    <row r="1420" spans="11:13">
      <c r="K1420" t="str">
        <f t="shared" si="22"/>
        <v/>
      </c>
      <c r="L1420" t="s">
        <v>18</v>
      </c>
      <c r="M1420" s="40" t="e">
        <f>IF(SUMPRODUCT(('EXTRACTO BANCO'!A:A=B1419)*('EXTRACTO BANCO'!G:G=I1419)*('EXTRACTO BANCO'!K:K=H1419))&gt;0,"OK","NO")</f>
        <v>#N/A</v>
      </c>
    </row>
    <row r="1421" spans="11:13">
      <c r="K1421" t="str">
        <f t="shared" si="22"/>
        <v/>
      </c>
      <c r="L1421" t="s">
        <v>18</v>
      </c>
      <c r="M1421" s="40" t="e">
        <f>IF(SUMPRODUCT(('EXTRACTO BANCO'!A:A=B1420)*('EXTRACTO BANCO'!G:G=I1420)*('EXTRACTO BANCO'!K:K=H1420))&gt;0,"OK","NO")</f>
        <v>#N/A</v>
      </c>
    </row>
    <row r="1422" spans="11:13">
      <c r="K1422" t="str">
        <f t="shared" si="22"/>
        <v/>
      </c>
      <c r="L1422" t="s">
        <v>18</v>
      </c>
      <c r="M1422" s="40" t="e">
        <f>IF(SUMPRODUCT(('EXTRACTO BANCO'!A:A=B1421)*('EXTRACTO BANCO'!G:G=I1421)*('EXTRACTO BANCO'!K:K=H1421))&gt;0,"OK","NO")</f>
        <v>#N/A</v>
      </c>
    </row>
    <row r="1423" spans="11:13">
      <c r="K1423" t="str">
        <f t="shared" si="22"/>
        <v/>
      </c>
      <c r="L1423" t="s">
        <v>18</v>
      </c>
      <c r="M1423" s="40" t="e">
        <f>IF(SUMPRODUCT(('EXTRACTO BANCO'!A:A=B1422)*('EXTRACTO BANCO'!G:G=I1422)*('EXTRACTO BANCO'!K:K=H1422))&gt;0,"OK","NO")</f>
        <v>#N/A</v>
      </c>
    </row>
    <row r="1424" spans="11:13">
      <c r="K1424" t="str">
        <f t="shared" si="22"/>
        <v/>
      </c>
      <c r="L1424" t="s">
        <v>18</v>
      </c>
      <c r="M1424" s="40" t="e">
        <f>IF(SUMPRODUCT(('EXTRACTO BANCO'!A:A=B1423)*('EXTRACTO BANCO'!G:G=I1423)*('EXTRACTO BANCO'!K:K=H1423))&gt;0,"OK","NO")</f>
        <v>#N/A</v>
      </c>
    </row>
    <row r="1425" spans="11:13">
      <c r="K1425" t="str">
        <f t="shared" si="22"/>
        <v/>
      </c>
      <c r="L1425" t="s">
        <v>18</v>
      </c>
      <c r="M1425" s="40" t="e">
        <f>IF(SUMPRODUCT(('EXTRACTO BANCO'!A:A=B1424)*('EXTRACTO BANCO'!G:G=I1424)*('EXTRACTO BANCO'!K:K=H1424))&gt;0,"OK","NO")</f>
        <v>#N/A</v>
      </c>
    </row>
    <row r="1426" spans="11:13">
      <c r="K1426" t="str">
        <f t="shared" si="22"/>
        <v/>
      </c>
      <c r="L1426" t="s">
        <v>18</v>
      </c>
      <c r="M1426" s="40" t="e">
        <f>IF(SUMPRODUCT(('EXTRACTO BANCO'!A:A=B1425)*('EXTRACTO BANCO'!G:G=I1425)*('EXTRACTO BANCO'!K:K=H1425))&gt;0,"OK","NO")</f>
        <v>#N/A</v>
      </c>
    </row>
    <row r="1427" spans="11:13">
      <c r="K1427" t="str">
        <f t="shared" si="22"/>
        <v/>
      </c>
      <c r="L1427" t="s">
        <v>18</v>
      </c>
      <c r="M1427" s="40" t="e">
        <f>IF(SUMPRODUCT(('EXTRACTO BANCO'!A:A=B1426)*('EXTRACTO BANCO'!G:G=I1426)*('EXTRACTO BANCO'!K:K=H1426))&gt;0,"OK","NO")</f>
        <v>#N/A</v>
      </c>
    </row>
    <row r="1428" spans="11:13">
      <c r="K1428" t="str">
        <f t="shared" si="22"/>
        <v/>
      </c>
      <c r="L1428" t="s">
        <v>18</v>
      </c>
      <c r="M1428" s="40" t="e">
        <f>IF(SUMPRODUCT(('EXTRACTO BANCO'!A:A=B1427)*('EXTRACTO BANCO'!G:G=I1427)*('EXTRACTO BANCO'!K:K=H1427))&gt;0,"OK","NO")</f>
        <v>#N/A</v>
      </c>
    </row>
    <row r="1429" spans="11:13">
      <c r="K1429" t="str">
        <f t="shared" si="22"/>
        <v/>
      </c>
      <c r="L1429" t="s">
        <v>18</v>
      </c>
      <c r="M1429" s="40" t="e">
        <f>IF(SUMPRODUCT(('EXTRACTO BANCO'!A:A=B1428)*('EXTRACTO BANCO'!G:G=I1428)*('EXTRACTO BANCO'!K:K=H1428))&gt;0,"OK","NO")</f>
        <v>#N/A</v>
      </c>
    </row>
    <row r="1430" spans="11:13">
      <c r="K1430" t="str">
        <f t="shared" si="22"/>
        <v/>
      </c>
      <c r="L1430" t="s">
        <v>18</v>
      </c>
      <c r="M1430" s="40" t="e">
        <f>IF(SUMPRODUCT(('EXTRACTO BANCO'!A:A=B1429)*('EXTRACTO BANCO'!G:G=I1429)*('EXTRACTO BANCO'!K:K=H1429))&gt;0,"OK","NO")</f>
        <v>#N/A</v>
      </c>
    </row>
    <row r="1431" spans="11:13">
      <c r="K1431" t="str">
        <f t="shared" si="22"/>
        <v/>
      </c>
      <c r="L1431" t="s">
        <v>18</v>
      </c>
      <c r="M1431" s="40" t="e">
        <f>IF(SUMPRODUCT(('EXTRACTO BANCO'!A:A=B1430)*('EXTRACTO BANCO'!G:G=I1430)*('EXTRACTO BANCO'!K:K=H1430))&gt;0,"OK","NO")</f>
        <v>#N/A</v>
      </c>
    </row>
    <row r="1432" spans="11:13">
      <c r="K1432" t="str">
        <f t="shared" si="22"/>
        <v/>
      </c>
      <c r="L1432" t="s">
        <v>18</v>
      </c>
      <c r="M1432" s="40" t="e">
        <f>IF(SUMPRODUCT(('EXTRACTO BANCO'!A:A=B1431)*('EXTRACTO BANCO'!G:G=I1431)*('EXTRACTO BANCO'!K:K=H1431))&gt;0,"OK","NO")</f>
        <v>#N/A</v>
      </c>
    </row>
    <row r="1433" spans="11:13">
      <c r="K1433" t="str">
        <f t="shared" si="22"/>
        <v/>
      </c>
      <c r="L1433" t="s">
        <v>18</v>
      </c>
      <c r="M1433" s="40" t="e">
        <f>IF(SUMPRODUCT(('EXTRACTO BANCO'!A:A=B1432)*('EXTRACTO BANCO'!G:G=I1432)*('EXTRACTO BANCO'!K:K=H1432))&gt;0,"OK","NO")</f>
        <v>#N/A</v>
      </c>
    </row>
    <row r="1434" spans="11:13">
      <c r="K1434" t="str">
        <f t="shared" si="22"/>
        <v/>
      </c>
      <c r="L1434" t="s">
        <v>18</v>
      </c>
      <c r="M1434" s="40" t="e">
        <f>IF(SUMPRODUCT(('EXTRACTO BANCO'!A:A=B1433)*('EXTRACTO BANCO'!G:G=I1433)*('EXTRACTO BANCO'!K:K=H1433))&gt;0,"OK","NO")</f>
        <v>#N/A</v>
      </c>
    </row>
    <row r="1435" spans="11:13">
      <c r="K1435" t="str">
        <f t="shared" si="22"/>
        <v/>
      </c>
      <c r="L1435" t="s">
        <v>18</v>
      </c>
      <c r="M1435" s="40" t="e">
        <f>IF(SUMPRODUCT(('EXTRACTO BANCO'!A:A=B1434)*('EXTRACTO BANCO'!G:G=I1434)*('EXTRACTO BANCO'!K:K=H1434))&gt;0,"OK","NO")</f>
        <v>#N/A</v>
      </c>
    </row>
    <row r="1436" spans="11:13">
      <c r="K1436" t="str">
        <f t="shared" si="22"/>
        <v/>
      </c>
      <c r="L1436" t="s">
        <v>18</v>
      </c>
      <c r="M1436" s="40" t="e">
        <f>IF(SUMPRODUCT(('EXTRACTO BANCO'!A:A=B1435)*('EXTRACTO BANCO'!G:G=I1435)*('EXTRACTO BANCO'!K:K=H1435))&gt;0,"OK","NO")</f>
        <v>#N/A</v>
      </c>
    </row>
    <row r="1437" spans="11:13">
      <c r="K1437" t="str">
        <f t="shared" si="22"/>
        <v/>
      </c>
      <c r="L1437" t="s">
        <v>18</v>
      </c>
      <c r="M1437" s="40" t="e">
        <f>IF(SUMPRODUCT(('EXTRACTO BANCO'!A:A=B1436)*('EXTRACTO BANCO'!G:G=I1436)*('EXTRACTO BANCO'!K:K=H1436))&gt;0,"OK","NO")</f>
        <v>#N/A</v>
      </c>
    </row>
    <row r="1438" spans="11:13">
      <c r="K1438" t="str">
        <f t="shared" si="22"/>
        <v/>
      </c>
      <c r="L1438" t="s">
        <v>18</v>
      </c>
      <c r="M1438" s="40" t="e">
        <f>IF(SUMPRODUCT(('EXTRACTO BANCO'!A:A=B1437)*('EXTRACTO BANCO'!G:G=I1437)*('EXTRACTO BANCO'!K:K=H1437))&gt;0,"OK","NO")</f>
        <v>#N/A</v>
      </c>
    </row>
    <row r="1439" spans="11:13">
      <c r="K1439" t="str">
        <f t="shared" si="22"/>
        <v/>
      </c>
      <c r="L1439" t="s">
        <v>18</v>
      </c>
      <c r="M1439" s="40" t="e">
        <f>IF(SUMPRODUCT(('EXTRACTO BANCO'!A:A=B1438)*('EXTRACTO BANCO'!G:G=I1438)*('EXTRACTO BANCO'!K:K=H1438))&gt;0,"OK","NO")</f>
        <v>#N/A</v>
      </c>
    </row>
    <row r="1440" spans="11:13">
      <c r="K1440" t="str">
        <f t="shared" si="22"/>
        <v/>
      </c>
      <c r="L1440" t="s">
        <v>18</v>
      </c>
      <c r="M1440" s="40" t="e">
        <f>IF(SUMPRODUCT(('EXTRACTO BANCO'!A:A=B1439)*('EXTRACTO BANCO'!G:G=I1439)*('EXTRACTO BANCO'!K:K=H1439))&gt;0,"OK","NO")</f>
        <v>#N/A</v>
      </c>
    </row>
    <row r="1441" spans="11:13">
      <c r="K1441" t="str">
        <f t="shared" si="22"/>
        <v/>
      </c>
      <c r="L1441" t="s">
        <v>18</v>
      </c>
      <c r="M1441" s="40" t="e">
        <f>IF(SUMPRODUCT(('EXTRACTO BANCO'!A:A=B1440)*('EXTRACTO BANCO'!G:G=I1440)*('EXTRACTO BANCO'!K:K=H1440))&gt;0,"OK","NO")</f>
        <v>#N/A</v>
      </c>
    </row>
    <row r="1442" spans="11:13">
      <c r="K1442" t="str">
        <f t="shared" si="22"/>
        <v/>
      </c>
      <c r="L1442" t="s">
        <v>18</v>
      </c>
      <c r="M1442" s="40" t="e">
        <f>IF(SUMPRODUCT(('EXTRACTO BANCO'!A:A=B1441)*('EXTRACTO BANCO'!G:G=I1441)*('EXTRACTO BANCO'!K:K=H1441))&gt;0,"OK","NO")</f>
        <v>#N/A</v>
      </c>
    </row>
    <row r="1443" spans="11:13">
      <c r="K1443" t="str">
        <f t="shared" si="22"/>
        <v/>
      </c>
      <c r="L1443" t="s">
        <v>18</v>
      </c>
      <c r="M1443" s="40" t="e">
        <f>IF(SUMPRODUCT(('EXTRACTO BANCO'!A:A=B1442)*('EXTRACTO BANCO'!G:G=I1442)*('EXTRACTO BANCO'!K:K=H1442))&gt;0,"OK","NO")</f>
        <v>#N/A</v>
      </c>
    </row>
    <row r="1444" spans="11:13">
      <c r="K1444" t="str">
        <f t="shared" si="22"/>
        <v/>
      </c>
      <c r="L1444" t="s">
        <v>18</v>
      </c>
      <c r="M1444" s="40" t="e">
        <f>IF(SUMPRODUCT(('EXTRACTO BANCO'!A:A=B1443)*('EXTRACTO BANCO'!G:G=I1443)*('EXTRACTO BANCO'!K:K=H1443))&gt;0,"OK","NO")</f>
        <v>#N/A</v>
      </c>
    </row>
    <row r="1445" spans="11:13">
      <c r="K1445" t="str">
        <f t="shared" si="22"/>
        <v/>
      </c>
      <c r="L1445" t="s">
        <v>18</v>
      </c>
      <c r="M1445" s="40" t="e">
        <f>IF(SUMPRODUCT(('EXTRACTO BANCO'!A:A=B1444)*('EXTRACTO BANCO'!G:G=I1444)*('EXTRACTO BANCO'!K:K=H1444))&gt;0,"OK","NO")</f>
        <v>#N/A</v>
      </c>
    </row>
    <row r="1446" spans="11:13">
      <c r="K1446" t="str">
        <f t="shared" si="22"/>
        <v/>
      </c>
      <c r="L1446" t="s">
        <v>18</v>
      </c>
      <c r="M1446" s="40" t="e">
        <f>IF(SUMPRODUCT(('EXTRACTO BANCO'!A:A=B1445)*('EXTRACTO BANCO'!G:G=I1445)*('EXTRACTO BANCO'!K:K=H1445))&gt;0,"OK","NO")</f>
        <v>#N/A</v>
      </c>
    </row>
    <row r="1447" spans="11:13">
      <c r="K1447" t="str">
        <f t="shared" si="22"/>
        <v/>
      </c>
      <c r="L1447" t="s">
        <v>18</v>
      </c>
      <c r="M1447" s="40" t="e">
        <f>IF(SUMPRODUCT(('EXTRACTO BANCO'!A:A=B1446)*('EXTRACTO BANCO'!G:G=I1446)*('EXTRACTO BANCO'!K:K=H1446))&gt;0,"OK","NO")</f>
        <v>#N/A</v>
      </c>
    </row>
    <row r="1448" spans="11:13">
      <c r="K1448" t="str">
        <f t="shared" si="22"/>
        <v/>
      </c>
      <c r="L1448" t="s">
        <v>18</v>
      </c>
      <c r="M1448" s="40" t="e">
        <f>IF(SUMPRODUCT(('EXTRACTO BANCO'!A:A=B1447)*('EXTRACTO BANCO'!G:G=I1447)*('EXTRACTO BANCO'!K:K=H1447))&gt;0,"OK","NO")</f>
        <v>#N/A</v>
      </c>
    </row>
    <row r="1449" spans="11:13">
      <c r="K1449" t="str">
        <f t="shared" si="22"/>
        <v/>
      </c>
      <c r="L1449" t="s">
        <v>18</v>
      </c>
      <c r="M1449" s="40" t="e">
        <f>IF(SUMPRODUCT(('EXTRACTO BANCO'!A:A=B1448)*('EXTRACTO BANCO'!G:G=I1448)*('EXTRACTO BANCO'!K:K=H1448))&gt;0,"OK","NO")</f>
        <v>#N/A</v>
      </c>
    </row>
    <row r="1450" spans="11:13">
      <c r="K1450" t="str">
        <f t="shared" si="22"/>
        <v/>
      </c>
      <c r="L1450" t="s">
        <v>18</v>
      </c>
      <c r="M1450" s="40" t="e">
        <f>IF(SUMPRODUCT(('EXTRACTO BANCO'!A:A=B1449)*('EXTRACTO BANCO'!G:G=I1449)*('EXTRACTO BANCO'!K:K=H1449))&gt;0,"OK","NO")</f>
        <v>#N/A</v>
      </c>
    </row>
    <row r="1451" spans="11:13">
      <c r="K1451" t="str">
        <f t="shared" si="22"/>
        <v/>
      </c>
      <c r="L1451" t="s">
        <v>18</v>
      </c>
      <c r="M1451" s="40" t="e">
        <f>IF(SUMPRODUCT(('EXTRACTO BANCO'!A:A=B1450)*('EXTRACTO BANCO'!G:G=I1450)*('EXTRACTO BANCO'!K:K=H1450))&gt;0,"OK","NO")</f>
        <v>#N/A</v>
      </c>
    </row>
    <row r="1452" spans="11:13">
      <c r="K1452" t="str">
        <f t="shared" si="22"/>
        <v/>
      </c>
      <c r="L1452" t="s">
        <v>18</v>
      </c>
      <c r="M1452" s="40" t="e">
        <f>IF(SUMPRODUCT(('EXTRACTO BANCO'!A:A=B1451)*('EXTRACTO BANCO'!G:G=I1451)*('EXTRACTO BANCO'!K:K=H1451))&gt;0,"OK","NO")</f>
        <v>#N/A</v>
      </c>
    </row>
    <row r="1453" spans="11:13">
      <c r="K1453" t="str">
        <f t="shared" si="22"/>
        <v/>
      </c>
      <c r="L1453" t="s">
        <v>18</v>
      </c>
      <c r="M1453" s="40" t="e">
        <f>IF(SUMPRODUCT(('EXTRACTO BANCO'!A:A=B1452)*('EXTRACTO BANCO'!G:G=I1452)*('EXTRACTO BANCO'!K:K=H1452))&gt;0,"OK","NO")</f>
        <v>#N/A</v>
      </c>
    </row>
    <row r="1454" spans="11:13">
      <c r="K1454" t="str">
        <f t="shared" si="22"/>
        <v/>
      </c>
      <c r="L1454" t="s">
        <v>18</v>
      </c>
      <c r="M1454" s="40" t="e">
        <f>IF(SUMPRODUCT(('EXTRACTO BANCO'!A:A=B1453)*('EXTRACTO BANCO'!G:G=I1453)*('EXTRACTO BANCO'!K:K=H1453))&gt;0,"OK","NO")</f>
        <v>#N/A</v>
      </c>
    </row>
    <row r="1455" spans="11:13">
      <c r="K1455" t="str">
        <f t="shared" si="22"/>
        <v/>
      </c>
      <c r="L1455" t="s">
        <v>18</v>
      </c>
      <c r="M1455" s="40" t="e">
        <f>IF(SUMPRODUCT(('EXTRACTO BANCO'!A:A=B1454)*('EXTRACTO BANCO'!G:G=I1454)*('EXTRACTO BANCO'!K:K=H1454))&gt;0,"OK","NO")</f>
        <v>#N/A</v>
      </c>
    </row>
    <row r="1456" spans="11:13">
      <c r="K1456" t="str">
        <f t="shared" si="22"/>
        <v/>
      </c>
      <c r="L1456" t="s">
        <v>18</v>
      </c>
      <c r="M1456" s="40" t="e">
        <f>IF(SUMPRODUCT(('EXTRACTO BANCO'!A:A=B1455)*('EXTRACTO BANCO'!G:G=I1455)*('EXTRACTO BANCO'!K:K=H1455))&gt;0,"OK","NO")</f>
        <v>#N/A</v>
      </c>
    </row>
    <row r="1457" spans="11:13">
      <c r="K1457" t="str">
        <f t="shared" si="22"/>
        <v/>
      </c>
      <c r="L1457" t="s">
        <v>18</v>
      </c>
      <c r="M1457" s="40" t="e">
        <f>IF(SUMPRODUCT(('EXTRACTO BANCO'!A:A=B1456)*('EXTRACTO BANCO'!G:G=I1456)*('EXTRACTO BANCO'!K:K=H1456))&gt;0,"OK","NO")</f>
        <v>#N/A</v>
      </c>
    </row>
    <row r="1458" spans="11:13">
      <c r="K1458" t="str">
        <f t="shared" si="22"/>
        <v/>
      </c>
      <c r="L1458" t="s">
        <v>18</v>
      </c>
      <c r="M1458" s="40" t="e">
        <f>IF(SUMPRODUCT(('EXTRACTO BANCO'!A:A=B1457)*('EXTRACTO BANCO'!G:G=I1457)*('EXTRACTO BANCO'!K:K=H1457))&gt;0,"OK","NO")</f>
        <v>#N/A</v>
      </c>
    </row>
    <row r="1459" spans="11:13">
      <c r="K1459" t="str">
        <f t="shared" si="22"/>
        <v/>
      </c>
      <c r="L1459" t="s">
        <v>18</v>
      </c>
      <c r="M1459" s="40" t="e">
        <f>IF(SUMPRODUCT(('EXTRACTO BANCO'!A:A=B1458)*('EXTRACTO BANCO'!G:G=I1458)*('EXTRACTO BANCO'!K:K=H1458))&gt;0,"OK","NO")</f>
        <v>#N/A</v>
      </c>
    </row>
    <row r="1460" spans="11:13">
      <c r="K1460" t="str">
        <f t="shared" si="22"/>
        <v/>
      </c>
      <c r="L1460" t="s">
        <v>18</v>
      </c>
      <c r="M1460" s="40" t="e">
        <f>IF(SUMPRODUCT(('EXTRACTO BANCO'!A:A=B1459)*('EXTRACTO BANCO'!G:G=I1459)*('EXTRACTO BANCO'!K:K=H1459))&gt;0,"OK","NO")</f>
        <v>#N/A</v>
      </c>
    </row>
    <row r="1461" spans="11:13">
      <c r="K1461" t="str">
        <f t="shared" si="22"/>
        <v/>
      </c>
      <c r="L1461" t="s">
        <v>18</v>
      </c>
      <c r="M1461" s="40" t="e">
        <f>IF(SUMPRODUCT(('EXTRACTO BANCO'!A:A=B1460)*('EXTRACTO BANCO'!G:G=I1460)*('EXTRACTO BANCO'!K:K=H1460))&gt;0,"OK","NO")</f>
        <v>#N/A</v>
      </c>
    </row>
    <row r="1462" spans="11:13">
      <c r="K1462" t="str">
        <f t="shared" si="22"/>
        <v/>
      </c>
      <c r="L1462" t="s">
        <v>18</v>
      </c>
      <c r="M1462" s="40" t="e">
        <f>IF(SUMPRODUCT(('EXTRACTO BANCO'!A:A=B1461)*('EXTRACTO BANCO'!G:G=I1461)*('EXTRACTO BANCO'!K:K=H1461))&gt;0,"OK","NO")</f>
        <v>#N/A</v>
      </c>
    </row>
    <row r="1463" spans="11:13">
      <c r="K1463" t="str">
        <f t="shared" si="22"/>
        <v/>
      </c>
      <c r="L1463" t="s">
        <v>18</v>
      </c>
      <c r="M1463" s="40" t="e">
        <f>IF(SUMPRODUCT(('EXTRACTO BANCO'!A:A=B1462)*('EXTRACTO BANCO'!G:G=I1462)*('EXTRACTO BANCO'!K:K=H1462))&gt;0,"OK","NO")</f>
        <v>#N/A</v>
      </c>
    </row>
    <row r="1464" spans="11:13">
      <c r="K1464" t="str">
        <f t="shared" si="22"/>
        <v/>
      </c>
      <c r="L1464" t="s">
        <v>18</v>
      </c>
      <c r="M1464" s="40" t="e">
        <f>IF(SUMPRODUCT(('EXTRACTO BANCO'!A:A=B1463)*('EXTRACTO BANCO'!G:G=I1463)*('EXTRACTO BANCO'!K:K=H1463))&gt;0,"OK","NO")</f>
        <v>#N/A</v>
      </c>
    </row>
    <row r="1465" spans="11:13">
      <c r="K1465" t="str">
        <f t="shared" si="22"/>
        <v/>
      </c>
      <c r="L1465" t="s">
        <v>18</v>
      </c>
      <c r="M1465" s="40" t="e">
        <f>IF(SUMPRODUCT(('EXTRACTO BANCO'!A:A=B1464)*('EXTRACTO BANCO'!G:G=I1464)*('EXTRACTO BANCO'!K:K=H1464))&gt;0,"OK","NO")</f>
        <v>#N/A</v>
      </c>
    </row>
    <row r="1466" spans="11:13">
      <c r="K1466" t="str">
        <f t="shared" si="22"/>
        <v/>
      </c>
      <c r="L1466" t="s">
        <v>18</v>
      </c>
      <c r="M1466" s="40" t="e">
        <f>IF(SUMPRODUCT(('EXTRACTO BANCO'!A:A=B1465)*('EXTRACTO BANCO'!G:G=I1465)*('EXTRACTO BANCO'!K:K=H1465))&gt;0,"OK","NO")</f>
        <v>#N/A</v>
      </c>
    </row>
    <row r="1467" spans="11:13">
      <c r="K1467" t="str">
        <f t="shared" si="22"/>
        <v/>
      </c>
      <c r="L1467" t="s">
        <v>18</v>
      </c>
      <c r="M1467" s="40" t="e">
        <f>IF(SUMPRODUCT(('EXTRACTO BANCO'!A:A=B1466)*('EXTRACTO BANCO'!G:G=I1466)*('EXTRACTO BANCO'!K:K=H1466))&gt;0,"OK","NO")</f>
        <v>#N/A</v>
      </c>
    </row>
    <row r="1468" spans="11:13">
      <c r="K1468" t="str">
        <f t="shared" si="22"/>
        <v/>
      </c>
      <c r="L1468" t="s">
        <v>18</v>
      </c>
      <c r="M1468" s="40" t="e">
        <f>IF(SUMPRODUCT(('EXTRACTO BANCO'!A:A=B1467)*('EXTRACTO BANCO'!G:G=I1467)*('EXTRACTO BANCO'!K:K=H1467))&gt;0,"OK","NO")</f>
        <v>#N/A</v>
      </c>
    </row>
    <row r="1469" spans="11:13">
      <c r="K1469" t="str">
        <f t="shared" si="22"/>
        <v/>
      </c>
      <c r="L1469" t="s">
        <v>18</v>
      </c>
      <c r="M1469" s="40" t="e">
        <f>IF(SUMPRODUCT(('EXTRACTO BANCO'!A:A=B1468)*('EXTRACTO BANCO'!G:G=I1468)*('EXTRACTO BANCO'!K:K=H1468))&gt;0,"OK","NO")</f>
        <v>#N/A</v>
      </c>
    </row>
    <row r="1470" spans="11:13">
      <c r="K1470" t="str">
        <f t="shared" si="22"/>
        <v/>
      </c>
      <c r="L1470" t="s">
        <v>18</v>
      </c>
      <c r="M1470" s="40" t="e">
        <f>IF(SUMPRODUCT(('EXTRACTO BANCO'!A:A=B1469)*('EXTRACTO BANCO'!G:G=I1469)*('EXTRACTO BANCO'!K:K=H1469))&gt;0,"OK","NO")</f>
        <v>#N/A</v>
      </c>
    </row>
    <row r="1471" spans="11:13">
      <c r="K1471" t="str">
        <f t="shared" si="22"/>
        <v/>
      </c>
      <c r="L1471" t="s">
        <v>18</v>
      </c>
      <c r="M1471" s="40" t="e">
        <f>IF(SUMPRODUCT(('EXTRACTO BANCO'!A:A=B1470)*('EXTRACTO BANCO'!G:G=I1470)*('EXTRACTO BANCO'!K:K=H1470))&gt;0,"OK","NO")</f>
        <v>#N/A</v>
      </c>
    </row>
    <row r="1472" spans="11:13">
      <c r="K1472" t="str">
        <f t="shared" si="22"/>
        <v/>
      </c>
      <c r="L1472" t="s">
        <v>18</v>
      </c>
      <c r="M1472" s="40" t="e">
        <f>IF(SUMPRODUCT(('EXTRACTO BANCO'!A:A=B1471)*('EXTRACTO BANCO'!G:G=I1471)*('EXTRACTO BANCO'!K:K=H1471))&gt;0,"OK","NO")</f>
        <v>#N/A</v>
      </c>
    </row>
    <row r="1473" spans="11:13">
      <c r="K1473" t="str">
        <f t="shared" si="22"/>
        <v/>
      </c>
      <c r="L1473" t="s">
        <v>18</v>
      </c>
      <c r="M1473" s="40" t="e">
        <f>IF(SUMPRODUCT(('EXTRACTO BANCO'!A:A=B1472)*('EXTRACTO BANCO'!G:G=I1472)*('EXTRACTO BANCO'!K:K=H1472))&gt;0,"OK","NO")</f>
        <v>#N/A</v>
      </c>
    </row>
    <row r="1474" spans="11:13">
      <c r="K1474" t="str">
        <f t="shared" si="22"/>
        <v/>
      </c>
      <c r="L1474" t="s">
        <v>18</v>
      </c>
      <c r="M1474" s="40" t="e">
        <f>IF(SUMPRODUCT(('EXTRACTO BANCO'!A:A=B1473)*('EXTRACTO BANCO'!G:G=I1473)*('EXTRACTO BANCO'!K:K=H1473))&gt;0,"OK","NO")</f>
        <v>#N/A</v>
      </c>
    </row>
    <row r="1475" spans="11:13">
      <c r="K1475" t="str">
        <f t="shared" si="22"/>
        <v/>
      </c>
      <c r="L1475" t="s">
        <v>18</v>
      </c>
      <c r="M1475" s="40" t="e">
        <f>IF(SUMPRODUCT(('EXTRACTO BANCO'!A:A=B1474)*('EXTRACTO BANCO'!G:G=I1474)*('EXTRACTO BANCO'!K:K=H1474))&gt;0,"OK","NO")</f>
        <v>#N/A</v>
      </c>
    </row>
    <row r="1476" spans="11:13">
      <c r="K1476" t="str">
        <f t="shared" ref="K1476:K1500" si="23">CONCATENATE(A1476,I1476)</f>
        <v/>
      </c>
      <c r="L1476" t="s">
        <v>18</v>
      </c>
      <c r="M1476" s="40" t="e">
        <f>IF(SUMPRODUCT(('EXTRACTO BANCO'!A:A=B1475)*('EXTRACTO BANCO'!G:G=I1475)*('EXTRACTO BANCO'!K:K=H1475))&gt;0,"OK","NO")</f>
        <v>#N/A</v>
      </c>
    </row>
    <row r="1477" spans="11:13">
      <c r="K1477" t="str">
        <f t="shared" si="23"/>
        <v/>
      </c>
      <c r="L1477" t="s">
        <v>18</v>
      </c>
      <c r="M1477" s="40" t="e">
        <f>IF(SUMPRODUCT(('EXTRACTO BANCO'!A:A=B1476)*('EXTRACTO BANCO'!G:G=I1476)*('EXTRACTO BANCO'!K:K=H1476))&gt;0,"OK","NO")</f>
        <v>#N/A</v>
      </c>
    </row>
    <row r="1478" spans="11:13">
      <c r="K1478" t="str">
        <f t="shared" si="23"/>
        <v/>
      </c>
      <c r="L1478" t="s">
        <v>18</v>
      </c>
      <c r="M1478" s="40" t="e">
        <f>IF(SUMPRODUCT(('EXTRACTO BANCO'!A:A=B1477)*('EXTRACTO BANCO'!G:G=I1477)*('EXTRACTO BANCO'!K:K=H1477))&gt;0,"OK","NO")</f>
        <v>#N/A</v>
      </c>
    </row>
    <row r="1479" spans="11:13">
      <c r="K1479" t="str">
        <f t="shared" si="23"/>
        <v/>
      </c>
      <c r="L1479" t="s">
        <v>18</v>
      </c>
      <c r="M1479" s="40" t="e">
        <f>IF(SUMPRODUCT(('EXTRACTO BANCO'!A:A=B1478)*('EXTRACTO BANCO'!G:G=I1478)*('EXTRACTO BANCO'!K:K=H1478))&gt;0,"OK","NO")</f>
        <v>#N/A</v>
      </c>
    </row>
    <row r="1480" spans="11:13">
      <c r="K1480" t="str">
        <f t="shared" si="23"/>
        <v/>
      </c>
      <c r="L1480" t="s">
        <v>18</v>
      </c>
      <c r="M1480" s="40" t="e">
        <f>IF(SUMPRODUCT(('EXTRACTO BANCO'!A:A=B1479)*('EXTRACTO BANCO'!G:G=I1479)*('EXTRACTO BANCO'!K:K=H1479))&gt;0,"OK","NO")</f>
        <v>#N/A</v>
      </c>
    </row>
    <row r="1481" spans="11:13">
      <c r="K1481" t="str">
        <f t="shared" si="23"/>
        <v/>
      </c>
      <c r="L1481" t="s">
        <v>18</v>
      </c>
      <c r="M1481" s="40" t="e">
        <f>IF(SUMPRODUCT(('EXTRACTO BANCO'!A:A=B1480)*('EXTRACTO BANCO'!G:G=I1480)*('EXTRACTO BANCO'!K:K=H1480))&gt;0,"OK","NO")</f>
        <v>#N/A</v>
      </c>
    </row>
    <row r="1482" spans="11:13">
      <c r="K1482" t="str">
        <f t="shared" si="23"/>
        <v/>
      </c>
      <c r="L1482" t="s">
        <v>18</v>
      </c>
      <c r="M1482" s="40" t="e">
        <f>IF(SUMPRODUCT(('EXTRACTO BANCO'!A:A=B1481)*('EXTRACTO BANCO'!G:G=I1481)*('EXTRACTO BANCO'!K:K=H1481))&gt;0,"OK","NO")</f>
        <v>#N/A</v>
      </c>
    </row>
    <row r="1483" spans="11:13">
      <c r="K1483" t="str">
        <f t="shared" si="23"/>
        <v/>
      </c>
      <c r="L1483" t="s">
        <v>18</v>
      </c>
      <c r="M1483" s="40" t="e">
        <f>IF(SUMPRODUCT(('EXTRACTO BANCO'!A:A=B1482)*('EXTRACTO BANCO'!G:G=I1482)*('EXTRACTO BANCO'!K:K=H1482))&gt;0,"OK","NO")</f>
        <v>#N/A</v>
      </c>
    </row>
    <row r="1484" spans="11:13">
      <c r="K1484" t="str">
        <f t="shared" si="23"/>
        <v/>
      </c>
      <c r="L1484" t="s">
        <v>18</v>
      </c>
      <c r="M1484" s="40" t="e">
        <f>IF(SUMPRODUCT(('EXTRACTO BANCO'!A:A=B1483)*('EXTRACTO BANCO'!G:G=I1483)*('EXTRACTO BANCO'!K:K=H1483))&gt;0,"OK","NO")</f>
        <v>#N/A</v>
      </c>
    </row>
    <row r="1485" spans="11:13">
      <c r="K1485" t="str">
        <f t="shared" si="23"/>
        <v/>
      </c>
      <c r="L1485" t="s">
        <v>18</v>
      </c>
      <c r="M1485" s="40" t="e">
        <f>IF(SUMPRODUCT(('EXTRACTO BANCO'!A:A=B1484)*('EXTRACTO BANCO'!G:G=I1484)*('EXTRACTO BANCO'!K:K=H1484))&gt;0,"OK","NO")</f>
        <v>#N/A</v>
      </c>
    </row>
    <row r="1486" spans="11:13">
      <c r="K1486" t="str">
        <f t="shared" si="23"/>
        <v/>
      </c>
      <c r="L1486" t="s">
        <v>18</v>
      </c>
      <c r="M1486" s="40" t="e">
        <f>IF(SUMPRODUCT(('EXTRACTO BANCO'!A:A=B1485)*('EXTRACTO BANCO'!G:G=I1485)*('EXTRACTO BANCO'!K:K=H1485))&gt;0,"OK","NO")</f>
        <v>#N/A</v>
      </c>
    </row>
    <row r="1487" spans="11:13">
      <c r="K1487" t="str">
        <f t="shared" si="23"/>
        <v/>
      </c>
      <c r="L1487" t="s">
        <v>18</v>
      </c>
      <c r="M1487" s="40" t="e">
        <f>IF(SUMPRODUCT(('EXTRACTO BANCO'!A:A=B1486)*('EXTRACTO BANCO'!G:G=I1486)*('EXTRACTO BANCO'!K:K=H1486))&gt;0,"OK","NO")</f>
        <v>#N/A</v>
      </c>
    </row>
    <row r="1488" spans="11:13">
      <c r="K1488" t="str">
        <f t="shared" si="23"/>
        <v/>
      </c>
      <c r="L1488" t="s">
        <v>18</v>
      </c>
      <c r="M1488" s="40" t="e">
        <f>IF(SUMPRODUCT(('EXTRACTO BANCO'!A:A=B1487)*('EXTRACTO BANCO'!G:G=I1487)*('EXTRACTO BANCO'!K:K=H1487))&gt;0,"OK","NO")</f>
        <v>#N/A</v>
      </c>
    </row>
    <row r="1489" spans="11:13">
      <c r="K1489" t="str">
        <f t="shared" si="23"/>
        <v/>
      </c>
      <c r="L1489" t="s">
        <v>18</v>
      </c>
      <c r="M1489" s="40" t="e">
        <f>IF(SUMPRODUCT(('EXTRACTO BANCO'!A:A=B1488)*('EXTRACTO BANCO'!G:G=I1488)*('EXTRACTO BANCO'!K:K=H1488))&gt;0,"OK","NO")</f>
        <v>#N/A</v>
      </c>
    </row>
    <row r="1490" spans="11:13">
      <c r="K1490" t="str">
        <f t="shared" si="23"/>
        <v/>
      </c>
      <c r="L1490" t="s">
        <v>18</v>
      </c>
      <c r="M1490" s="40" t="e">
        <f>IF(SUMPRODUCT(('EXTRACTO BANCO'!A:A=B1489)*('EXTRACTO BANCO'!G:G=I1489)*('EXTRACTO BANCO'!K:K=H1489))&gt;0,"OK","NO")</f>
        <v>#N/A</v>
      </c>
    </row>
    <row r="1491" spans="11:13">
      <c r="K1491" t="str">
        <f t="shared" si="23"/>
        <v/>
      </c>
      <c r="L1491" t="s">
        <v>18</v>
      </c>
      <c r="M1491" s="40" t="e">
        <f>IF(SUMPRODUCT(('EXTRACTO BANCO'!A:A=B1490)*('EXTRACTO BANCO'!G:G=I1490)*('EXTRACTO BANCO'!K:K=H1490))&gt;0,"OK","NO")</f>
        <v>#N/A</v>
      </c>
    </row>
    <row r="1492" spans="11:13">
      <c r="K1492" t="str">
        <f t="shared" si="23"/>
        <v/>
      </c>
      <c r="L1492" t="s">
        <v>18</v>
      </c>
      <c r="M1492" s="40" t="e">
        <f>IF(SUMPRODUCT(('EXTRACTO BANCO'!A:A=B1491)*('EXTRACTO BANCO'!G:G=I1491)*('EXTRACTO BANCO'!K:K=H1491))&gt;0,"OK","NO")</f>
        <v>#N/A</v>
      </c>
    </row>
    <row r="1493" spans="11:13">
      <c r="K1493" t="str">
        <f t="shared" si="23"/>
        <v/>
      </c>
      <c r="L1493" t="s">
        <v>18</v>
      </c>
      <c r="M1493" s="40" t="e">
        <f>IF(SUMPRODUCT(('EXTRACTO BANCO'!A:A=B1492)*('EXTRACTO BANCO'!G:G=I1492)*('EXTRACTO BANCO'!K:K=H1492))&gt;0,"OK","NO")</f>
        <v>#N/A</v>
      </c>
    </row>
    <row r="1494" spans="11:13">
      <c r="K1494" t="str">
        <f t="shared" si="23"/>
        <v/>
      </c>
      <c r="L1494" t="s">
        <v>18</v>
      </c>
      <c r="M1494" s="40" t="e">
        <f>IF(SUMPRODUCT(('EXTRACTO BANCO'!A:A=B1493)*('EXTRACTO BANCO'!G:G=I1493)*('EXTRACTO BANCO'!K:K=H1493))&gt;0,"OK","NO")</f>
        <v>#N/A</v>
      </c>
    </row>
    <row r="1495" spans="11:13">
      <c r="K1495" t="str">
        <f t="shared" si="23"/>
        <v/>
      </c>
      <c r="L1495" t="s">
        <v>18</v>
      </c>
      <c r="M1495" s="40" t="e">
        <f>IF(SUMPRODUCT(('EXTRACTO BANCO'!A:A=B1494)*('EXTRACTO BANCO'!G:G=I1494)*('EXTRACTO BANCO'!K:K=H1494))&gt;0,"OK","NO")</f>
        <v>#N/A</v>
      </c>
    </row>
    <row r="1496" spans="11:13">
      <c r="K1496" t="str">
        <f t="shared" si="23"/>
        <v/>
      </c>
      <c r="L1496" t="s">
        <v>18</v>
      </c>
      <c r="M1496" s="40" t="e">
        <f>IF(SUMPRODUCT(('EXTRACTO BANCO'!A:A=B1495)*('EXTRACTO BANCO'!G:G=I1495)*('EXTRACTO BANCO'!K:K=H1495))&gt;0,"OK","NO")</f>
        <v>#N/A</v>
      </c>
    </row>
    <row r="1497" spans="11:13">
      <c r="K1497" t="str">
        <f t="shared" si="23"/>
        <v/>
      </c>
      <c r="L1497" t="s">
        <v>18</v>
      </c>
      <c r="M1497" s="40" t="e">
        <f>IF(SUMPRODUCT(('EXTRACTO BANCO'!A:A=B1496)*('EXTRACTO BANCO'!G:G=I1496)*('EXTRACTO BANCO'!K:K=H1496))&gt;0,"OK","NO")</f>
        <v>#N/A</v>
      </c>
    </row>
    <row r="1498" spans="11:13">
      <c r="K1498" t="str">
        <f t="shared" si="23"/>
        <v/>
      </c>
      <c r="L1498" t="s">
        <v>18</v>
      </c>
      <c r="M1498" s="40" t="e">
        <f>IF(SUMPRODUCT(('EXTRACTO BANCO'!A:A=B1497)*('EXTRACTO BANCO'!G:G=I1497)*('EXTRACTO BANCO'!K:K=H1497))&gt;0,"OK","NO")</f>
        <v>#N/A</v>
      </c>
    </row>
    <row r="1499" spans="11:13">
      <c r="K1499" t="str">
        <f t="shared" si="23"/>
        <v/>
      </c>
      <c r="L1499" t="s">
        <v>18</v>
      </c>
      <c r="M1499" s="40" t="e">
        <f>IF(SUMPRODUCT(('EXTRACTO BANCO'!A:A=B1498)*('EXTRACTO BANCO'!G:G=I1498)*('EXTRACTO BANCO'!K:K=H1498))&gt;0,"OK","NO")</f>
        <v>#N/A</v>
      </c>
    </row>
    <row r="1500" spans="11:13">
      <c r="K1500" t="str">
        <f t="shared" si="23"/>
        <v/>
      </c>
      <c r="L1500" t="s">
        <v>18</v>
      </c>
      <c r="M1500" s="40" t="e">
        <f>IF(SUMPRODUCT(('EXTRACTO BANCO'!A:A=B1499)*('EXTRACTO BANCO'!G:G=I1499)*('EXTRACTO BANCO'!K:K=H1499))&gt;0,"OK","NO")</f>
        <v>#N/A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048576"/>
  <sheetViews>
    <sheetView workbookViewId="0">
      <pane ySplit="1" topLeftCell="A2" activePane="bottomLeft" state="frozen"/>
      <selection pane="bottomLeft" activeCell="N2" sqref="N2"/>
    </sheetView>
  </sheetViews>
  <sheetFormatPr baseColWidth="10" defaultColWidth="11.42578125" defaultRowHeight="15" zeroHeight="1"/>
  <cols>
    <col min="1" max="1" width="11.28515625" customWidth="1"/>
    <col min="2" max="2" width="11.85546875" style="2" customWidth="1"/>
    <col min="3" max="3" width="8" hidden="1" customWidth="1"/>
    <col min="4" max="4" width="11.5703125" hidden="1" customWidth="1"/>
    <col min="5" max="5" width="12" style="2" customWidth="1"/>
    <col min="6" max="6" width="20.85546875" customWidth="1"/>
    <col min="7" max="7" width="15.140625" customWidth="1"/>
    <col min="8" max="8" width="10" customWidth="1"/>
    <col min="9" max="9" width="14.5703125" hidden="1" customWidth="1"/>
    <col min="10" max="10" width="3.140625" hidden="1" customWidth="1"/>
    <col min="11" max="11" width="10.5703125" style="2" customWidth="1"/>
    <col min="12" max="12" width="42.7109375" customWidth="1"/>
    <col min="13" max="13" width="15.28515625" style="2" customWidth="1"/>
    <col min="14" max="14" width="19" customWidth="1"/>
    <col min="15" max="15" width="16" customWidth="1"/>
  </cols>
  <sheetData>
    <row r="1" spans="1:15" s="1" customFormat="1">
      <c r="A1" s="3" t="s">
        <v>0</v>
      </c>
      <c r="B1" s="3" t="s">
        <v>1</v>
      </c>
      <c r="C1" s="4" t="s">
        <v>2</v>
      </c>
      <c r="D1" s="5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9" t="s">
        <v>8</v>
      </c>
      <c r="J1" s="10" t="s">
        <v>9</v>
      </c>
      <c r="K1" s="11" t="s">
        <v>10</v>
      </c>
      <c r="L1" s="11" t="s">
        <v>11</v>
      </c>
      <c r="M1" s="11" t="s">
        <v>12</v>
      </c>
      <c r="N1" s="12" t="s">
        <v>13</v>
      </c>
      <c r="O1" s="13" t="s">
        <v>14</v>
      </c>
    </row>
    <row r="2" spans="1:15">
      <c r="A2" s="6">
        <v>45962</v>
      </c>
      <c r="B2" s="7">
        <v>1754</v>
      </c>
      <c r="C2" s="7" t="s">
        <v>15</v>
      </c>
      <c r="D2" s="7" t="s">
        <v>16</v>
      </c>
      <c r="E2" s="7">
        <v>39</v>
      </c>
      <c r="F2" s="7">
        <v>860075208</v>
      </c>
      <c r="G2" s="8">
        <v>2326250</v>
      </c>
      <c r="H2" s="7" t="s">
        <v>17</v>
      </c>
      <c r="I2" s="14" t="str">
        <f t="shared" ref="I2:I65" si="0">CONCATENATE(A2,G2)</f>
        <v>459622326250</v>
      </c>
      <c r="J2" s="7" t="s">
        <v>18</v>
      </c>
      <c r="K2" s="15" t="e">
        <f>IF(E2="","",VLOOKUP(E2,[1]Hoja4!A:H,7,0))</f>
        <v>#N/A</v>
      </c>
      <c r="L2" s="16" t="e">
        <f>IF(E2="","",VLOOKUP(E2,[1]Hoja4!A:H,8,0))</f>
        <v>#N/A</v>
      </c>
      <c r="M2" s="15" t="e">
        <f>IF(E2="","",VLOOKUP(E2,[1]Hoja4!A:I,9,0))</f>
        <v>#N/A</v>
      </c>
      <c r="N2" s="17" t="e">
        <f>IF(SUMPRODUCT( ('EXTRACTO BANCO'!A:A=B2) * ('EXTRACTO BANCO'!G:G=I2) * ('EXTRACTO BANCO'!K:K=H2) )&gt;0, "OK", "NO")</f>
        <v>#N/A</v>
      </c>
      <c r="O2" s="18"/>
    </row>
    <row r="3" spans="1:15">
      <c r="A3" s="6">
        <v>45962</v>
      </c>
      <c r="B3" s="7">
        <v>1754</v>
      </c>
      <c r="C3" s="7" t="s">
        <v>15</v>
      </c>
      <c r="D3" s="7" t="s">
        <v>16</v>
      </c>
      <c r="E3" s="7">
        <v>39</v>
      </c>
      <c r="F3" s="7">
        <v>860075208</v>
      </c>
      <c r="G3" s="8">
        <v>1200000</v>
      </c>
      <c r="H3" s="7" t="s">
        <v>17</v>
      </c>
      <c r="I3" s="14" t="str">
        <f t="shared" si="0"/>
        <v>459621200000</v>
      </c>
      <c r="J3" s="7" t="s">
        <v>18</v>
      </c>
      <c r="K3" s="15" t="e">
        <f>IF(E3="","",VLOOKUP(E3,[1]Hoja4!A:H,7,0))</f>
        <v>#N/A</v>
      </c>
      <c r="L3" s="16" t="e">
        <f>IF(E3="","",VLOOKUP(E3,[1]Hoja4!A:H,8,0))</f>
        <v>#N/A</v>
      </c>
      <c r="M3" s="15" t="e">
        <f>IF(E3="","",VLOOKUP(E3,[1]Hoja4!A:I,9,0))</f>
        <v>#N/A</v>
      </c>
      <c r="N3" s="17" t="str">
        <f ca="1">IF(ISERROR(
BUSCARX(B3 &amp; I3 &amp; H3,
'EXTRACTO BANCO'!A:A &amp; 'EXTRACTO BANCO'!G:G &amp; 'EXTRACTO BANCO'!K:K,
'EXTRACTO BANCO'!A:A,
0)
),"NO","OK")</f>
        <v>NO</v>
      </c>
      <c r="O3" s="18"/>
    </row>
    <row r="4" spans="1:15">
      <c r="A4" s="6">
        <v>45962</v>
      </c>
      <c r="B4" s="7">
        <v>1754</v>
      </c>
      <c r="C4" s="7" t="s">
        <v>15</v>
      </c>
      <c r="D4" s="7" t="s">
        <v>19</v>
      </c>
      <c r="E4" s="7">
        <v>31</v>
      </c>
      <c r="F4" s="7">
        <v>3043339058</v>
      </c>
      <c r="G4" s="8">
        <v>1309800</v>
      </c>
      <c r="H4" s="7" t="s">
        <v>17</v>
      </c>
      <c r="I4" s="14" t="str">
        <f t="shared" si="0"/>
        <v>459621309800</v>
      </c>
      <c r="J4" s="7" t="s">
        <v>18</v>
      </c>
      <c r="K4" s="15" t="str">
        <f>IF(E4="","",VLOOKUP(E4,[1]Hoja4!A:H,7,0))</f>
        <v>LOG</v>
      </c>
      <c r="L4" s="16" t="str">
        <f>IF(E4="","",VLOOKUP(E4,[1]Hoja4!A:H,8,0))</f>
        <v>CAJA LOGISTICA</v>
      </c>
      <c r="M4" s="15" t="str">
        <f>IF(E4="","",VLOOKUP(E4,[1]Hoja4!A:I,9,0))</f>
        <v>BOGOTA</v>
      </c>
      <c r="N4" s="17" t="str">
        <f ca="1">IF(ISERROR(
BUSCARX(B4 &amp; I4 &amp; H4,
'EXTRACTO BANCO'!A:A &amp; 'EXTRACTO BANCO'!G:G &amp; 'EXTRACTO BANCO'!K:K,
'EXTRACTO BANCO'!A:A,
0)
),"NO","OK")</f>
        <v>NO</v>
      </c>
      <c r="O4" s="18"/>
    </row>
    <row r="5" spans="1:15">
      <c r="A5" s="6">
        <v>45962</v>
      </c>
      <c r="B5" s="7">
        <v>1754</v>
      </c>
      <c r="C5" s="7" t="s">
        <v>15</v>
      </c>
      <c r="D5" s="7" t="s">
        <v>16</v>
      </c>
      <c r="E5" s="7">
        <v>41</v>
      </c>
      <c r="F5" s="7">
        <v>3138282949</v>
      </c>
      <c r="G5" s="8">
        <v>4150000</v>
      </c>
      <c r="H5" s="7" t="s">
        <v>17</v>
      </c>
      <c r="I5" s="14" t="str">
        <f t="shared" si="0"/>
        <v>459624150000</v>
      </c>
      <c r="J5" s="7" t="s">
        <v>18</v>
      </c>
      <c r="K5" s="15" t="e">
        <f>IF(E5="","",VLOOKUP(E5,[1]Hoja4!A:H,7,0))</f>
        <v>#N/A</v>
      </c>
      <c r="L5" s="16" t="e">
        <f>IF(E5="","",VLOOKUP(E5,[1]Hoja4!A:H,8,0))</f>
        <v>#N/A</v>
      </c>
      <c r="M5" s="15" t="e">
        <f>IF(E5="","",VLOOKUP(E5,[1]Hoja4!A:I,9,0))</f>
        <v>#N/A</v>
      </c>
      <c r="N5" s="17" t="str">
        <f ca="1">IF(ISERROR(
BUSCARX(B5 &amp; I5 &amp; H5,
'EXTRACTO BANCO'!A:A &amp; 'EXTRACTO BANCO'!G:G &amp; 'EXTRACTO BANCO'!K:K,
'EXTRACTO BANCO'!A:A,
0)
),"NO","OK")</f>
        <v>NO</v>
      </c>
      <c r="O5" s="18"/>
    </row>
    <row r="6" spans="1:15">
      <c r="A6" s="6">
        <v>45962</v>
      </c>
      <c r="B6" s="7">
        <v>1754</v>
      </c>
      <c r="C6" s="7" t="s">
        <v>20</v>
      </c>
      <c r="D6" s="7" t="s">
        <v>16</v>
      </c>
      <c r="E6" s="7">
        <v>860075208</v>
      </c>
      <c r="F6" s="7"/>
      <c r="G6" s="8">
        <v>750000</v>
      </c>
      <c r="H6" s="7" t="s">
        <v>17</v>
      </c>
      <c r="I6" s="14" t="str">
        <f t="shared" si="0"/>
        <v>45962750000</v>
      </c>
      <c r="J6" s="7" t="s">
        <v>18</v>
      </c>
      <c r="K6" s="15" t="e">
        <f>IF(E6="","",VLOOKUP(E6,[1]Hoja4!A:H,7,0))</f>
        <v>#N/A</v>
      </c>
      <c r="L6" s="16" t="e">
        <f>IF(E6="","",VLOOKUP(E6,[1]Hoja4!A:H,8,0))</f>
        <v>#N/A</v>
      </c>
      <c r="M6" s="15" t="e">
        <f>IF(E6="","",VLOOKUP(E6,[1]Hoja4!A:I,9,0))</f>
        <v>#N/A</v>
      </c>
      <c r="N6" s="17" t="str">
        <f ca="1">IF(ISERROR(
BUSCARX(B6 &amp; I6 &amp; H6,
'EXTRACTO BANCO'!A:A &amp; 'EXTRACTO BANCO'!G:G &amp; 'EXTRACTO BANCO'!K:K,
'EXTRACTO BANCO'!A:A,
0)
),"NO","OK")</f>
        <v>NO</v>
      </c>
      <c r="O6" s="18"/>
    </row>
    <row r="7" spans="1:15">
      <c r="A7" s="6">
        <v>45962</v>
      </c>
      <c r="B7" s="7">
        <v>1754</v>
      </c>
      <c r="C7" s="7" t="s">
        <v>20</v>
      </c>
      <c r="D7" s="7" t="s">
        <v>16</v>
      </c>
      <c r="E7" s="7">
        <v>14</v>
      </c>
      <c r="F7" s="7"/>
      <c r="G7" s="8">
        <v>2000000</v>
      </c>
      <c r="H7" s="7" t="s">
        <v>17</v>
      </c>
      <c r="I7" s="14" t="str">
        <f t="shared" si="0"/>
        <v>459622000000</v>
      </c>
      <c r="J7" s="7" t="s">
        <v>18</v>
      </c>
      <c r="K7" s="15" t="str">
        <f>IF(E7="","",VLOOKUP(E7,[1]Hoja4!A:H,7,0))</f>
        <v>PV041</v>
      </c>
      <c r="L7" s="16" t="str">
        <f>IF(E7="","",VLOOKUP(E7,[1]Hoja4!A:H,8,0))</f>
        <v>CALYPSO NEIVA</v>
      </c>
      <c r="M7" s="15" t="str">
        <f>IF(E7="","",VLOOKUP(E7,[1]Hoja4!A:I,9,0))</f>
        <v>NEIVA</v>
      </c>
      <c r="N7" s="17" t="str">
        <f ca="1">IF(ISERROR(
BUSCARX(B7 &amp; I7 &amp; H7,
'EXTRACTO BANCO'!A:A &amp; 'EXTRACTO BANCO'!G:G &amp; 'EXTRACTO BANCO'!K:K,
'EXTRACTO BANCO'!A:A,
0)
),"NO","OK")</f>
        <v>NO</v>
      </c>
      <c r="O7" s="18"/>
    </row>
    <row r="8" spans="1:15">
      <c r="A8" s="6">
        <v>45962</v>
      </c>
      <c r="B8" s="7">
        <v>1754</v>
      </c>
      <c r="C8" s="7" t="s">
        <v>20</v>
      </c>
      <c r="D8" s="7" t="s">
        <v>16</v>
      </c>
      <c r="E8" s="7">
        <v>14</v>
      </c>
      <c r="F8" s="7"/>
      <c r="G8" s="8">
        <v>3000000</v>
      </c>
      <c r="H8" s="7" t="s">
        <v>17</v>
      </c>
      <c r="I8" s="14" t="str">
        <f t="shared" si="0"/>
        <v>459623000000</v>
      </c>
      <c r="J8" s="7" t="s">
        <v>18</v>
      </c>
      <c r="K8" s="15" t="str">
        <f>IF(E8="","",VLOOKUP(E8,[1]Hoja4!A:H,7,0))</f>
        <v>PV041</v>
      </c>
      <c r="L8" s="16" t="str">
        <f>IF(E8="","",VLOOKUP(E8,[1]Hoja4!A:H,8,0))</f>
        <v>CALYPSO NEIVA</v>
      </c>
      <c r="M8" s="15" t="str">
        <f>IF(E8="","",VLOOKUP(E8,[1]Hoja4!A:I,9,0))</f>
        <v>NEIVA</v>
      </c>
      <c r="N8" s="17" t="str">
        <f ca="1">IF(ISERROR(
BUSCARX(B8 &amp; I8 &amp; H8,
'EXTRACTO BANCO'!A:A &amp; 'EXTRACTO BANCO'!G:G &amp; 'EXTRACTO BANCO'!K:K,
'EXTRACTO BANCO'!A:A,
0)
),"NO","OK")</f>
        <v>NO</v>
      </c>
      <c r="O8" s="18"/>
    </row>
    <row r="9" spans="1:15">
      <c r="A9" s="6">
        <v>45962</v>
      </c>
      <c r="B9" s="7">
        <v>1754</v>
      </c>
      <c r="C9" s="7" t="s">
        <v>20</v>
      </c>
      <c r="D9" s="7" t="s">
        <v>16</v>
      </c>
      <c r="E9" s="7">
        <v>860075208</v>
      </c>
      <c r="F9" s="7"/>
      <c r="G9" s="8">
        <v>500000</v>
      </c>
      <c r="H9" s="7" t="s">
        <v>17</v>
      </c>
      <c r="I9" s="14" t="str">
        <f t="shared" si="0"/>
        <v>45962500000</v>
      </c>
      <c r="J9" s="7" t="s">
        <v>18</v>
      </c>
      <c r="K9" s="15" t="e">
        <f>IF(E9="","",VLOOKUP(E9,[1]Hoja4!A:H,7,0))</f>
        <v>#N/A</v>
      </c>
      <c r="L9" s="16" t="e">
        <f>IF(E9="","",VLOOKUP(E9,[1]Hoja4!A:H,8,0))</f>
        <v>#N/A</v>
      </c>
      <c r="M9" s="15" t="e">
        <f>IF(E9="","",VLOOKUP(E9,[1]Hoja4!A:I,9,0))</f>
        <v>#N/A</v>
      </c>
      <c r="N9" s="17" t="str">
        <f ca="1">IF(ISERROR(
BUSCARX(B9 &amp; I9 &amp; H9,
'EXTRACTO BANCO'!A:A &amp; 'EXTRACTO BANCO'!G:G &amp; 'EXTRACTO BANCO'!K:K,
'EXTRACTO BANCO'!A:A,
0)
),"NO","OK")</f>
        <v>NO</v>
      </c>
      <c r="O9" s="18"/>
    </row>
    <row r="10" spans="1:15">
      <c r="A10" s="6">
        <v>45962</v>
      </c>
      <c r="B10" s="7">
        <v>1754</v>
      </c>
      <c r="C10" s="7" t="s">
        <v>20</v>
      </c>
      <c r="D10" s="7" t="s">
        <v>16</v>
      </c>
      <c r="E10" s="7">
        <v>18</v>
      </c>
      <c r="F10" s="7"/>
      <c r="G10" s="8">
        <v>950000</v>
      </c>
      <c r="H10" s="7" t="s">
        <v>17</v>
      </c>
      <c r="I10" s="14" t="str">
        <f t="shared" si="0"/>
        <v>45962950000</v>
      </c>
      <c r="J10" s="7" t="s">
        <v>18</v>
      </c>
      <c r="K10" s="15" t="str">
        <f>IF(E10="","",VLOOKUP(E10,[1]Hoja4!A:H,7,0))</f>
        <v>PV046</v>
      </c>
      <c r="L10" s="16" t="str">
        <f>IF(E10="","",VLOOKUP(E10,[1]Hoja4!A:H,8,0))</f>
        <v>CALYPSO CALI CRA 9</v>
      </c>
      <c r="M10" s="15" t="str">
        <f>IF(E10="","",VLOOKUP(E10,[1]Hoja4!A:I,9,0))</f>
        <v>CALI</v>
      </c>
      <c r="N10" s="17" t="str">
        <f ca="1">IF(ISERROR(
BUSCARX(B10 &amp; I10 &amp; H10,
'EXTRACTO BANCO'!A:A &amp; 'EXTRACTO BANCO'!G:G &amp; 'EXTRACTO BANCO'!K:K,
'EXTRACTO BANCO'!A:A,
0)
),"NO","OK")</f>
        <v>NO</v>
      </c>
      <c r="O10" s="18"/>
    </row>
    <row r="11" spans="1:15">
      <c r="A11" s="6">
        <v>45962</v>
      </c>
      <c r="B11" s="7">
        <v>1754</v>
      </c>
      <c r="C11" s="7" t="s">
        <v>20</v>
      </c>
      <c r="D11" s="7" t="s">
        <v>16</v>
      </c>
      <c r="E11" s="7">
        <v>5</v>
      </c>
      <c r="F11" s="7"/>
      <c r="G11" s="8">
        <v>1450000</v>
      </c>
      <c r="H11" s="7" t="s">
        <v>17</v>
      </c>
      <c r="I11" s="14" t="str">
        <f t="shared" si="0"/>
        <v>459621450000</v>
      </c>
      <c r="J11" s="7" t="s">
        <v>18</v>
      </c>
      <c r="K11" s="15" t="str">
        <f>IF(E11="","",VLOOKUP(E11,[1]Hoja4!A:H,7,0))</f>
        <v>PV022</v>
      </c>
      <c r="L11" s="16" t="str">
        <f>IF(E11="","",VLOOKUP(E11,[1]Hoja4!A:H,8,0))</f>
        <v>CALYPSO RIONEGRO</v>
      </c>
      <c r="M11" s="15" t="str">
        <f>IF(E11="","",VLOOKUP(E11,[1]Hoja4!A:I,9,0))</f>
        <v>BOGOTA</v>
      </c>
      <c r="N11" s="17" t="str">
        <f ca="1">IF(ISERROR(
BUSCARX(B11 &amp; I11 &amp; H11,
'EXTRACTO BANCO'!A:A &amp; 'EXTRACTO BANCO'!G:G &amp; 'EXTRACTO BANCO'!K:K,
'EXTRACTO BANCO'!A:A,
0)
),"NO","OK")</f>
        <v>NO</v>
      </c>
      <c r="O11" s="18"/>
    </row>
    <row r="12" spans="1:15">
      <c r="A12" s="6">
        <v>45962</v>
      </c>
      <c r="B12" s="7">
        <v>1754</v>
      </c>
      <c r="C12" s="7" t="s">
        <v>20</v>
      </c>
      <c r="D12" s="7" t="s">
        <v>16</v>
      </c>
      <c r="E12" s="7">
        <v>10</v>
      </c>
      <c r="F12" s="7"/>
      <c r="G12" s="8">
        <v>800000</v>
      </c>
      <c r="H12" s="7" t="s">
        <v>17</v>
      </c>
      <c r="I12" s="14" t="str">
        <f t="shared" si="0"/>
        <v>45962800000</v>
      </c>
      <c r="J12" s="7" t="s">
        <v>18</v>
      </c>
      <c r="K12" s="15" t="str">
        <f>IF(E12="","",VLOOKUP(E12,[1]Hoja4!A:H,7,0))</f>
        <v>PV003</v>
      </c>
      <c r="L12" s="16" t="str">
        <f>IF(E12="","",VLOOKUP(E12,[1]Hoja4!A:H,8,0))</f>
        <v>CALYPSO BREAL 2</v>
      </c>
      <c r="M12" s="15" t="str">
        <f>IF(E12="","",VLOOKUP(E12,[1]Hoja4!A:I,9,0))</f>
        <v>BOGOTA</v>
      </c>
      <c r="N12" s="17" t="str">
        <f ca="1">IF(ISERROR(
BUSCARX(B12 &amp; I12 &amp; H12,
'EXTRACTO BANCO'!A:A &amp; 'EXTRACTO BANCO'!G:G &amp; 'EXTRACTO BANCO'!K:K,
'EXTRACTO BANCO'!A:A,
0)
),"NO","OK")</f>
        <v>NO</v>
      </c>
      <c r="O12" s="18"/>
    </row>
    <row r="13" spans="1:15">
      <c r="A13" s="6">
        <v>45962</v>
      </c>
      <c r="B13" s="7">
        <v>1754</v>
      </c>
      <c r="C13" s="7" t="s">
        <v>20</v>
      </c>
      <c r="D13" s="7" t="s">
        <v>16</v>
      </c>
      <c r="E13" s="7">
        <v>4</v>
      </c>
      <c r="F13" s="7"/>
      <c r="G13" s="8">
        <v>1950000</v>
      </c>
      <c r="H13" s="7" t="s">
        <v>17</v>
      </c>
      <c r="I13" s="14" t="str">
        <f t="shared" si="0"/>
        <v>459621950000</v>
      </c>
      <c r="J13" s="7" t="s">
        <v>18</v>
      </c>
      <c r="K13" s="15" t="str">
        <f>IF(E13="","",VLOOKUP(E13,[1]Hoja4!A:H,7,0))</f>
        <v>PV024</v>
      </c>
      <c r="L13" s="16" t="str">
        <f>IF(E13="","",VLOOKUP(E13,[1]Hoja4!A:H,8,0))</f>
        <v>CALYPSO CRA 25</v>
      </c>
      <c r="M13" s="15" t="str">
        <f>IF(E13="","",VLOOKUP(E13,[1]Hoja4!A:I,9,0))</f>
        <v>BOGOTA</v>
      </c>
      <c r="N13" s="17" t="str">
        <f ca="1">IF(ISERROR(
BUSCARX(B13 &amp; I13 &amp; H13,
'EXTRACTO BANCO'!A:A &amp; 'EXTRACTO BANCO'!G:G &amp; 'EXTRACTO BANCO'!K:K,
'EXTRACTO BANCO'!A:A,
0)
),"NO","OK")</f>
        <v>NO</v>
      </c>
      <c r="O13" s="18"/>
    </row>
    <row r="14" spans="1:15">
      <c r="A14" s="6">
        <v>45962</v>
      </c>
      <c r="B14" s="7">
        <v>1754</v>
      </c>
      <c r="C14" s="7" t="s">
        <v>20</v>
      </c>
      <c r="D14" s="7" t="s">
        <v>16</v>
      </c>
      <c r="E14" s="7">
        <v>2</v>
      </c>
      <c r="F14" s="7"/>
      <c r="G14" s="8">
        <v>1200000</v>
      </c>
      <c r="H14" s="7" t="s">
        <v>17</v>
      </c>
      <c r="I14" s="14" t="str">
        <f t="shared" si="0"/>
        <v>459621200000</v>
      </c>
      <c r="J14" s="7" t="s">
        <v>18</v>
      </c>
      <c r="K14" s="15" t="str">
        <f>IF(E14="","",VLOOKUP(E14,[1]Hoja4!A:H,7,0))</f>
        <v>PV020</v>
      </c>
      <c r="L14" s="16" t="str">
        <f>IF(E14="","",VLOOKUP(E14,[1]Hoja4!A:H,8,0))</f>
        <v>CALYPSO RESTREPO</v>
      </c>
      <c r="M14" s="15" t="str">
        <f>IF(E14="","",VLOOKUP(E14,[1]Hoja4!A:I,9,0))</f>
        <v>BOGOTA</v>
      </c>
      <c r="N14" s="17" t="str">
        <f ca="1">IF(ISERROR(
BUSCARX(B14 &amp; I14 &amp; H14,
'EXTRACTO BANCO'!A:A &amp; 'EXTRACTO BANCO'!G:G &amp; 'EXTRACTO BANCO'!K:K,
'EXTRACTO BANCO'!A:A,
0)
),"NO","OK")</f>
        <v>NO</v>
      </c>
      <c r="O14" s="18"/>
    </row>
    <row r="15" spans="1:15">
      <c r="A15" s="6">
        <v>45962</v>
      </c>
      <c r="B15" s="7">
        <v>1754</v>
      </c>
      <c r="C15" s="7" t="s">
        <v>20</v>
      </c>
      <c r="D15" s="7" t="s">
        <v>16</v>
      </c>
      <c r="E15" s="7">
        <v>20</v>
      </c>
      <c r="F15" s="7"/>
      <c r="G15" s="8">
        <v>1200000</v>
      </c>
      <c r="H15" s="7" t="s">
        <v>17</v>
      </c>
      <c r="I15" s="14" t="str">
        <f t="shared" si="0"/>
        <v>459621200000</v>
      </c>
      <c r="J15" s="7" t="s">
        <v>18</v>
      </c>
      <c r="K15" s="15" t="str">
        <f>IF(E15="","",VLOOKUP(E15,[1]Hoja4!A:H,7,0))</f>
        <v>PV049</v>
      </c>
      <c r="L15" s="16" t="str">
        <f>IF(E15="","",VLOOKUP(E15,[1]Hoja4!A:H,8,0))</f>
        <v>CALYPSO PALMIRA</v>
      </c>
      <c r="M15" s="15" t="str">
        <f>IF(E15="","",VLOOKUP(E15,[1]Hoja4!A:I,9,0))</f>
        <v>CALI</v>
      </c>
      <c r="N15" s="17" t="str">
        <f ca="1">IF(ISERROR(
BUSCARX(B15 &amp; I15 &amp; H15,
'EXTRACTO BANCO'!A:A &amp; 'EXTRACTO BANCO'!G:G &amp; 'EXTRACTO BANCO'!K:K,
'EXTRACTO BANCO'!A:A,
0)
),"NO","OK")</f>
        <v>NO</v>
      </c>
      <c r="O15" s="18"/>
    </row>
    <row r="16" spans="1:15">
      <c r="A16" s="6">
        <v>45962</v>
      </c>
      <c r="B16" s="7">
        <v>1754</v>
      </c>
      <c r="C16" s="7" t="s">
        <v>20</v>
      </c>
      <c r="D16" s="7" t="s">
        <v>16</v>
      </c>
      <c r="E16" s="7">
        <v>49</v>
      </c>
      <c r="F16" s="7"/>
      <c r="G16" s="8">
        <v>1668190</v>
      </c>
      <c r="H16" s="7" t="s">
        <v>17</v>
      </c>
      <c r="I16" s="14" t="str">
        <f t="shared" si="0"/>
        <v>459621668190</v>
      </c>
      <c r="J16" s="7" t="s">
        <v>18</v>
      </c>
      <c r="K16" s="15" t="e">
        <f>IF(E16="","",VLOOKUP(E16,[1]Hoja4!A:H,7,0))</f>
        <v>#N/A</v>
      </c>
      <c r="L16" s="16" t="e">
        <f>IF(E16="","",VLOOKUP(E16,[1]Hoja4!A:H,8,0))</f>
        <v>#N/A</v>
      </c>
      <c r="M16" s="15" t="e">
        <f>IF(E16="","",VLOOKUP(E16,[1]Hoja4!A:I,9,0))</f>
        <v>#N/A</v>
      </c>
      <c r="N16" s="17" t="str">
        <f ca="1">IF(ISERROR(
BUSCARX(B16 &amp; I16 &amp; H16,
'EXTRACTO BANCO'!A:A &amp; 'EXTRACTO BANCO'!G:G &amp; 'EXTRACTO BANCO'!K:K,
'EXTRACTO BANCO'!A:A,
0)
),"NO","OK")</f>
        <v>NO</v>
      </c>
      <c r="O16" s="18"/>
    </row>
    <row r="17" spans="1:15">
      <c r="A17" s="6">
        <v>45962</v>
      </c>
      <c r="B17" s="7">
        <v>1754</v>
      </c>
      <c r="C17" s="7" t="s">
        <v>20</v>
      </c>
      <c r="D17" s="7" t="s">
        <v>16</v>
      </c>
      <c r="E17" s="7">
        <v>860075208</v>
      </c>
      <c r="F17" s="7"/>
      <c r="G17" s="8">
        <v>1300000</v>
      </c>
      <c r="H17" s="7" t="s">
        <v>17</v>
      </c>
      <c r="I17" s="14" t="str">
        <f t="shared" si="0"/>
        <v>459621300000</v>
      </c>
      <c r="J17" s="7" t="s">
        <v>18</v>
      </c>
      <c r="K17" s="15" t="e">
        <f>IF(E17="","",VLOOKUP(E17,[1]Hoja4!A:H,7,0))</f>
        <v>#N/A</v>
      </c>
      <c r="L17" s="16" t="e">
        <f>IF(E17="","",VLOOKUP(E17,[1]Hoja4!A:H,8,0))</f>
        <v>#N/A</v>
      </c>
      <c r="M17" s="15" t="e">
        <f>IF(E17="","",VLOOKUP(E17,[1]Hoja4!A:I,9,0))</f>
        <v>#N/A</v>
      </c>
      <c r="N17" s="17" t="str">
        <f ca="1">IF(ISERROR(
BUSCARX(B17 &amp; I17 &amp; H17,
'EXTRACTO BANCO'!A:A &amp; 'EXTRACTO BANCO'!G:G &amp; 'EXTRACTO BANCO'!K:K,
'EXTRACTO BANCO'!A:A,
0)
),"NO","OK")</f>
        <v>NO</v>
      </c>
      <c r="O17" s="18"/>
    </row>
    <row r="18" spans="1:15">
      <c r="A18" s="6">
        <v>45962</v>
      </c>
      <c r="B18" s="7">
        <v>1754</v>
      </c>
      <c r="C18" s="7" t="s">
        <v>20</v>
      </c>
      <c r="D18" s="7" t="s">
        <v>16</v>
      </c>
      <c r="E18" s="7">
        <v>32</v>
      </c>
      <c r="F18" s="7"/>
      <c r="G18" s="8">
        <v>1200000</v>
      </c>
      <c r="H18" s="7" t="s">
        <v>17</v>
      </c>
      <c r="I18" s="14" t="str">
        <f t="shared" si="0"/>
        <v>459621200000</v>
      </c>
      <c r="J18" s="7" t="s">
        <v>18</v>
      </c>
      <c r="K18" s="15" t="str">
        <f>IF(E18="","",VLOOKUP(E18,[1]Hoja4!A:H,7,0))</f>
        <v>PV029</v>
      </c>
      <c r="L18" s="16" t="str">
        <f>IF(E18="","",VLOOKUP(E18,[1]Hoja4!A:H,8,0))</f>
        <v>CALYPSO DUITAMA</v>
      </c>
      <c r="M18" s="15" t="str">
        <f>IF(E18="","",VLOOKUP(E18,[1]Hoja4!A:I,9,0))</f>
        <v>TUNJA</v>
      </c>
      <c r="N18" s="17" t="str">
        <f ca="1">IF(ISERROR(
BUSCARX(B18 &amp; I18 &amp; H18,
'EXTRACTO BANCO'!A:A &amp; 'EXTRACTO BANCO'!G:G &amp; 'EXTRACTO BANCO'!K:K,
'EXTRACTO BANCO'!A:A,
0)
),"NO","OK")</f>
        <v>NO</v>
      </c>
      <c r="O18" s="18"/>
    </row>
    <row r="19" spans="1:15">
      <c r="A19" s="6">
        <v>45962</v>
      </c>
      <c r="B19" s="7">
        <v>1754</v>
      </c>
      <c r="C19" s="7" t="s">
        <v>20</v>
      </c>
      <c r="D19" s="7" t="s">
        <v>16</v>
      </c>
      <c r="E19" s="7">
        <v>7</v>
      </c>
      <c r="F19" s="7"/>
      <c r="G19" s="8">
        <v>1300000</v>
      </c>
      <c r="H19" s="7" t="s">
        <v>17</v>
      </c>
      <c r="I19" s="14" t="str">
        <f t="shared" si="0"/>
        <v>459621300000</v>
      </c>
      <c r="J19" s="7" t="s">
        <v>18</v>
      </c>
      <c r="K19" s="15" t="str">
        <f>IF(E19="","",VLOOKUP(E19,[1]Hoja4!A:H,7,0))</f>
        <v>PV014</v>
      </c>
      <c r="L19" s="16" t="str">
        <f>IF(E19="","",VLOOKUP(E19,[1]Hoja4!A:H,8,0))</f>
        <v>CALYPSO CARVAJAL</v>
      </c>
      <c r="M19" s="15" t="str">
        <f>IF(E19="","",VLOOKUP(E19,[1]Hoja4!A:I,9,0))</f>
        <v>BOGOTA</v>
      </c>
      <c r="N19" s="17" t="str">
        <f ca="1">IF(ISERROR(
BUSCARX(B19 &amp; I19 &amp; H19,
'EXTRACTO BANCO'!A:A &amp; 'EXTRACTO BANCO'!G:G &amp; 'EXTRACTO BANCO'!K:K,
'EXTRACTO BANCO'!A:A,
0)
),"NO","OK")</f>
        <v>NO</v>
      </c>
      <c r="O19" s="18"/>
    </row>
    <row r="20" spans="1:15">
      <c r="A20" s="6">
        <v>45962</v>
      </c>
      <c r="B20" s="7">
        <v>1754</v>
      </c>
      <c r="C20" s="7" t="s">
        <v>20</v>
      </c>
      <c r="D20" s="7" t="s">
        <v>16</v>
      </c>
      <c r="E20" s="7">
        <v>57</v>
      </c>
      <c r="F20" s="7"/>
      <c r="G20" s="8">
        <v>2000000</v>
      </c>
      <c r="H20" s="7" t="s">
        <v>17</v>
      </c>
      <c r="I20" s="14" t="str">
        <f t="shared" si="0"/>
        <v>459622000000</v>
      </c>
      <c r="J20" s="7" t="s">
        <v>18</v>
      </c>
      <c r="K20" s="15" t="e">
        <f>IF(E20="","",VLOOKUP(E20,[1]Hoja4!A:H,7,0))</f>
        <v>#N/A</v>
      </c>
      <c r="L20" s="16" t="e">
        <f>IF(E20="","",VLOOKUP(E20,[1]Hoja4!A:H,8,0))</f>
        <v>#N/A</v>
      </c>
      <c r="M20" s="15" t="e">
        <f>IF(E20="","",VLOOKUP(E20,[1]Hoja4!A:I,9,0))</f>
        <v>#N/A</v>
      </c>
      <c r="N20" s="17" t="str">
        <f ca="1">IF(ISERROR(
BUSCARX(B20 &amp; I20 &amp; H20,
'EXTRACTO BANCO'!A:A &amp; 'EXTRACTO BANCO'!G:G &amp; 'EXTRACTO BANCO'!K:K,
'EXTRACTO BANCO'!A:A,
0)
),"NO","OK")</f>
        <v>NO</v>
      </c>
      <c r="O20" s="18"/>
    </row>
    <row r="21" spans="1:15">
      <c r="A21" s="6">
        <v>45962</v>
      </c>
      <c r="B21" s="7">
        <v>1754</v>
      </c>
      <c r="C21" s="7" t="s">
        <v>20</v>
      </c>
      <c r="D21" s="7" t="s">
        <v>16</v>
      </c>
      <c r="E21" s="7">
        <v>1</v>
      </c>
      <c r="F21" s="7"/>
      <c r="G21" s="8">
        <v>850000</v>
      </c>
      <c r="H21" s="7" t="s">
        <v>17</v>
      </c>
      <c r="I21" s="14" t="str">
        <f t="shared" si="0"/>
        <v>45962850000</v>
      </c>
      <c r="J21" s="7" t="s">
        <v>18</v>
      </c>
      <c r="K21" s="15" t="e">
        <f>IF(E21="","",VLOOKUP(E21,[1]Hoja4!A:H,7,0))</f>
        <v>#N/A</v>
      </c>
      <c r="L21" s="16" t="e">
        <f>IF(E21="","",VLOOKUP(E21,[1]Hoja4!A:H,8,0))</f>
        <v>#N/A</v>
      </c>
      <c r="M21" s="15" t="e">
        <f>IF(E21="","",VLOOKUP(E21,[1]Hoja4!A:I,9,0))</f>
        <v>#N/A</v>
      </c>
      <c r="N21" s="17" t="str">
        <f ca="1">IF(ISERROR(
BUSCARX(B21 &amp; I21 &amp; H21,
'EXTRACTO BANCO'!A:A &amp; 'EXTRACTO BANCO'!G:G &amp; 'EXTRACTO BANCO'!K:K,
'EXTRACTO BANCO'!A:A,
0)
),"NO","OK")</f>
        <v>NO</v>
      </c>
      <c r="O21" s="18"/>
    </row>
    <row r="22" spans="1:15">
      <c r="A22" s="6">
        <v>45962</v>
      </c>
      <c r="B22" s="7">
        <v>1754</v>
      </c>
      <c r="C22" s="7" t="s">
        <v>20</v>
      </c>
      <c r="D22" s="7" t="s">
        <v>16</v>
      </c>
      <c r="E22" s="7">
        <v>860075208</v>
      </c>
      <c r="F22" s="7"/>
      <c r="G22" s="8">
        <v>1350000</v>
      </c>
      <c r="H22" s="7" t="s">
        <v>17</v>
      </c>
      <c r="I22" s="14" t="str">
        <f t="shared" si="0"/>
        <v>459621350000</v>
      </c>
      <c r="J22" s="7" t="s">
        <v>18</v>
      </c>
      <c r="K22" s="15" t="e">
        <f>IF(E22="","",VLOOKUP(E22,[1]Hoja4!A:H,7,0))</f>
        <v>#N/A</v>
      </c>
      <c r="L22" s="16" t="e">
        <f>IF(E22="","",VLOOKUP(E22,[1]Hoja4!A:H,8,0))</f>
        <v>#N/A</v>
      </c>
      <c r="M22" s="15" t="e">
        <f>IF(E22="","",VLOOKUP(E22,[1]Hoja4!A:I,9,0))</f>
        <v>#N/A</v>
      </c>
      <c r="N22" s="17" t="str">
        <f ca="1">IF(ISERROR(
BUSCARX(B22 &amp; I22 &amp; H22,
'EXTRACTO BANCO'!A:A &amp; 'EXTRACTO BANCO'!G:G &amp; 'EXTRACTO BANCO'!K:K,
'EXTRACTO BANCO'!A:A,
0)
),"NO","OK")</f>
        <v>NO</v>
      </c>
      <c r="O22" s="18"/>
    </row>
    <row r="23" spans="1:15">
      <c r="A23" s="6">
        <v>45962</v>
      </c>
      <c r="B23" s="7">
        <v>1754</v>
      </c>
      <c r="C23" s="7" t="s">
        <v>20</v>
      </c>
      <c r="D23" s="7" t="s">
        <v>16</v>
      </c>
      <c r="E23" s="7">
        <v>8</v>
      </c>
      <c r="F23" s="7"/>
      <c r="G23" s="8">
        <v>260000</v>
      </c>
      <c r="H23" s="7" t="s">
        <v>17</v>
      </c>
      <c r="I23" s="14" t="str">
        <f t="shared" si="0"/>
        <v>45962260000</v>
      </c>
      <c r="J23" s="7" t="s">
        <v>18</v>
      </c>
      <c r="K23" s="15" t="str">
        <f>IF(E23="","",VLOOKUP(E23,[1]Hoja4!A:H,7,0))</f>
        <v>PV001</v>
      </c>
      <c r="L23" s="16" t="str">
        <f>IF(E23="","",VLOOKUP(E23,[1]Hoja4!A:H,8,0))</f>
        <v>CALYPSO RICAURTE</v>
      </c>
      <c r="M23" s="15" t="str">
        <f>IF(E23="","",VLOOKUP(E23,[1]Hoja4!A:I,9,0))</f>
        <v>BOGOTA</v>
      </c>
      <c r="N23" s="17" t="str">
        <f ca="1">IF(ISERROR(
BUSCARX(B23 &amp; I23 &amp; H23,
'EXTRACTO BANCO'!A:A &amp; 'EXTRACTO BANCO'!G:G &amp; 'EXTRACTO BANCO'!K:K,
'EXTRACTO BANCO'!A:A,
0)
),"NO","OK")</f>
        <v>NO</v>
      </c>
      <c r="O23" s="18"/>
    </row>
    <row r="24" spans="1:15">
      <c r="A24" s="6">
        <v>45962</v>
      </c>
      <c r="B24" s="7">
        <v>1754</v>
      </c>
      <c r="C24" s="7" t="s">
        <v>20</v>
      </c>
      <c r="D24" s="7" t="s">
        <v>16</v>
      </c>
      <c r="E24" s="7">
        <v>50</v>
      </c>
      <c r="F24" s="7"/>
      <c r="G24" s="8">
        <v>1100000</v>
      </c>
      <c r="H24" s="7" t="s">
        <v>17</v>
      </c>
      <c r="I24" s="14" t="str">
        <f t="shared" si="0"/>
        <v>459621100000</v>
      </c>
      <c r="J24" s="7" t="s">
        <v>18</v>
      </c>
      <c r="K24" s="15" t="e">
        <f>IF(E24="","",VLOOKUP(E24,[1]Hoja4!A:H,7,0))</f>
        <v>#N/A</v>
      </c>
      <c r="L24" s="16" t="e">
        <f>IF(E24="","",VLOOKUP(E24,[1]Hoja4!A:H,8,0))</f>
        <v>#N/A</v>
      </c>
      <c r="M24" s="15" t="e">
        <f>IF(E24="","",VLOOKUP(E24,[1]Hoja4!A:I,9,0))</f>
        <v>#N/A</v>
      </c>
      <c r="N24" s="17" t="str">
        <f ca="1">IF(ISERROR(
BUSCARX(B24 &amp; I24 &amp; H24,
'EXTRACTO BANCO'!A:A &amp; 'EXTRACTO BANCO'!G:G &amp; 'EXTRACTO BANCO'!K:K,
'EXTRACTO BANCO'!A:A,
0)
),"NO","OK")</f>
        <v>NO</v>
      </c>
      <c r="O24" s="18"/>
    </row>
    <row r="25" spans="1:15">
      <c r="A25" s="6">
        <v>45962</v>
      </c>
      <c r="B25" s="7">
        <v>1754</v>
      </c>
      <c r="C25" s="7" t="s">
        <v>20</v>
      </c>
      <c r="D25" s="7" t="s">
        <v>16</v>
      </c>
      <c r="E25" s="7">
        <v>3</v>
      </c>
      <c r="F25" s="7"/>
      <c r="G25" s="8">
        <v>542650</v>
      </c>
      <c r="H25" s="7" t="s">
        <v>17</v>
      </c>
      <c r="I25" s="14" t="str">
        <f t="shared" si="0"/>
        <v>45962542650</v>
      </c>
      <c r="J25" s="7" t="s">
        <v>18</v>
      </c>
      <c r="K25" s="15" t="str">
        <f>IF(E25="","",VLOOKUP(E25,[1]Hoja4!A:H,7,0))</f>
        <v>PV004</v>
      </c>
      <c r="L25" s="16" t="str">
        <f>IF(E25="","",VLOOKUP(E25,[1]Hoja4!A:H,8,0))</f>
        <v>CALYPSO BREAL</v>
      </c>
      <c r="M25" s="15" t="str">
        <f>IF(E25="","",VLOOKUP(E25,[1]Hoja4!A:I,9,0))</f>
        <v>BOGOTA</v>
      </c>
      <c r="N25" s="17" t="str">
        <f ca="1">IF(ISERROR(
BUSCARX(B25 &amp; I25 &amp; H25,
'EXTRACTO BANCO'!A:A &amp; 'EXTRACTO BANCO'!G:G &amp; 'EXTRACTO BANCO'!K:K,
'EXTRACTO BANCO'!A:A,
0)
),"NO","OK")</f>
        <v>NO</v>
      </c>
      <c r="O25" s="18"/>
    </row>
    <row r="26" spans="1:15">
      <c r="A26" s="6">
        <v>45962</v>
      </c>
      <c r="B26" s="7">
        <v>1754</v>
      </c>
      <c r="C26" s="7" t="s">
        <v>20</v>
      </c>
      <c r="D26" s="7" t="s">
        <v>16</v>
      </c>
      <c r="E26" s="7">
        <v>8600752087</v>
      </c>
      <c r="F26" s="7"/>
      <c r="G26" s="8">
        <v>1636000</v>
      </c>
      <c r="H26" s="7" t="s">
        <v>17</v>
      </c>
      <c r="I26" s="14" t="str">
        <f t="shared" si="0"/>
        <v>459621636000</v>
      </c>
      <c r="J26" s="7" t="s">
        <v>18</v>
      </c>
      <c r="K26" s="15" t="e">
        <f>IF(E26="","",VLOOKUP(E26,[1]Hoja4!A:H,7,0))</f>
        <v>#N/A</v>
      </c>
      <c r="L26" s="16" t="e">
        <f>IF(E26="","",VLOOKUP(E26,[1]Hoja4!A:H,8,0))</f>
        <v>#N/A</v>
      </c>
      <c r="M26" s="15" t="e">
        <f>IF(E26="","",VLOOKUP(E26,[1]Hoja4!A:I,9,0))</f>
        <v>#N/A</v>
      </c>
      <c r="N26" s="17" t="str">
        <f ca="1">IF(ISERROR(
BUSCARX(B26 &amp; I26 &amp; H26,
'EXTRACTO BANCO'!A:A &amp; 'EXTRACTO BANCO'!G:G &amp; 'EXTRACTO BANCO'!K:K,
'EXTRACTO BANCO'!A:A,
0)
),"NO","OK")</f>
        <v>NO</v>
      </c>
      <c r="O26" s="18"/>
    </row>
    <row r="27" spans="1:15">
      <c r="A27" s="6">
        <v>45962</v>
      </c>
      <c r="B27" s="7">
        <v>1754</v>
      </c>
      <c r="C27" s="7" t="s">
        <v>20</v>
      </c>
      <c r="D27" s="7" t="s">
        <v>16</v>
      </c>
      <c r="E27" s="7">
        <v>26</v>
      </c>
      <c r="F27" s="7"/>
      <c r="G27" s="8">
        <v>750000</v>
      </c>
      <c r="H27" s="7" t="s">
        <v>17</v>
      </c>
      <c r="I27" s="14" t="str">
        <f t="shared" si="0"/>
        <v>45962750000</v>
      </c>
      <c r="J27" s="7" t="s">
        <v>18</v>
      </c>
      <c r="K27" s="15" t="str">
        <f>IF(E27="","",VLOOKUP(E27,[1]Hoja4!A:H,7,0))</f>
        <v>PV031</v>
      </c>
      <c r="L27" s="16" t="str">
        <f>IF(E27="","",VLOOKUP(E27,[1]Hoja4!A:H,8,0))</f>
        <v>CALYPSO TUNJA</v>
      </c>
      <c r="M27" s="15" t="str">
        <f>IF(E27="","",VLOOKUP(E27,[1]Hoja4!A:I,9,0))</f>
        <v>TUNJA</v>
      </c>
      <c r="N27" s="17" t="str">
        <f ca="1">IF(ISERROR(
BUSCARX(B27 &amp; I27 &amp; H27,
'EXTRACTO BANCO'!A:A &amp; 'EXTRACTO BANCO'!G:G &amp; 'EXTRACTO BANCO'!K:K,
'EXTRACTO BANCO'!A:A,
0)
),"NO","OK")</f>
        <v>NO</v>
      </c>
      <c r="O27" s="18"/>
    </row>
    <row r="28" spans="1:15">
      <c r="A28" s="6">
        <v>45962</v>
      </c>
      <c r="B28" s="7">
        <v>1754</v>
      </c>
      <c r="C28" s="7" t="s">
        <v>20</v>
      </c>
      <c r="D28" s="7" t="s">
        <v>16</v>
      </c>
      <c r="E28" s="7">
        <v>59</v>
      </c>
      <c r="F28" s="7"/>
      <c r="G28" s="8">
        <v>303300</v>
      </c>
      <c r="H28" s="7" t="s">
        <v>17</v>
      </c>
      <c r="I28" s="14" t="str">
        <f t="shared" si="0"/>
        <v>45962303300</v>
      </c>
      <c r="J28" s="7" t="s">
        <v>18</v>
      </c>
      <c r="K28" s="15" t="e">
        <f>IF(E28="","",VLOOKUP(E28,[1]Hoja4!A:H,7,0))</f>
        <v>#N/A</v>
      </c>
      <c r="L28" s="16" t="e">
        <f>IF(E28="","",VLOOKUP(E28,[1]Hoja4!A:H,8,0))</f>
        <v>#N/A</v>
      </c>
      <c r="M28" s="15" t="e">
        <f>IF(E28="","",VLOOKUP(E28,[1]Hoja4!A:I,9,0))</f>
        <v>#N/A</v>
      </c>
      <c r="N28" s="17" t="str">
        <f ca="1">IF(ISERROR(
BUSCARX(B28 &amp; I28 &amp; H28,
'EXTRACTO BANCO'!A:A &amp; 'EXTRACTO BANCO'!G:G &amp; 'EXTRACTO BANCO'!K:K,
'EXTRACTO BANCO'!A:A,
0)
),"NO","OK")</f>
        <v>NO</v>
      </c>
      <c r="O28" s="18"/>
    </row>
    <row r="29" spans="1:15">
      <c r="A29" s="6">
        <v>45962</v>
      </c>
      <c r="B29" s="7">
        <v>1754</v>
      </c>
      <c r="C29" s="7" t="s">
        <v>20</v>
      </c>
      <c r="D29" s="7" t="s">
        <v>16</v>
      </c>
      <c r="E29" s="7">
        <v>21</v>
      </c>
      <c r="F29" s="7"/>
      <c r="G29" s="8">
        <v>1650000</v>
      </c>
      <c r="H29" s="7" t="s">
        <v>17</v>
      </c>
      <c r="I29" s="14" t="str">
        <f t="shared" si="0"/>
        <v>459621650000</v>
      </c>
      <c r="J29" s="7" t="s">
        <v>18</v>
      </c>
      <c r="K29" s="15" t="str">
        <f>IF(E29="","",VLOOKUP(E29,[1]Hoja4!A:H,7,0))</f>
        <v>PV033</v>
      </c>
      <c r="L29" s="16" t="str">
        <f>IF(E29="","",VLOOKUP(E29,[1]Hoja4!A:H,8,0))</f>
        <v>CALYPSO MEDELLIN SAN ANTONIO</v>
      </c>
      <c r="M29" s="15" t="str">
        <f>IF(E29="","",VLOOKUP(E29,[1]Hoja4!A:I,9,0))</f>
        <v>MEDELLIN</v>
      </c>
      <c r="N29" s="17" t="str">
        <f ca="1">IF(ISERROR(
BUSCARX(B29 &amp; I29 &amp; H29,
'EXTRACTO BANCO'!A:A &amp; 'EXTRACTO BANCO'!G:G &amp; 'EXTRACTO BANCO'!K:K,
'EXTRACTO BANCO'!A:A,
0)
),"NO","OK")</f>
        <v>NO</v>
      </c>
      <c r="O29" s="18"/>
    </row>
    <row r="30" spans="1:15">
      <c r="A30" s="6">
        <v>45962</v>
      </c>
      <c r="B30" s="7">
        <v>1754</v>
      </c>
      <c r="C30" s="7" t="s">
        <v>20</v>
      </c>
      <c r="D30" s="7" t="s">
        <v>16</v>
      </c>
      <c r="E30" s="7">
        <v>860075208</v>
      </c>
      <c r="F30" s="7"/>
      <c r="G30" s="8">
        <v>700000</v>
      </c>
      <c r="H30" s="7" t="s">
        <v>17</v>
      </c>
      <c r="I30" s="14" t="str">
        <f t="shared" si="0"/>
        <v>45962700000</v>
      </c>
      <c r="J30" s="7" t="s">
        <v>18</v>
      </c>
      <c r="K30" s="15" t="e">
        <f>IF(E30="","",VLOOKUP(E30,[1]Hoja4!A:H,7,0))</f>
        <v>#N/A</v>
      </c>
      <c r="L30" s="16" t="e">
        <f>IF(E30="","",VLOOKUP(E30,[1]Hoja4!A:H,8,0))</f>
        <v>#N/A</v>
      </c>
      <c r="M30" s="15" t="e">
        <f>IF(E30="","",VLOOKUP(E30,[1]Hoja4!A:I,9,0))</f>
        <v>#N/A</v>
      </c>
      <c r="N30" s="17" t="str">
        <f ca="1">IF(ISERROR(
BUSCARX(B30 &amp; I30 &amp; H30,
'EXTRACTO BANCO'!A:A &amp; 'EXTRACTO BANCO'!G:G &amp; 'EXTRACTO BANCO'!K:K,
'EXTRACTO BANCO'!A:A,
0)
),"NO","OK")</f>
        <v>NO</v>
      </c>
      <c r="O30" s="18"/>
    </row>
    <row r="31" spans="1:15">
      <c r="A31" s="6">
        <v>45962</v>
      </c>
      <c r="B31" s="7">
        <v>1754</v>
      </c>
      <c r="C31" s="7" t="s">
        <v>20</v>
      </c>
      <c r="D31" s="7" t="s">
        <v>16</v>
      </c>
      <c r="E31" s="7">
        <v>31</v>
      </c>
      <c r="F31" s="7"/>
      <c r="G31" s="8">
        <v>95720</v>
      </c>
      <c r="H31" s="7" t="s">
        <v>17</v>
      </c>
      <c r="I31" s="14" t="str">
        <f t="shared" si="0"/>
        <v>4596295720</v>
      </c>
      <c r="J31" s="7" t="s">
        <v>18</v>
      </c>
      <c r="K31" s="15" t="str">
        <f>IF(E31="","",VLOOKUP(E31,[1]Hoja4!A:H,7,0))</f>
        <v>LOG</v>
      </c>
      <c r="L31" s="16" t="str">
        <f>IF(E31="","",VLOOKUP(E31,[1]Hoja4!A:H,8,0))</f>
        <v>CAJA LOGISTICA</v>
      </c>
      <c r="M31" s="15" t="str">
        <f>IF(E31="","",VLOOKUP(E31,[1]Hoja4!A:I,9,0))</f>
        <v>BOGOTA</v>
      </c>
      <c r="N31" s="17" t="str">
        <f ca="1">IF(ISERROR(
BUSCARX(B31 &amp; I31 &amp; H31,
'EXTRACTO BANCO'!A:A &amp; 'EXTRACTO BANCO'!G:G &amp; 'EXTRACTO BANCO'!K:K,
'EXTRACTO BANCO'!A:A,
0)
),"NO","OK")</f>
        <v>NO</v>
      </c>
      <c r="O31" s="18"/>
    </row>
    <row r="32" spans="1:15">
      <c r="A32" s="6">
        <v>45962</v>
      </c>
      <c r="B32" s="7">
        <v>1754</v>
      </c>
      <c r="C32" s="7" t="s">
        <v>20</v>
      </c>
      <c r="D32" s="7" t="s">
        <v>16</v>
      </c>
      <c r="E32" s="7">
        <v>31</v>
      </c>
      <c r="F32" s="7"/>
      <c r="G32" s="8">
        <v>3000000</v>
      </c>
      <c r="H32" s="7" t="s">
        <v>17</v>
      </c>
      <c r="I32" s="14" t="str">
        <f t="shared" si="0"/>
        <v>459623000000</v>
      </c>
      <c r="J32" s="7" t="s">
        <v>18</v>
      </c>
      <c r="K32" s="15" t="str">
        <f>IF(E32="","",VLOOKUP(E32,[1]Hoja4!A:H,7,0))</f>
        <v>LOG</v>
      </c>
      <c r="L32" s="16" t="str">
        <f>IF(E32="","",VLOOKUP(E32,[1]Hoja4!A:H,8,0))</f>
        <v>CAJA LOGISTICA</v>
      </c>
      <c r="M32" s="15" t="str">
        <f>IF(E32="","",VLOOKUP(E32,[1]Hoja4!A:I,9,0))</f>
        <v>BOGOTA</v>
      </c>
      <c r="N32" s="17" t="str">
        <f ca="1">IF(ISERROR(
BUSCARX(B32 &amp; I32 &amp; H32,
'EXTRACTO BANCO'!A:A &amp; 'EXTRACTO BANCO'!G:G &amp; 'EXTRACTO BANCO'!K:K,
'EXTRACTO BANCO'!A:A,
0)
),"NO","OK")</f>
        <v>NO</v>
      </c>
      <c r="O32" s="18"/>
    </row>
    <row r="33" spans="1:15">
      <c r="A33" s="6">
        <v>45962</v>
      </c>
      <c r="B33" s="7">
        <v>1754</v>
      </c>
      <c r="C33" s="7" t="s">
        <v>20</v>
      </c>
      <c r="D33" s="7" t="s">
        <v>16</v>
      </c>
      <c r="E33" s="7">
        <v>860075208</v>
      </c>
      <c r="F33" s="7"/>
      <c r="G33" s="8">
        <v>1542750</v>
      </c>
      <c r="H33" s="7" t="s">
        <v>17</v>
      </c>
      <c r="I33" s="14" t="str">
        <f t="shared" si="0"/>
        <v>459621542750</v>
      </c>
      <c r="J33" s="7" t="s">
        <v>18</v>
      </c>
      <c r="K33" s="15" t="e">
        <f>IF(E33="","",VLOOKUP(E33,[1]Hoja4!A:H,7,0))</f>
        <v>#N/A</v>
      </c>
      <c r="L33" s="16" t="e">
        <f>IF(E33="","",VLOOKUP(E33,[1]Hoja4!A:H,8,0))</f>
        <v>#N/A</v>
      </c>
      <c r="M33" s="15" t="e">
        <f>IF(E33="","",VLOOKUP(E33,[1]Hoja4!A:I,9,0))</f>
        <v>#N/A</v>
      </c>
      <c r="N33" s="17" t="str">
        <f ca="1">IF(ISERROR(
BUSCARX(B33 &amp; I33 &amp; H33,
'EXTRACTO BANCO'!A:A &amp; 'EXTRACTO BANCO'!G:G &amp; 'EXTRACTO BANCO'!K:K,
'EXTRACTO BANCO'!A:A,
0)
),"NO","OK")</f>
        <v>NO</v>
      </c>
      <c r="O33" s="18"/>
    </row>
    <row r="34" spans="1:15">
      <c r="A34" s="6">
        <v>45962</v>
      </c>
      <c r="B34" s="7">
        <v>1754</v>
      </c>
      <c r="C34" s="7" t="s">
        <v>20</v>
      </c>
      <c r="D34" s="7" t="s">
        <v>16</v>
      </c>
      <c r="E34" s="7">
        <v>6</v>
      </c>
      <c r="F34" s="7"/>
      <c r="G34" s="8">
        <v>650000</v>
      </c>
      <c r="H34" s="7" t="s">
        <v>17</v>
      </c>
      <c r="I34" s="14" t="str">
        <f t="shared" si="0"/>
        <v>45962650000</v>
      </c>
      <c r="J34" s="7" t="s">
        <v>18</v>
      </c>
      <c r="K34" s="15" t="str">
        <f>IF(E34="","",VLOOKUP(E34,[1]Hoja4!A:H,7,0))</f>
        <v>PV023</v>
      </c>
      <c r="L34" s="16" t="str">
        <f>IF(E34="","",VLOOKUP(E34,[1]Hoja4!A:H,8,0))</f>
        <v>CALYPSO 7 AGOSTO</v>
      </c>
      <c r="M34" s="15" t="str">
        <f>IF(E34="","",VLOOKUP(E34,[1]Hoja4!A:I,9,0))</f>
        <v>BOGOTA</v>
      </c>
      <c r="N34" s="17" t="str">
        <f ca="1">IF(ISERROR(
BUSCARX(B34 &amp; I34 &amp; H34,
'EXTRACTO BANCO'!A:A &amp; 'EXTRACTO BANCO'!G:G &amp; 'EXTRACTO BANCO'!K:K,
'EXTRACTO BANCO'!A:A,
0)
),"NO","OK")</f>
        <v>NO</v>
      </c>
      <c r="O34" s="18"/>
    </row>
    <row r="35" spans="1:15">
      <c r="A35" s="6">
        <v>45962</v>
      </c>
      <c r="B35" s="7">
        <v>1754</v>
      </c>
      <c r="C35" s="7" t="s">
        <v>20</v>
      </c>
      <c r="D35" s="7" t="s">
        <v>16</v>
      </c>
      <c r="E35" s="7">
        <v>8600752087</v>
      </c>
      <c r="F35" s="7"/>
      <c r="G35" s="8">
        <v>2900000</v>
      </c>
      <c r="H35" s="7" t="s">
        <v>17</v>
      </c>
      <c r="I35" s="14" t="str">
        <f t="shared" si="0"/>
        <v>459622900000</v>
      </c>
      <c r="J35" s="7" t="s">
        <v>18</v>
      </c>
      <c r="K35" s="15" t="e">
        <f>IF(E35="","",VLOOKUP(E35,[1]Hoja4!A:H,7,0))</f>
        <v>#N/A</v>
      </c>
      <c r="L35" s="16" t="e">
        <f>IF(E35="","",VLOOKUP(E35,[1]Hoja4!A:H,8,0))</f>
        <v>#N/A</v>
      </c>
      <c r="M35" s="15" t="e">
        <f>IF(E35="","",VLOOKUP(E35,[1]Hoja4!A:I,9,0))</f>
        <v>#N/A</v>
      </c>
      <c r="N35" s="17" t="str">
        <f ca="1">IF(ISERROR(
BUSCARX(B35 &amp; I35 &amp; H35,
'EXTRACTO BANCO'!A:A &amp; 'EXTRACTO BANCO'!G:G &amp; 'EXTRACTO BANCO'!K:K,
'EXTRACTO BANCO'!A:A,
0)
),"NO","OK")</f>
        <v>NO</v>
      </c>
      <c r="O35" s="18"/>
    </row>
    <row r="36" spans="1:15">
      <c r="A36" s="6">
        <v>45962</v>
      </c>
      <c r="B36" s="7">
        <v>1754</v>
      </c>
      <c r="C36" s="7" t="s">
        <v>20</v>
      </c>
      <c r="D36" s="7" t="s">
        <v>16</v>
      </c>
      <c r="E36" s="7">
        <v>11</v>
      </c>
      <c r="F36" s="7"/>
      <c r="G36" s="8">
        <v>2400000</v>
      </c>
      <c r="H36" s="7" t="s">
        <v>17</v>
      </c>
      <c r="I36" s="14" t="str">
        <f t="shared" si="0"/>
        <v>459622400000</v>
      </c>
      <c r="J36" s="7" t="s">
        <v>18</v>
      </c>
      <c r="K36" s="15" t="str">
        <f>IF(E36="","",VLOOKUP(E36,[1]Hoja4!A:H,7,0))</f>
        <v>PV015</v>
      </c>
      <c r="L36" s="16" t="str">
        <f>IF(E36="","",VLOOKUP(E36,[1]Hoja4!A:H,8,0))</f>
        <v>CALYPSO KENNEDY</v>
      </c>
      <c r="M36" s="15" t="str">
        <f>IF(E36="","",VLOOKUP(E36,[1]Hoja4!A:I,9,0))</f>
        <v>BOGOTA</v>
      </c>
      <c r="N36" s="17" t="str">
        <f ca="1">IF(ISERROR(
BUSCARX(B36 &amp; I36 &amp; H36,
'EXTRACTO BANCO'!A:A &amp; 'EXTRACTO BANCO'!G:G &amp; 'EXTRACTO BANCO'!K:K,
'EXTRACTO BANCO'!A:A,
0)
),"NO","OK")</f>
        <v>NO</v>
      </c>
      <c r="O36" s="18"/>
    </row>
    <row r="37" spans="1:15">
      <c r="A37" s="6">
        <v>45962</v>
      </c>
      <c r="B37" s="7">
        <v>1754</v>
      </c>
      <c r="C37" s="7" t="s">
        <v>20</v>
      </c>
      <c r="D37" s="7" t="s">
        <v>16</v>
      </c>
      <c r="E37" s="7">
        <v>860075208</v>
      </c>
      <c r="F37" s="7"/>
      <c r="G37" s="8">
        <v>438250</v>
      </c>
      <c r="H37" s="7" t="s">
        <v>17</v>
      </c>
      <c r="I37" s="14" t="str">
        <f t="shared" si="0"/>
        <v>45962438250</v>
      </c>
      <c r="J37" s="7" t="s">
        <v>18</v>
      </c>
      <c r="K37" s="15" t="e">
        <f>IF(E37="","",VLOOKUP(E37,[1]Hoja4!A:H,7,0))</f>
        <v>#N/A</v>
      </c>
      <c r="L37" s="16" t="e">
        <f>IF(E37="","",VLOOKUP(E37,[1]Hoja4!A:H,8,0))</f>
        <v>#N/A</v>
      </c>
      <c r="M37" s="15" t="e">
        <f>IF(E37="","",VLOOKUP(E37,[1]Hoja4!A:I,9,0))</f>
        <v>#N/A</v>
      </c>
      <c r="N37" s="17" t="str">
        <f ca="1">IF(ISERROR(
BUSCARX(B37 &amp; I37 &amp; H37,
'EXTRACTO BANCO'!A:A &amp; 'EXTRACTO BANCO'!G:G &amp; 'EXTRACTO BANCO'!K:K,
'EXTRACTO BANCO'!A:A,
0)
),"NO","OK")</f>
        <v>NO</v>
      </c>
      <c r="O37" s="18"/>
    </row>
    <row r="38" spans="1:15">
      <c r="A38" s="6">
        <v>45962</v>
      </c>
      <c r="B38" s="7">
        <v>1754</v>
      </c>
      <c r="C38" s="7" t="s">
        <v>20</v>
      </c>
      <c r="D38" s="7" t="s">
        <v>16</v>
      </c>
      <c r="E38" s="7">
        <v>8600752087</v>
      </c>
      <c r="F38" s="7"/>
      <c r="G38" s="8">
        <v>2210150</v>
      </c>
      <c r="H38" s="7" t="s">
        <v>17</v>
      </c>
      <c r="I38" s="14" t="str">
        <f t="shared" si="0"/>
        <v>459622210150</v>
      </c>
      <c r="J38" s="7" t="s">
        <v>18</v>
      </c>
      <c r="K38" s="15" t="e">
        <f>IF(E38="","",VLOOKUP(E38,[1]Hoja4!A:H,7,0))</f>
        <v>#N/A</v>
      </c>
      <c r="L38" s="16" t="e">
        <f>IF(E38="","",VLOOKUP(E38,[1]Hoja4!A:H,8,0))</f>
        <v>#N/A</v>
      </c>
      <c r="M38" s="15" t="e">
        <f>IF(E38="","",VLOOKUP(E38,[1]Hoja4!A:I,9,0))</f>
        <v>#N/A</v>
      </c>
      <c r="N38" s="17" t="str">
        <f ca="1">IF(ISERROR(
BUSCARX(B38 &amp; I38 &amp; H38,
'EXTRACTO BANCO'!A:A &amp; 'EXTRACTO BANCO'!G:G &amp; 'EXTRACTO BANCO'!K:K,
'EXTRACTO BANCO'!A:A,
0)
),"NO","OK")</f>
        <v>NO</v>
      </c>
      <c r="O38" s="18"/>
    </row>
    <row r="39" spans="1:15">
      <c r="A39" s="6">
        <v>45962</v>
      </c>
      <c r="B39" s="7">
        <v>1754</v>
      </c>
      <c r="C39" s="7" t="s">
        <v>20</v>
      </c>
      <c r="D39" s="7" t="s">
        <v>16</v>
      </c>
      <c r="E39" s="7">
        <v>8600752087</v>
      </c>
      <c r="F39" s="7"/>
      <c r="G39" s="8">
        <v>729800</v>
      </c>
      <c r="H39" s="7" t="s">
        <v>17</v>
      </c>
      <c r="I39" s="14" t="str">
        <f t="shared" si="0"/>
        <v>45962729800</v>
      </c>
      <c r="J39" s="7" t="s">
        <v>18</v>
      </c>
      <c r="K39" s="15" t="e">
        <f>IF(E39="","",VLOOKUP(E39,[1]Hoja4!A:H,7,0))</f>
        <v>#N/A</v>
      </c>
      <c r="L39" s="16" t="e">
        <f>IF(E39="","",VLOOKUP(E39,[1]Hoja4!A:H,8,0))</f>
        <v>#N/A</v>
      </c>
      <c r="M39" s="15" t="e">
        <f>IF(E39="","",VLOOKUP(E39,[1]Hoja4!A:I,9,0))</f>
        <v>#N/A</v>
      </c>
      <c r="N39" s="17" t="str">
        <f ca="1">IF(ISERROR(
BUSCARX(B39 &amp; I39 &amp; H39,
'EXTRACTO BANCO'!A:A &amp; 'EXTRACTO BANCO'!G:G &amp; 'EXTRACTO BANCO'!K:K,
'EXTRACTO BANCO'!A:A,
0)
),"NO","OK")</f>
        <v>NO</v>
      </c>
      <c r="O39" s="18"/>
    </row>
    <row r="40" spans="1:15">
      <c r="A40" s="6">
        <v>45962</v>
      </c>
      <c r="B40" s="7">
        <v>1754</v>
      </c>
      <c r="C40" s="7" t="s">
        <v>20</v>
      </c>
      <c r="D40" s="7" t="s">
        <v>16</v>
      </c>
      <c r="E40" s="7">
        <v>860075208</v>
      </c>
      <c r="F40" s="7"/>
      <c r="G40" s="8">
        <v>4200000</v>
      </c>
      <c r="H40" s="7" t="s">
        <v>17</v>
      </c>
      <c r="I40" s="14" t="str">
        <f t="shared" si="0"/>
        <v>459624200000</v>
      </c>
      <c r="J40" s="7" t="s">
        <v>18</v>
      </c>
      <c r="K40" s="15" t="e">
        <f>IF(E40="","",VLOOKUP(E40,[1]Hoja4!A:H,7,0))</f>
        <v>#N/A</v>
      </c>
      <c r="L40" s="16" t="e">
        <f>IF(E40="","",VLOOKUP(E40,[1]Hoja4!A:H,8,0))</f>
        <v>#N/A</v>
      </c>
      <c r="M40" s="15" t="e">
        <f>IF(E40="","",VLOOKUP(E40,[1]Hoja4!A:I,9,0))</f>
        <v>#N/A</v>
      </c>
      <c r="N40" s="17" t="str">
        <f ca="1">IF(ISERROR(
BUSCARX(B40 &amp; I40 &amp; H40,
'EXTRACTO BANCO'!A:A &amp; 'EXTRACTO BANCO'!G:G &amp; 'EXTRACTO BANCO'!K:K,
'EXTRACTO BANCO'!A:A,
0)
),"NO","OK")</f>
        <v>NO</v>
      </c>
      <c r="O40" s="18"/>
    </row>
    <row r="41" spans="1:15">
      <c r="A41" s="6">
        <v>45962</v>
      </c>
      <c r="B41" s="7">
        <v>1754</v>
      </c>
      <c r="C41" s="7" t="s">
        <v>20</v>
      </c>
      <c r="D41" s="7" t="s">
        <v>16</v>
      </c>
      <c r="E41" s="7">
        <v>48</v>
      </c>
      <c r="F41" s="7"/>
      <c r="G41" s="8">
        <v>1450000</v>
      </c>
      <c r="H41" s="7" t="s">
        <v>17</v>
      </c>
      <c r="I41" s="14" t="str">
        <f t="shared" si="0"/>
        <v>459621450000</v>
      </c>
      <c r="J41" s="7" t="s">
        <v>18</v>
      </c>
      <c r="K41" s="15" t="e">
        <f>IF(E41="","",VLOOKUP(E41,[1]Hoja4!A:H,7,0))</f>
        <v>#N/A</v>
      </c>
      <c r="L41" s="16" t="e">
        <f>IF(E41="","",VLOOKUP(E41,[1]Hoja4!A:H,8,0))</f>
        <v>#N/A</v>
      </c>
      <c r="M41" s="15" t="e">
        <f>IF(E41="","",VLOOKUP(E41,[1]Hoja4!A:I,9,0))</f>
        <v>#N/A</v>
      </c>
      <c r="N41" s="17" t="str">
        <f ca="1">IF(ISERROR(
BUSCARX(B41 &amp; I41 &amp; H41,
'EXTRACTO BANCO'!A:A &amp; 'EXTRACTO BANCO'!G:G &amp; 'EXTRACTO BANCO'!K:K,
'EXTRACTO BANCO'!A:A,
0)
),"NO","OK")</f>
        <v>NO</v>
      </c>
      <c r="O41" s="18"/>
    </row>
    <row r="42" spans="1:15">
      <c r="A42" s="6">
        <v>45965</v>
      </c>
      <c r="B42" s="7">
        <v>1754</v>
      </c>
      <c r="C42" s="7" t="s">
        <v>15</v>
      </c>
      <c r="D42" s="7" t="s">
        <v>16</v>
      </c>
      <c r="E42" s="7">
        <v>41</v>
      </c>
      <c r="F42" s="7">
        <v>3138282949</v>
      </c>
      <c r="G42" s="8">
        <v>5200000</v>
      </c>
      <c r="H42" s="7" t="s">
        <v>17</v>
      </c>
      <c r="I42" s="14" t="str">
        <f t="shared" si="0"/>
        <v>459655200000</v>
      </c>
      <c r="J42" s="7" t="s">
        <v>18</v>
      </c>
      <c r="K42" s="15" t="e">
        <f>IF(E42="","",VLOOKUP(E42,[1]Hoja4!A:H,7,0))</f>
        <v>#N/A</v>
      </c>
      <c r="L42" s="16" t="e">
        <f>IF(E42="","",VLOOKUP(E42,[1]Hoja4!A:H,8,0))</f>
        <v>#N/A</v>
      </c>
      <c r="M42" s="15" t="e">
        <f>IF(E42="","",VLOOKUP(E42,[1]Hoja4!A:I,9,0))</f>
        <v>#N/A</v>
      </c>
      <c r="N42" s="17" t="str">
        <f ca="1">IF(ISERROR(
BUSCARX(B42 &amp; I42 &amp; H42,
'EXTRACTO BANCO'!A:A &amp; 'EXTRACTO BANCO'!G:G &amp; 'EXTRACTO BANCO'!K:K,
'EXTRACTO BANCO'!A:A,
0)
),"NO","OK")</f>
        <v>NO</v>
      </c>
      <c r="O42" s="18"/>
    </row>
    <row r="43" spans="1:15">
      <c r="A43" s="6">
        <v>45965</v>
      </c>
      <c r="B43" s="7">
        <v>1754</v>
      </c>
      <c r="C43" s="7" t="s">
        <v>15</v>
      </c>
      <c r="D43" s="7" t="s">
        <v>19</v>
      </c>
      <c r="E43" s="7">
        <v>81</v>
      </c>
      <c r="F43" s="7">
        <v>2417800</v>
      </c>
      <c r="G43" s="8">
        <v>3365525</v>
      </c>
      <c r="H43" s="7" t="s">
        <v>17</v>
      </c>
      <c r="I43" s="14" t="str">
        <f t="shared" si="0"/>
        <v>459653365525</v>
      </c>
      <c r="J43" s="7" t="s">
        <v>18</v>
      </c>
      <c r="K43" s="15" t="e">
        <f>IF(E43="","",VLOOKUP(E43,[1]Hoja4!A:H,7,0))</f>
        <v>#N/A</v>
      </c>
      <c r="L43" s="16" t="e">
        <f>IF(E43="","",VLOOKUP(E43,[1]Hoja4!A:H,8,0))</f>
        <v>#N/A</v>
      </c>
      <c r="M43" s="15" t="e">
        <f>IF(E43="","",VLOOKUP(E43,[1]Hoja4!A:I,9,0))</f>
        <v>#N/A</v>
      </c>
      <c r="N43" s="17" t="str">
        <f ca="1">IF(ISERROR(
BUSCARX(B43 &amp; I43 &amp; H43,
'EXTRACTO BANCO'!A:A &amp; 'EXTRACTO BANCO'!G:G &amp; 'EXTRACTO BANCO'!K:K,
'EXTRACTO BANCO'!A:A,
0)
),"NO","OK")</f>
        <v>NO</v>
      </c>
      <c r="O43" s="18"/>
    </row>
    <row r="44" spans="1:15">
      <c r="A44" s="6">
        <v>45965</v>
      </c>
      <c r="B44" s="7">
        <v>1754</v>
      </c>
      <c r="C44" s="7" t="s">
        <v>20</v>
      </c>
      <c r="D44" s="7" t="s">
        <v>16</v>
      </c>
      <c r="E44" s="7">
        <v>2</v>
      </c>
      <c r="F44" s="7"/>
      <c r="G44" s="8">
        <v>1750000</v>
      </c>
      <c r="H44" s="7" t="s">
        <v>17</v>
      </c>
      <c r="I44" s="14" t="str">
        <f t="shared" si="0"/>
        <v>459651750000</v>
      </c>
      <c r="J44" s="7" t="s">
        <v>18</v>
      </c>
      <c r="K44" s="15" t="str">
        <f>IF(E44="","",VLOOKUP(E44,[1]Hoja4!A:H,7,0))</f>
        <v>PV020</v>
      </c>
      <c r="L44" s="16" t="str">
        <f>IF(E44="","",VLOOKUP(E44,[1]Hoja4!A:H,8,0))</f>
        <v>CALYPSO RESTREPO</v>
      </c>
      <c r="M44" s="15" t="str">
        <f>IF(E44="","",VLOOKUP(E44,[1]Hoja4!A:I,9,0))</f>
        <v>BOGOTA</v>
      </c>
      <c r="N44" s="17" t="str">
        <f ca="1">IF(ISERROR(
BUSCARX(B44 &amp; I44 &amp; H44,
'EXTRACTO BANCO'!A:A &amp; 'EXTRACTO BANCO'!G:G &amp; 'EXTRACTO BANCO'!K:K,
'EXTRACTO BANCO'!A:A,
0)
),"NO","OK")</f>
        <v>NO</v>
      </c>
      <c r="O44" s="18"/>
    </row>
    <row r="45" spans="1:15">
      <c r="A45" s="6">
        <v>45965</v>
      </c>
      <c r="B45" s="7">
        <v>1754</v>
      </c>
      <c r="C45" s="7" t="s">
        <v>20</v>
      </c>
      <c r="D45" s="7" t="s">
        <v>16</v>
      </c>
      <c r="E45" s="7">
        <v>8</v>
      </c>
      <c r="F45" s="7"/>
      <c r="G45" s="8">
        <v>1100000</v>
      </c>
      <c r="H45" s="7" t="s">
        <v>17</v>
      </c>
      <c r="I45" s="14" t="str">
        <f t="shared" si="0"/>
        <v>459651100000</v>
      </c>
      <c r="J45" s="7" t="s">
        <v>18</v>
      </c>
      <c r="K45" s="15" t="str">
        <f>IF(E45="","",VLOOKUP(E45,[1]Hoja4!A:H,7,0))</f>
        <v>PV001</v>
      </c>
      <c r="L45" s="16" t="str">
        <f>IF(E45="","",VLOOKUP(E45,[1]Hoja4!A:H,8,0))</f>
        <v>CALYPSO RICAURTE</v>
      </c>
      <c r="M45" s="15" t="str">
        <f>IF(E45="","",VLOOKUP(E45,[1]Hoja4!A:I,9,0))</f>
        <v>BOGOTA</v>
      </c>
      <c r="N45" s="17" t="str">
        <f ca="1">IF(ISERROR(
BUSCARX(B45 &amp; I45 &amp; H45,
'EXTRACTO BANCO'!A:A &amp; 'EXTRACTO BANCO'!G:G &amp; 'EXTRACTO BANCO'!K:K,
'EXTRACTO BANCO'!A:A,
0)
),"NO","OK")</f>
        <v>NO</v>
      </c>
      <c r="O45" s="18"/>
    </row>
    <row r="46" spans="1:15">
      <c r="A46" s="6">
        <v>45965</v>
      </c>
      <c r="B46" s="7">
        <v>1754</v>
      </c>
      <c r="C46" s="7" t="s">
        <v>20</v>
      </c>
      <c r="D46" s="7" t="s">
        <v>16</v>
      </c>
      <c r="E46" s="7">
        <v>51</v>
      </c>
      <c r="F46" s="7"/>
      <c r="G46" s="8">
        <v>1500000</v>
      </c>
      <c r="H46" s="7" t="s">
        <v>17</v>
      </c>
      <c r="I46" s="14" t="str">
        <f t="shared" si="0"/>
        <v>459651500000</v>
      </c>
      <c r="J46" s="7" t="s">
        <v>18</v>
      </c>
      <c r="K46" s="15" t="str">
        <f>IF(E46="","",VLOOKUP(E46,[1]Hoja4!A:H,7,0))</f>
        <v>VEBOG</v>
      </c>
      <c r="L46" s="16" t="str">
        <f>IF(E46="","",VLOOKUP(E46,[1]Hoja4!A:H,8,0))</f>
        <v>VENTAS EXTERNAS BOGOTA</v>
      </c>
      <c r="M46" s="15" t="str">
        <f>IF(E46="","",VLOOKUP(E46,[1]Hoja4!A:I,9,0))</f>
        <v>BOGOTA</v>
      </c>
      <c r="N46" s="17" t="str">
        <f ca="1">IF(ISERROR(
BUSCARX(B46 &amp; I46 &amp; H46,
'EXTRACTO BANCO'!A:A &amp; 'EXTRACTO BANCO'!G:G &amp; 'EXTRACTO BANCO'!K:K,
'EXTRACTO BANCO'!A:A,
0)
),"NO","OK")</f>
        <v>NO</v>
      </c>
      <c r="O46" s="18"/>
    </row>
    <row r="47" spans="1:15">
      <c r="A47" s="6">
        <v>45965</v>
      </c>
      <c r="B47" s="7">
        <v>1754</v>
      </c>
      <c r="C47" s="7" t="s">
        <v>20</v>
      </c>
      <c r="D47" s="7" t="s">
        <v>16</v>
      </c>
      <c r="E47" s="7">
        <v>51</v>
      </c>
      <c r="F47" s="7"/>
      <c r="G47" s="8">
        <v>1000000</v>
      </c>
      <c r="H47" s="7" t="s">
        <v>17</v>
      </c>
      <c r="I47" s="14" t="str">
        <f t="shared" si="0"/>
        <v>459651000000</v>
      </c>
      <c r="J47" s="7" t="s">
        <v>18</v>
      </c>
      <c r="K47" s="15" t="str">
        <f>IF(E47="","",VLOOKUP(E47,[1]Hoja4!A:H,7,0))</f>
        <v>VEBOG</v>
      </c>
      <c r="L47" s="16" t="str">
        <f>IF(E47="","",VLOOKUP(E47,[1]Hoja4!A:H,8,0))</f>
        <v>VENTAS EXTERNAS BOGOTA</v>
      </c>
      <c r="M47" s="15" t="str">
        <f>IF(E47="","",VLOOKUP(E47,[1]Hoja4!A:I,9,0))</f>
        <v>BOGOTA</v>
      </c>
      <c r="N47" s="17" t="str">
        <f ca="1">IF(ISERROR(
BUSCARX(B47 &amp; I47 &amp; H47,
'EXTRACTO BANCO'!A:A &amp; 'EXTRACTO BANCO'!G:G &amp; 'EXTRACTO BANCO'!K:K,
'EXTRACTO BANCO'!A:A,
0)
),"NO","OK")</f>
        <v>NO</v>
      </c>
      <c r="O47" s="18"/>
    </row>
    <row r="48" spans="1:15">
      <c r="A48" s="6">
        <v>45965</v>
      </c>
      <c r="B48" s="7">
        <v>1754</v>
      </c>
      <c r="C48" s="7" t="s">
        <v>20</v>
      </c>
      <c r="D48" s="7" t="s">
        <v>16</v>
      </c>
      <c r="E48" s="7">
        <v>860075208</v>
      </c>
      <c r="F48" s="7"/>
      <c r="G48" s="8">
        <v>200000</v>
      </c>
      <c r="H48" s="7" t="s">
        <v>17</v>
      </c>
      <c r="I48" s="14" t="str">
        <f t="shared" si="0"/>
        <v>45965200000</v>
      </c>
      <c r="J48" s="7" t="s">
        <v>18</v>
      </c>
      <c r="K48" s="15" t="e">
        <f>IF(E48="","",VLOOKUP(E48,[1]Hoja4!A:H,7,0))</f>
        <v>#N/A</v>
      </c>
      <c r="L48" s="16" t="e">
        <f>IF(E48="","",VLOOKUP(E48,[1]Hoja4!A:H,8,0))</f>
        <v>#N/A</v>
      </c>
      <c r="M48" s="15" t="e">
        <f>IF(E48="","",VLOOKUP(E48,[1]Hoja4!A:I,9,0))</f>
        <v>#N/A</v>
      </c>
      <c r="N48" s="17" t="str">
        <f ca="1">IF(ISERROR(
BUSCARX(B48 &amp; I48 &amp; H48,
'EXTRACTO BANCO'!A:A &amp; 'EXTRACTO BANCO'!G:G &amp; 'EXTRACTO BANCO'!K:K,
'EXTRACTO BANCO'!A:A,
0)
),"NO","OK")</f>
        <v>NO</v>
      </c>
      <c r="O48" s="18"/>
    </row>
    <row r="49" spans="1:15">
      <c r="A49" s="6">
        <v>45965</v>
      </c>
      <c r="B49" s="7">
        <v>1754</v>
      </c>
      <c r="C49" s="7" t="s">
        <v>20</v>
      </c>
      <c r="D49" s="7" t="s">
        <v>16</v>
      </c>
      <c r="E49" s="7">
        <v>860075208</v>
      </c>
      <c r="F49" s="7"/>
      <c r="G49" s="8">
        <v>3000000</v>
      </c>
      <c r="H49" s="7" t="s">
        <v>17</v>
      </c>
      <c r="I49" s="14" t="str">
        <f t="shared" si="0"/>
        <v>459653000000</v>
      </c>
      <c r="J49" s="7" t="s">
        <v>18</v>
      </c>
      <c r="K49" s="15" t="e">
        <f>IF(E49="","",VLOOKUP(E49,[1]Hoja4!A:H,7,0))</f>
        <v>#N/A</v>
      </c>
      <c r="L49" s="16" t="e">
        <f>IF(E49="","",VLOOKUP(E49,[1]Hoja4!A:H,8,0))</f>
        <v>#N/A</v>
      </c>
      <c r="M49" s="15" t="e">
        <f>IF(E49="","",VLOOKUP(E49,[1]Hoja4!A:I,9,0))</f>
        <v>#N/A</v>
      </c>
      <c r="N49" s="17" t="str">
        <f ca="1">IF(ISERROR(
BUSCARX(B49 &amp; I49 &amp; H49,
'EXTRACTO BANCO'!A:A &amp; 'EXTRACTO BANCO'!G:G &amp; 'EXTRACTO BANCO'!K:K,
'EXTRACTO BANCO'!A:A,
0)
),"NO","OK")</f>
        <v>NO</v>
      </c>
      <c r="O49" s="18"/>
    </row>
    <row r="50" spans="1:15">
      <c r="A50" s="6">
        <v>45965</v>
      </c>
      <c r="B50" s="7">
        <v>1754</v>
      </c>
      <c r="C50" s="7" t="s">
        <v>20</v>
      </c>
      <c r="D50" s="7" t="s">
        <v>16</v>
      </c>
      <c r="E50" s="7">
        <v>1</v>
      </c>
      <c r="F50" s="7"/>
      <c r="G50" s="8">
        <v>1000000</v>
      </c>
      <c r="H50" s="7" t="s">
        <v>17</v>
      </c>
      <c r="I50" s="14" t="str">
        <f t="shared" si="0"/>
        <v>459651000000</v>
      </c>
      <c r="J50" s="7" t="s">
        <v>18</v>
      </c>
      <c r="K50" s="15" t="e">
        <f>IF(E50="","",VLOOKUP(E50,[1]Hoja4!A:H,7,0))</f>
        <v>#N/A</v>
      </c>
      <c r="L50" s="16" t="e">
        <f>IF(E50="","",VLOOKUP(E50,[1]Hoja4!A:H,8,0))</f>
        <v>#N/A</v>
      </c>
      <c r="M50" s="15" t="e">
        <f>IF(E50="","",VLOOKUP(E50,[1]Hoja4!A:I,9,0))</f>
        <v>#N/A</v>
      </c>
      <c r="N50" s="17" t="str">
        <f ca="1">IF(ISERROR(
BUSCARX(B50 &amp; I50 &amp; H50,
'EXTRACTO BANCO'!A:A &amp; 'EXTRACTO BANCO'!G:G &amp; 'EXTRACTO BANCO'!K:K,
'EXTRACTO BANCO'!A:A,
0)
),"NO","OK")</f>
        <v>NO</v>
      </c>
      <c r="O50" s="18"/>
    </row>
    <row r="51" spans="1:15">
      <c r="A51" s="6">
        <v>45965</v>
      </c>
      <c r="B51" s="7">
        <v>1754</v>
      </c>
      <c r="C51" s="7" t="s">
        <v>20</v>
      </c>
      <c r="D51" s="7" t="s">
        <v>16</v>
      </c>
      <c r="E51" s="7">
        <v>59</v>
      </c>
      <c r="F51" s="7"/>
      <c r="G51" s="8">
        <v>148550</v>
      </c>
      <c r="H51" s="7" t="s">
        <v>17</v>
      </c>
      <c r="I51" s="14" t="str">
        <f t="shared" si="0"/>
        <v>45965148550</v>
      </c>
      <c r="J51" s="7" t="s">
        <v>18</v>
      </c>
      <c r="K51" s="15" t="e">
        <f>IF(E51="","",VLOOKUP(E51,[1]Hoja4!A:H,7,0))</f>
        <v>#N/A</v>
      </c>
      <c r="L51" s="16" t="e">
        <f>IF(E51="","",VLOOKUP(E51,[1]Hoja4!A:H,8,0))</f>
        <v>#N/A</v>
      </c>
      <c r="M51" s="15" t="e">
        <f>IF(E51="","",VLOOKUP(E51,[1]Hoja4!A:I,9,0))</f>
        <v>#N/A</v>
      </c>
      <c r="N51" s="17" t="str">
        <f ca="1">IF(ISERROR(
BUSCARX(B51 &amp; I51 &amp; H51,
'EXTRACTO BANCO'!A:A &amp; 'EXTRACTO BANCO'!G:G &amp; 'EXTRACTO BANCO'!K:K,
'EXTRACTO BANCO'!A:A,
0)
),"NO","OK")</f>
        <v>NO</v>
      </c>
      <c r="O51" s="18"/>
    </row>
    <row r="52" spans="1:15">
      <c r="A52" s="6">
        <v>45965</v>
      </c>
      <c r="B52" s="7">
        <v>1754</v>
      </c>
      <c r="C52" s="7" t="s">
        <v>20</v>
      </c>
      <c r="D52" s="7" t="s">
        <v>16</v>
      </c>
      <c r="E52" s="7">
        <v>860075208</v>
      </c>
      <c r="F52" s="7"/>
      <c r="G52" s="8">
        <v>2150000</v>
      </c>
      <c r="H52" s="7" t="s">
        <v>17</v>
      </c>
      <c r="I52" s="14" t="str">
        <f t="shared" si="0"/>
        <v>459652150000</v>
      </c>
      <c r="J52" s="7" t="s">
        <v>18</v>
      </c>
      <c r="K52" s="15" t="e">
        <f>IF(E52="","",VLOOKUP(E52,[1]Hoja4!A:H,7,0))</f>
        <v>#N/A</v>
      </c>
      <c r="L52" s="16" t="e">
        <f>IF(E52="","",VLOOKUP(E52,[1]Hoja4!A:H,8,0))</f>
        <v>#N/A</v>
      </c>
      <c r="M52" s="15" t="e">
        <f>IF(E52="","",VLOOKUP(E52,[1]Hoja4!A:I,9,0))</f>
        <v>#N/A</v>
      </c>
      <c r="N52" s="17" t="str">
        <f ca="1">IF(ISERROR(
BUSCARX(B52 &amp; I52 &amp; H52,
'EXTRACTO BANCO'!A:A &amp; 'EXTRACTO BANCO'!G:G &amp; 'EXTRACTO BANCO'!K:K,
'EXTRACTO BANCO'!A:A,
0)
),"NO","OK")</f>
        <v>NO</v>
      </c>
      <c r="O52" s="18"/>
    </row>
    <row r="53" spans="1:15">
      <c r="A53" s="6">
        <v>45965</v>
      </c>
      <c r="B53" s="7">
        <v>1754</v>
      </c>
      <c r="C53" s="7" t="s">
        <v>20</v>
      </c>
      <c r="D53" s="7" t="s">
        <v>16</v>
      </c>
      <c r="E53" s="7">
        <v>7</v>
      </c>
      <c r="F53" s="7"/>
      <c r="G53" s="8">
        <v>1800000</v>
      </c>
      <c r="H53" s="7" t="s">
        <v>17</v>
      </c>
      <c r="I53" s="14" t="str">
        <f t="shared" si="0"/>
        <v>459651800000</v>
      </c>
      <c r="J53" s="7" t="s">
        <v>18</v>
      </c>
      <c r="K53" s="15" t="str">
        <f>IF(E53="","",VLOOKUP(E53,[1]Hoja4!A:H,7,0))</f>
        <v>PV014</v>
      </c>
      <c r="L53" s="16" t="str">
        <f>IF(E53="","",VLOOKUP(E53,[1]Hoja4!A:H,8,0))</f>
        <v>CALYPSO CARVAJAL</v>
      </c>
      <c r="M53" s="15" t="str">
        <f>IF(E53="","",VLOOKUP(E53,[1]Hoja4!A:I,9,0))</f>
        <v>BOGOTA</v>
      </c>
      <c r="N53" s="17" t="str">
        <f ca="1">IF(ISERROR(
BUSCARX(B53 &amp; I53 &amp; H53,
'EXTRACTO BANCO'!A:A &amp; 'EXTRACTO BANCO'!G:G &amp; 'EXTRACTO BANCO'!K:K,
'EXTRACTO BANCO'!A:A,
0)
),"NO","OK")</f>
        <v>NO</v>
      </c>
      <c r="O53" s="18"/>
    </row>
    <row r="54" spans="1:15">
      <c r="A54" s="6">
        <v>45965</v>
      </c>
      <c r="B54" s="7">
        <v>1754</v>
      </c>
      <c r="C54" s="7" t="s">
        <v>20</v>
      </c>
      <c r="D54" s="7" t="s">
        <v>16</v>
      </c>
      <c r="E54" s="7">
        <v>860075208</v>
      </c>
      <c r="F54" s="7"/>
      <c r="G54" s="8">
        <v>1357050</v>
      </c>
      <c r="H54" s="7" t="s">
        <v>17</v>
      </c>
      <c r="I54" s="14" t="str">
        <f t="shared" si="0"/>
        <v>459651357050</v>
      </c>
      <c r="J54" s="7" t="s">
        <v>18</v>
      </c>
      <c r="K54" s="15" t="e">
        <f>IF(E54="","",VLOOKUP(E54,[1]Hoja4!A:H,7,0))</f>
        <v>#N/A</v>
      </c>
      <c r="L54" s="16" t="e">
        <f>IF(E54="","",VLOOKUP(E54,[1]Hoja4!A:H,8,0))</f>
        <v>#N/A</v>
      </c>
      <c r="M54" s="15" t="e">
        <f>IF(E54="","",VLOOKUP(E54,[1]Hoja4!A:I,9,0))</f>
        <v>#N/A</v>
      </c>
      <c r="N54" s="17" t="str">
        <f ca="1">IF(ISERROR(
BUSCARX(B54 &amp; I54 &amp; H54,
'EXTRACTO BANCO'!A:A &amp; 'EXTRACTO BANCO'!G:G &amp; 'EXTRACTO BANCO'!K:K,
'EXTRACTO BANCO'!A:A,
0)
),"NO","OK")</f>
        <v>NO</v>
      </c>
      <c r="O54" s="18"/>
    </row>
    <row r="55" spans="1:15">
      <c r="A55" s="6">
        <v>45965</v>
      </c>
      <c r="B55" s="7">
        <v>1754</v>
      </c>
      <c r="C55" s="7" t="s">
        <v>20</v>
      </c>
      <c r="D55" s="7" t="s">
        <v>16</v>
      </c>
      <c r="E55" s="7">
        <v>860075208</v>
      </c>
      <c r="F55" s="7"/>
      <c r="G55" s="8">
        <v>2000000</v>
      </c>
      <c r="H55" s="7" t="s">
        <v>17</v>
      </c>
      <c r="I55" s="14" t="str">
        <f t="shared" si="0"/>
        <v>459652000000</v>
      </c>
      <c r="J55" s="7" t="s">
        <v>18</v>
      </c>
      <c r="K55" s="15" t="e">
        <f>IF(E55="","",VLOOKUP(E55,[1]Hoja4!A:H,7,0))</f>
        <v>#N/A</v>
      </c>
      <c r="L55" s="16" t="e">
        <f>IF(E55="","",VLOOKUP(E55,[1]Hoja4!A:H,8,0))</f>
        <v>#N/A</v>
      </c>
      <c r="M55" s="15" t="e">
        <f>IF(E55="","",VLOOKUP(E55,[1]Hoja4!A:I,9,0))</f>
        <v>#N/A</v>
      </c>
      <c r="N55" s="17" t="str">
        <f ca="1">IF(ISERROR(
BUSCARX(B55 &amp; I55 &amp; H55,
'EXTRACTO BANCO'!A:A &amp; 'EXTRACTO BANCO'!G:G &amp; 'EXTRACTO BANCO'!K:K,
'EXTRACTO BANCO'!A:A,
0)
),"NO","OK")</f>
        <v>NO</v>
      </c>
      <c r="O55" s="18"/>
    </row>
    <row r="56" spans="1:15">
      <c r="A56" s="6">
        <v>45965</v>
      </c>
      <c r="B56" s="7">
        <v>1754</v>
      </c>
      <c r="C56" s="7" t="s">
        <v>20</v>
      </c>
      <c r="D56" s="7" t="s">
        <v>16</v>
      </c>
      <c r="E56" s="7">
        <v>52</v>
      </c>
      <c r="F56" s="7"/>
      <c r="G56" s="8">
        <v>2750000</v>
      </c>
      <c r="H56" s="7" t="s">
        <v>17</v>
      </c>
      <c r="I56" s="14" t="str">
        <f t="shared" si="0"/>
        <v>459652750000</v>
      </c>
      <c r="J56" s="7" t="s">
        <v>18</v>
      </c>
      <c r="K56" s="15" t="e">
        <f>IF(E56="","",VLOOKUP(E56,[1]Hoja4!A:H,7,0))</f>
        <v>#N/A</v>
      </c>
      <c r="L56" s="16" t="e">
        <f>IF(E56="","",VLOOKUP(E56,[1]Hoja4!A:H,8,0))</f>
        <v>#N/A</v>
      </c>
      <c r="M56" s="15" t="e">
        <f>IF(E56="","",VLOOKUP(E56,[1]Hoja4!A:I,9,0))</f>
        <v>#N/A</v>
      </c>
      <c r="N56" s="17" t="str">
        <f ca="1">IF(ISERROR(
BUSCARX(B56 &amp; I56 &amp; H56,
'EXTRACTO BANCO'!A:A &amp; 'EXTRACTO BANCO'!G:G &amp; 'EXTRACTO BANCO'!K:K,
'EXTRACTO BANCO'!A:A,
0)
),"NO","OK")</f>
        <v>NO</v>
      </c>
      <c r="O56" s="18"/>
    </row>
    <row r="57" spans="1:15">
      <c r="A57" s="6">
        <v>45965</v>
      </c>
      <c r="B57" s="7">
        <v>1754</v>
      </c>
      <c r="C57" s="7" t="s">
        <v>20</v>
      </c>
      <c r="D57" s="7" t="s">
        <v>16</v>
      </c>
      <c r="E57" s="7">
        <v>50</v>
      </c>
      <c r="F57" s="7"/>
      <c r="G57" s="8">
        <v>2200000</v>
      </c>
      <c r="H57" s="7" t="s">
        <v>17</v>
      </c>
      <c r="I57" s="14" t="str">
        <f t="shared" si="0"/>
        <v>459652200000</v>
      </c>
      <c r="J57" s="7" t="s">
        <v>18</v>
      </c>
      <c r="K57" s="15" t="e">
        <f>IF(E57="","",VLOOKUP(E57,[1]Hoja4!A:H,7,0))</f>
        <v>#N/A</v>
      </c>
      <c r="L57" s="16" t="e">
        <f>IF(E57="","",VLOOKUP(E57,[1]Hoja4!A:H,8,0))</f>
        <v>#N/A</v>
      </c>
      <c r="M57" s="15" t="e">
        <f>IF(E57="","",VLOOKUP(E57,[1]Hoja4!A:I,9,0))</f>
        <v>#N/A</v>
      </c>
      <c r="N57" s="17" t="str">
        <f ca="1">IF(ISERROR(
BUSCARX(B57 &amp; I57 &amp; H57,
'EXTRACTO BANCO'!A:A &amp; 'EXTRACTO BANCO'!G:G &amp; 'EXTRACTO BANCO'!K:K,
'EXTRACTO BANCO'!A:A,
0)
),"NO","OK")</f>
        <v>NO</v>
      </c>
      <c r="O57" s="18"/>
    </row>
    <row r="58" spans="1:15">
      <c r="A58" s="6">
        <v>45965</v>
      </c>
      <c r="B58" s="7">
        <v>1754</v>
      </c>
      <c r="C58" s="7" t="s">
        <v>20</v>
      </c>
      <c r="D58" s="7" t="s">
        <v>16</v>
      </c>
      <c r="E58" s="7">
        <v>860075208</v>
      </c>
      <c r="F58" s="7"/>
      <c r="G58" s="8">
        <v>3000000</v>
      </c>
      <c r="H58" s="7" t="s">
        <v>17</v>
      </c>
      <c r="I58" s="14" t="str">
        <f t="shared" si="0"/>
        <v>459653000000</v>
      </c>
      <c r="J58" s="7" t="s">
        <v>18</v>
      </c>
      <c r="K58" s="15" t="e">
        <f>IF(E58="","",VLOOKUP(E58,[1]Hoja4!A:H,7,0))</f>
        <v>#N/A</v>
      </c>
      <c r="L58" s="16" t="e">
        <f>IF(E58="","",VLOOKUP(E58,[1]Hoja4!A:H,8,0))</f>
        <v>#N/A</v>
      </c>
      <c r="M58" s="15" t="e">
        <f>IF(E58="","",VLOOKUP(E58,[1]Hoja4!A:I,9,0))</f>
        <v>#N/A</v>
      </c>
      <c r="N58" s="17" t="str">
        <f ca="1">IF(ISERROR(
BUSCARX(B58 &amp; I58 &amp; H58,
'EXTRACTO BANCO'!A:A &amp; 'EXTRACTO BANCO'!G:G &amp; 'EXTRACTO BANCO'!K:K,
'EXTRACTO BANCO'!A:A,
0)
),"NO","OK")</f>
        <v>NO</v>
      </c>
      <c r="O58" s="18"/>
    </row>
    <row r="59" spans="1:15">
      <c r="A59" s="6">
        <v>45965</v>
      </c>
      <c r="B59" s="7">
        <v>1754</v>
      </c>
      <c r="C59" s="7" t="s">
        <v>20</v>
      </c>
      <c r="D59" s="7" t="s">
        <v>16</v>
      </c>
      <c r="E59" s="7">
        <v>860075208</v>
      </c>
      <c r="F59" s="7"/>
      <c r="G59" s="8">
        <v>3000000</v>
      </c>
      <c r="H59" s="7" t="s">
        <v>17</v>
      </c>
      <c r="I59" s="14" t="str">
        <f t="shared" si="0"/>
        <v>459653000000</v>
      </c>
      <c r="J59" s="7" t="s">
        <v>18</v>
      </c>
      <c r="K59" s="15" t="e">
        <f>IF(E59="","",VLOOKUP(E59,[1]Hoja4!A:H,7,0))</f>
        <v>#N/A</v>
      </c>
      <c r="L59" s="16" t="e">
        <f>IF(E59="","",VLOOKUP(E59,[1]Hoja4!A:H,8,0))</f>
        <v>#N/A</v>
      </c>
      <c r="M59" s="15" t="e">
        <f>IF(E59="","",VLOOKUP(E59,[1]Hoja4!A:I,9,0))</f>
        <v>#N/A</v>
      </c>
      <c r="N59" s="17" t="str">
        <f ca="1">IF(ISERROR(
BUSCARX(B59 &amp; I59 &amp; H59,
'EXTRACTO BANCO'!A:A &amp; 'EXTRACTO BANCO'!G:G &amp; 'EXTRACTO BANCO'!K:K,
'EXTRACTO BANCO'!A:A,
0)
),"NO","OK")</f>
        <v>NO</v>
      </c>
      <c r="O59" s="18"/>
    </row>
    <row r="60" spans="1:15">
      <c r="A60" s="6">
        <v>45965</v>
      </c>
      <c r="B60" s="7">
        <v>1754</v>
      </c>
      <c r="C60" s="7" t="s">
        <v>20</v>
      </c>
      <c r="D60" s="7" t="s">
        <v>16</v>
      </c>
      <c r="E60" s="7">
        <v>860075208</v>
      </c>
      <c r="F60" s="7"/>
      <c r="G60" s="8">
        <v>250000</v>
      </c>
      <c r="H60" s="7" t="s">
        <v>17</v>
      </c>
      <c r="I60" s="14" t="str">
        <f t="shared" si="0"/>
        <v>45965250000</v>
      </c>
      <c r="J60" s="7" t="s">
        <v>18</v>
      </c>
      <c r="K60" s="15" t="e">
        <f>IF(E60="","",VLOOKUP(E60,[1]Hoja4!A:H,7,0))</f>
        <v>#N/A</v>
      </c>
      <c r="L60" s="16" t="e">
        <f>IF(E60="","",VLOOKUP(E60,[1]Hoja4!A:H,8,0))</f>
        <v>#N/A</v>
      </c>
      <c r="M60" s="15" t="e">
        <f>IF(E60="","",VLOOKUP(E60,[1]Hoja4!A:I,9,0))</f>
        <v>#N/A</v>
      </c>
      <c r="N60" s="17" t="str">
        <f ca="1">IF(ISERROR(
BUSCARX(B60 &amp; I60 &amp; H60,
'EXTRACTO BANCO'!A:A &amp; 'EXTRACTO BANCO'!G:G &amp; 'EXTRACTO BANCO'!K:K,
'EXTRACTO BANCO'!A:A,
0)
),"NO","OK")</f>
        <v>NO</v>
      </c>
      <c r="O60" s="18"/>
    </row>
    <row r="61" spans="1:15">
      <c r="A61" s="6">
        <v>45965</v>
      </c>
      <c r="B61" s="7">
        <v>1754</v>
      </c>
      <c r="C61" s="7" t="s">
        <v>20</v>
      </c>
      <c r="D61" s="7" t="s">
        <v>16</v>
      </c>
      <c r="E61" s="7">
        <v>28</v>
      </c>
      <c r="F61" s="7"/>
      <c r="G61" s="8">
        <v>800000</v>
      </c>
      <c r="H61" s="7" t="s">
        <v>17</v>
      </c>
      <c r="I61" s="14" t="str">
        <f t="shared" si="0"/>
        <v>45965800000</v>
      </c>
      <c r="J61" s="7" t="s">
        <v>18</v>
      </c>
      <c r="K61" s="15" t="str">
        <f>IF(E61="","",VLOOKUP(E61,[1]Hoja4!A:H,7,0))</f>
        <v>PV039</v>
      </c>
      <c r="L61" s="16" t="str">
        <f>IF(E61="","",VLOOKUP(E61,[1]Hoja4!A:H,8,0))</f>
        <v>CALYPSO CUCUTA</v>
      </c>
      <c r="M61" s="15" t="str">
        <f>IF(E61="","",VLOOKUP(E61,[1]Hoja4!A:I,9,0))</f>
        <v>CUCUTA</v>
      </c>
      <c r="N61" s="17" t="str">
        <f ca="1">IF(ISERROR(
BUSCARX(B61 &amp; I61 &amp; H61,
'EXTRACTO BANCO'!A:A &amp; 'EXTRACTO BANCO'!G:G &amp; 'EXTRACTO BANCO'!K:K,
'EXTRACTO BANCO'!A:A,
0)
),"NO","OK")</f>
        <v>NO</v>
      </c>
      <c r="O61" s="18"/>
    </row>
    <row r="62" spans="1:15">
      <c r="A62" s="6">
        <v>45965</v>
      </c>
      <c r="B62" s="7">
        <v>1754</v>
      </c>
      <c r="C62" s="7" t="s">
        <v>20</v>
      </c>
      <c r="D62" s="7" t="s">
        <v>16</v>
      </c>
      <c r="E62" s="7">
        <v>28</v>
      </c>
      <c r="F62" s="7"/>
      <c r="G62" s="8">
        <v>3000000</v>
      </c>
      <c r="H62" s="7" t="s">
        <v>17</v>
      </c>
      <c r="I62" s="14" t="str">
        <f t="shared" si="0"/>
        <v>459653000000</v>
      </c>
      <c r="J62" s="7" t="s">
        <v>18</v>
      </c>
      <c r="K62" s="15" t="str">
        <f>IF(E62="","",VLOOKUP(E62,[1]Hoja4!A:H,7,0))</f>
        <v>PV039</v>
      </c>
      <c r="L62" s="16" t="str">
        <f>IF(E62="","",VLOOKUP(E62,[1]Hoja4!A:H,8,0))</f>
        <v>CALYPSO CUCUTA</v>
      </c>
      <c r="M62" s="15" t="str">
        <f>IF(E62="","",VLOOKUP(E62,[1]Hoja4!A:I,9,0))</f>
        <v>CUCUTA</v>
      </c>
      <c r="N62" s="17" t="str">
        <f ca="1">IF(ISERROR(
BUSCARX(B62 &amp; I62 &amp; H62,
'EXTRACTO BANCO'!A:A &amp; 'EXTRACTO BANCO'!G:G &amp; 'EXTRACTO BANCO'!K:K,
'EXTRACTO BANCO'!A:A,
0)
),"NO","OK")</f>
        <v>NO</v>
      </c>
      <c r="O62" s="18"/>
    </row>
    <row r="63" spans="1:15">
      <c r="A63" s="6">
        <v>45965</v>
      </c>
      <c r="B63" s="7">
        <v>1754</v>
      </c>
      <c r="C63" s="7" t="s">
        <v>20</v>
      </c>
      <c r="D63" s="7" t="s">
        <v>16</v>
      </c>
      <c r="E63" s="7">
        <v>5</v>
      </c>
      <c r="F63" s="7"/>
      <c r="G63" s="8">
        <v>2400000</v>
      </c>
      <c r="H63" s="7" t="s">
        <v>17</v>
      </c>
      <c r="I63" s="14" t="str">
        <f t="shared" si="0"/>
        <v>459652400000</v>
      </c>
      <c r="J63" s="7" t="s">
        <v>18</v>
      </c>
      <c r="K63" s="15" t="str">
        <f>IF(E63="","",VLOOKUP(E63,[1]Hoja4!A:H,7,0))</f>
        <v>PV022</v>
      </c>
      <c r="L63" s="16" t="str">
        <f>IF(E63="","",VLOOKUP(E63,[1]Hoja4!A:H,8,0))</f>
        <v>CALYPSO RIONEGRO</v>
      </c>
      <c r="M63" s="15" t="str">
        <f>IF(E63="","",VLOOKUP(E63,[1]Hoja4!A:I,9,0))</f>
        <v>BOGOTA</v>
      </c>
      <c r="N63" s="17" t="str">
        <f ca="1">IF(ISERROR(
BUSCARX(B63 &amp; I63 &amp; H63,
'EXTRACTO BANCO'!A:A &amp; 'EXTRACTO BANCO'!G:G &amp; 'EXTRACTO BANCO'!K:K,
'EXTRACTO BANCO'!A:A,
0)
),"NO","OK")</f>
        <v>NO</v>
      </c>
      <c r="O63" s="18"/>
    </row>
    <row r="64" spans="1:15">
      <c r="A64" s="6">
        <v>45965</v>
      </c>
      <c r="B64" s="7">
        <v>1754</v>
      </c>
      <c r="C64" s="7" t="s">
        <v>20</v>
      </c>
      <c r="D64" s="7" t="s">
        <v>16</v>
      </c>
      <c r="E64" s="7">
        <v>49</v>
      </c>
      <c r="F64" s="7"/>
      <c r="G64" s="8">
        <v>2670950</v>
      </c>
      <c r="H64" s="7" t="s">
        <v>17</v>
      </c>
      <c r="I64" s="14" t="str">
        <f t="shared" si="0"/>
        <v>459652670950</v>
      </c>
      <c r="J64" s="7" t="s">
        <v>18</v>
      </c>
      <c r="K64" s="15" t="e">
        <f>IF(E64="","",VLOOKUP(E64,[1]Hoja4!A:H,7,0))</f>
        <v>#N/A</v>
      </c>
      <c r="L64" s="16" t="e">
        <f>IF(E64="","",VLOOKUP(E64,[1]Hoja4!A:H,8,0))</f>
        <v>#N/A</v>
      </c>
      <c r="M64" s="15" t="e">
        <f>IF(E64="","",VLOOKUP(E64,[1]Hoja4!A:I,9,0))</f>
        <v>#N/A</v>
      </c>
      <c r="N64" s="17" t="str">
        <f ca="1">IF(ISERROR(
BUSCARX(B64 &amp; I64 &amp; H64,
'EXTRACTO BANCO'!A:A &amp; 'EXTRACTO BANCO'!G:G &amp; 'EXTRACTO BANCO'!K:K,
'EXTRACTO BANCO'!A:A,
0)
),"NO","OK")</f>
        <v>NO</v>
      </c>
      <c r="O64" s="18"/>
    </row>
    <row r="65" spans="1:15">
      <c r="A65" s="6">
        <v>45965</v>
      </c>
      <c r="B65" s="7">
        <v>1754</v>
      </c>
      <c r="C65" s="7" t="s">
        <v>20</v>
      </c>
      <c r="D65" s="7" t="s">
        <v>16</v>
      </c>
      <c r="E65" s="7">
        <v>31</v>
      </c>
      <c r="F65" s="7"/>
      <c r="G65" s="8">
        <v>3000000</v>
      </c>
      <c r="H65" s="7" t="s">
        <v>17</v>
      </c>
      <c r="I65" s="14" t="str">
        <f t="shared" si="0"/>
        <v>459653000000</v>
      </c>
      <c r="J65" s="7" t="s">
        <v>18</v>
      </c>
      <c r="K65" s="15" t="str">
        <f>IF(E65="","",VLOOKUP(E65,[1]Hoja4!A:H,7,0))</f>
        <v>LOG</v>
      </c>
      <c r="L65" s="16" t="str">
        <f>IF(E65="","",VLOOKUP(E65,[1]Hoja4!A:H,8,0))</f>
        <v>CAJA LOGISTICA</v>
      </c>
      <c r="M65" s="15" t="str">
        <f>IF(E65="","",VLOOKUP(E65,[1]Hoja4!A:I,9,0))</f>
        <v>BOGOTA</v>
      </c>
      <c r="N65" s="17" t="str">
        <f ca="1">IF(ISERROR(
BUSCARX(B65 &amp; I65 &amp; H65,
'EXTRACTO BANCO'!A:A &amp; 'EXTRACTO BANCO'!G:G &amp; 'EXTRACTO BANCO'!K:K,
'EXTRACTO BANCO'!A:A,
0)
),"NO","OK")</f>
        <v>NO</v>
      </c>
      <c r="O65" s="18"/>
    </row>
    <row r="66" spans="1:15">
      <c r="A66" s="6">
        <v>45965</v>
      </c>
      <c r="B66" s="7">
        <v>1754</v>
      </c>
      <c r="C66" s="7" t="s">
        <v>20</v>
      </c>
      <c r="D66" s="7" t="s">
        <v>16</v>
      </c>
      <c r="E66" s="7">
        <v>860075208</v>
      </c>
      <c r="F66" s="7"/>
      <c r="G66" s="8">
        <v>2550000</v>
      </c>
      <c r="H66" s="7" t="s">
        <v>17</v>
      </c>
      <c r="I66" s="14" t="str">
        <f t="shared" ref="I66:I129" si="1">CONCATENATE(A66,G66)</f>
        <v>459652550000</v>
      </c>
      <c r="J66" s="7" t="s">
        <v>18</v>
      </c>
      <c r="K66" s="15" t="e">
        <f>IF(E66="","",VLOOKUP(E66,[1]Hoja4!A:H,7,0))</f>
        <v>#N/A</v>
      </c>
      <c r="L66" s="16" t="e">
        <f>IF(E66="","",VLOOKUP(E66,[1]Hoja4!A:H,8,0))</f>
        <v>#N/A</v>
      </c>
      <c r="M66" s="15" t="e">
        <f>IF(E66="","",VLOOKUP(E66,[1]Hoja4!A:I,9,0))</f>
        <v>#N/A</v>
      </c>
      <c r="N66" s="17" t="str">
        <f ca="1">IF(ISERROR(
BUSCARX(B66 &amp; I66 &amp; H66,
'EXTRACTO BANCO'!A:A &amp; 'EXTRACTO BANCO'!G:G &amp; 'EXTRACTO BANCO'!K:K,
'EXTRACTO BANCO'!A:A,
0)
),"NO","OK")</f>
        <v>NO</v>
      </c>
      <c r="O66" s="18"/>
    </row>
    <row r="67" spans="1:15">
      <c r="A67" s="6">
        <v>45965</v>
      </c>
      <c r="B67" s="7">
        <v>1754</v>
      </c>
      <c r="C67" s="7" t="s">
        <v>20</v>
      </c>
      <c r="D67" s="7" t="s">
        <v>16</v>
      </c>
      <c r="E67" s="7">
        <v>860075208</v>
      </c>
      <c r="F67" s="7"/>
      <c r="G67" s="8">
        <v>2950000</v>
      </c>
      <c r="H67" s="7" t="s">
        <v>17</v>
      </c>
      <c r="I67" s="14" t="str">
        <f t="shared" si="1"/>
        <v>459652950000</v>
      </c>
      <c r="J67" s="7" t="s">
        <v>18</v>
      </c>
      <c r="K67" s="15" t="e">
        <f>IF(E67="","",VLOOKUP(E67,[1]Hoja4!A:H,7,0))</f>
        <v>#N/A</v>
      </c>
      <c r="L67" s="16" t="e">
        <f>IF(E67="","",VLOOKUP(E67,[1]Hoja4!A:H,8,0))</f>
        <v>#N/A</v>
      </c>
      <c r="M67" s="15" t="e">
        <f>IF(E67="","",VLOOKUP(E67,[1]Hoja4!A:I,9,0))</f>
        <v>#N/A</v>
      </c>
      <c r="N67" s="17" t="str">
        <f ca="1">IF(ISERROR(
BUSCARX(B67 &amp; I67 &amp; H67,
'EXTRACTO BANCO'!A:A &amp; 'EXTRACTO BANCO'!G:G &amp; 'EXTRACTO BANCO'!K:K,
'EXTRACTO BANCO'!A:A,
0)
),"NO","OK")</f>
        <v>NO</v>
      </c>
      <c r="O67" s="18"/>
    </row>
    <row r="68" spans="1:15">
      <c r="A68" s="6">
        <v>45965</v>
      </c>
      <c r="B68" s="7">
        <v>1754</v>
      </c>
      <c r="C68" s="7" t="s">
        <v>20</v>
      </c>
      <c r="D68" s="7" t="s">
        <v>16</v>
      </c>
      <c r="E68" s="7">
        <v>860075208</v>
      </c>
      <c r="F68" s="7"/>
      <c r="G68" s="8">
        <v>3000000</v>
      </c>
      <c r="H68" s="7" t="s">
        <v>17</v>
      </c>
      <c r="I68" s="14" t="str">
        <f t="shared" si="1"/>
        <v>459653000000</v>
      </c>
      <c r="J68" s="7" t="s">
        <v>18</v>
      </c>
      <c r="K68" s="15" t="e">
        <f>IF(E68="","",VLOOKUP(E68,[1]Hoja4!A:H,7,0))</f>
        <v>#N/A</v>
      </c>
      <c r="L68" s="16" t="e">
        <f>IF(E68="","",VLOOKUP(E68,[1]Hoja4!A:H,8,0))</f>
        <v>#N/A</v>
      </c>
      <c r="M68" s="15" t="e">
        <f>IF(E68="","",VLOOKUP(E68,[1]Hoja4!A:I,9,0))</f>
        <v>#N/A</v>
      </c>
      <c r="N68" s="17" t="str">
        <f ca="1">IF(ISERROR(
BUSCARX(B68 &amp; I68 &amp; H68,
'EXTRACTO BANCO'!A:A &amp; 'EXTRACTO BANCO'!G:G &amp; 'EXTRACTO BANCO'!K:K,
'EXTRACTO BANCO'!A:A,
0)
),"NO","OK")</f>
        <v>NO</v>
      </c>
      <c r="O68" s="18"/>
    </row>
    <row r="69" spans="1:15">
      <c r="A69" s="6">
        <v>45965</v>
      </c>
      <c r="B69" s="7">
        <v>1754</v>
      </c>
      <c r="C69" s="7" t="s">
        <v>20</v>
      </c>
      <c r="D69" s="7" t="s">
        <v>16</v>
      </c>
      <c r="E69" s="7">
        <v>860075208</v>
      </c>
      <c r="F69" s="7"/>
      <c r="G69" s="8">
        <v>4400000</v>
      </c>
      <c r="H69" s="7" t="s">
        <v>17</v>
      </c>
      <c r="I69" s="14" t="str">
        <f t="shared" si="1"/>
        <v>459654400000</v>
      </c>
      <c r="J69" s="7" t="s">
        <v>18</v>
      </c>
      <c r="K69" s="15" t="e">
        <f>IF(E69="","",VLOOKUP(E69,[1]Hoja4!A:H,7,0))</f>
        <v>#N/A</v>
      </c>
      <c r="L69" s="16" t="e">
        <f>IF(E69="","",VLOOKUP(E69,[1]Hoja4!A:H,8,0))</f>
        <v>#N/A</v>
      </c>
      <c r="M69" s="15" t="e">
        <f>IF(E69="","",VLOOKUP(E69,[1]Hoja4!A:I,9,0))</f>
        <v>#N/A</v>
      </c>
      <c r="N69" s="17" t="str">
        <f ca="1">IF(ISERROR(
BUSCARX(B69 &amp; I69 &amp; H69,
'EXTRACTO BANCO'!A:A &amp; 'EXTRACTO BANCO'!G:G &amp; 'EXTRACTO BANCO'!K:K,
'EXTRACTO BANCO'!A:A,
0)
),"NO","OK")</f>
        <v>NO</v>
      </c>
      <c r="O69" s="18"/>
    </row>
    <row r="70" spans="1:15">
      <c r="A70" s="6">
        <v>45965</v>
      </c>
      <c r="B70" s="7">
        <v>1754</v>
      </c>
      <c r="C70" s="7" t="s">
        <v>20</v>
      </c>
      <c r="D70" s="7" t="s">
        <v>16</v>
      </c>
      <c r="E70" s="7">
        <v>57</v>
      </c>
      <c r="F70" s="7"/>
      <c r="G70" s="8">
        <v>2400000</v>
      </c>
      <c r="H70" s="7" t="s">
        <v>17</v>
      </c>
      <c r="I70" s="14" t="str">
        <f t="shared" si="1"/>
        <v>459652400000</v>
      </c>
      <c r="J70" s="7" t="s">
        <v>18</v>
      </c>
      <c r="K70" s="15" t="e">
        <f>IF(E70="","",VLOOKUP(E70,[1]Hoja4!A:H,7,0))</f>
        <v>#N/A</v>
      </c>
      <c r="L70" s="16" t="e">
        <f>IF(E70="","",VLOOKUP(E70,[1]Hoja4!A:H,8,0))</f>
        <v>#N/A</v>
      </c>
      <c r="M70" s="15" t="e">
        <f>IF(E70="","",VLOOKUP(E70,[1]Hoja4!A:I,9,0))</f>
        <v>#N/A</v>
      </c>
      <c r="N70" s="17" t="str">
        <f ca="1">IF(ISERROR(
BUSCARX(B70 &amp; I70 &amp; H70,
'EXTRACTO BANCO'!A:A &amp; 'EXTRACTO BANCO'!G:G &amp; 'EXTRACTO BANCO'!K:K,
'EXTRACTO BANCO'!A:A,
0)
),"NO","OK")</f>
        <v>NO</v>
      </c>
      <c r="O70" s="18"/>
    </row>
    <row r="71" spans="1:15">
      <c r="A71" s="6">
        <v>45965</v>
      </c>
      <c r="B71" s="7">
        <v>1754</v>
      </c>
      <c r="C71" s="7" t="s">
        <v>20</v>
      </c>
      <c r="D71" s="7" t="s">
        <v>16</v>
      </c>
      <c r="E71" s="7">
        <v>32</v>
      </c>
      <c r="F71" s="7"/>
      <c r="G71" s="8">
        <v>1900000</v>
      </c>
      <c r="H71" s="7" t="s">
        <v>17</v>
      </c>
      <c r="I71" s="14" t="str">
        <f t="shared" si="1"/>
        <v>459651900000</v>
      </c>
      <c r="J71" s="7" t="s">
        <v>18</v>
      </c>
      <c r="K71" s="15" t="str">
        <f>IF(E71="","",VLOOKUP(E71,[1]Hoja4!A:H,7,0))</f>
        <v>PV029</v>
      </c>
      <c r="L71" s="16" t="str">
        <f>IF(E71="","",VLOOKUP(E71,[1]Hoja4!A:H,8,0))</f>
        <v>CALYPSO DUITAMA</v>
      </c>
      <c r="M71" s="15" t="str">
        <f>IF(E71="","",VLOOKUP(E71,[1]Hoja4!A:I,9,0))</f>
        <v>TUNJA</v>
      </c>
      <c r="N71" s="17" t="str">
        <f ca="1">IF(ISERROR(
BUSCARX(B71 &amp; I71 &amp; H71,
'EXTRACTO BANCO'!A:A &amp; 'EXTRACTO BANCO'!G:G &amp; 'EXTRACTO BANCO'!K:K,
'EXTRACTO BANCO'!A:A,
0)
),"NO","OK")</f>
        <v>NO</v>
      </c>
      <c r="O71" s="18"/>
    </row>
    <row r="72" spans="1:15">
      <c r="A72" s="6">
        <v>45965</v>
      </c>
      <c r="B72" s="7">
        <v>1754</v>
      </c>
      <c r="C72" s="7" t="s">
        <v>20</v>
      </c>
      <c r="D72" s="7" t="s">
        <v>16</v>
      </c>
      <c r="E72" s="7">
        <v>18</v>
      </c>
      <c r="F72" s="7"/>
      <c r="G72" s="8">
        <v>1500257</v>
      </c>
      <c r="H72" s="7" t="s">
        <v>17</v>
      </c>
      <c r="I72" s="14" t="str">
        <f t="shared" si="1"/>
        <v>459651500257</v>
      </c>
      <c r="J72" s="7" t="s">
        <v>18</v>
      </c>
      <c r="K72" s="15" t="str">
        <f>IF(E72="","",VLOOKUP(E72,[1]Hoja4!A:H,7,0))</f>
        <v>PV046</v>
      </c>
      <c r="L72" s="16" t="str">
        <f>IF(E72="","",VLOOKUP(E72,[1]Hoja4!A:H,8,0))</f>
        <v>CALYPSO CALI CRA 9</v>
      </c>
      <c r="M72" s="15" t="str">
        <f>IF(E72="","",VLOOKUP(E72,[1]Hoja4!A:I,9,0))</f>
        <v>CALI</v>
      </c>
      <c r="N72" s="17" t="str">
        <f ca="1">IF(ISERROR(
BUSCARX(B72 &amp; I72 &amp; H72,
'EXTRACTO BANCO'!A:A &amp; 'EXTRACTO BANCO'!G:G &amp; 'EXTRACTO BANCO'!K:K,
'EXTRACTO BANCO'!A:A,
0)
),"NO","OK")</f>
        <v>NO</v>
      </c>
      <c r="O72" s="18"/>
    </row>
    <row r="73" spans="1:15">
      <c r="A73" s="6">
        <v>45965</v>
      </c>
      <c r="B73" s="7">
        <v>1754</v>
      </c>
      <c r="C73" s="7" t="s">
        <v>20</v>
      </c>
      <c r="D73" s="7" t="s">
        <v>16</v>
      </c>
      <c r="E73" s="7">
        <v>860075208</v>
      </c>
      <c r="F73" s="7"/>
      <c r="G73" s="8">
        <v>850000</v>
      </c>
      <c r="H73" s="7" t="s">
        <v>17</v>
      </c>
      <c r="I73" s="14" t="str">
        <f t="shared" si="1"/>
        <v>45965850000</v>
      </c>
      <c r="J73" s="7" t="s">
        <v>18</v>
      </c>
      <c r="K73" s="15" t="e">
        <f>IF(E73="","",VLOOKUP(E73,[1]Hoja4!A:H,7,0))</f>
        <v>#N/A</v>
      </c>
      <c r="L73" s="16" t="e">
        <f>IF(E73="","",VLOOKUP(E73,[1]Hoja4!A:H,8,0))</f>
        <v>#N/A</v>
      </c>
      <c r="M73" s="15" t="e">
        <f>IF(E73="","",VLOOKUP(E73,[1]Hoja4!A:I,9,0))</f>
        <v>#N/A</v>
      </c>
      <c r="N73" s="17" t="str">
        <f ca="1">IF(ISERROR(
BUSCARX(B73 &amp; I73 &amp; H73,
'EXTRACTO BANCO'!A:A &amp; 'EXTRACTO BANCO'!G:G &amp; 'EXTRACTO BANCO'!K:K,
'EXTRACTO BANCO'!A:A,
0)
),"NO","OK")</f>
        <v>NO</v>
      </c>
      <c r="O73" s="18"/>
    </row>
    <row r="74" spans="1:15">
      <c r="A74" s="6">
        <v>45965</v>
      </c>
      <c r="B74" s="7">
        <v>1754</v>
      </c>
      <c r="C74" s="7" t="s">
        <v>20</v>
      </c>
      <c r="D74" s="7" t="s">
        <v>16</v>
      </c>
      <c r="E74" s="7">
        <v>860075208</v>
      </c>
      <c r="F74" s="7"/>
      <c r="G74" s="8">
        <v>642400</v>
      </c>
      <c r="H74" s="7" t="s">
        <v>17</v>
      </c>
      <c r="I74" s="14" t="str">
        <f t="shared" si="1"/>
        <v>45965642400</v>
      </c>
      <c r="J74" s="7" t="s">
        <v>18</v>
      </c>
      <c r="K74" s="15" t="e">
        <f>IF(E74="","",VLOOKUP(E74,[1]Hoja4!A:H,7,0))</f>
        <v>#N/A</v>
      </c>
      <c r="L74" s="16" t="e">
        <f>IF(E74="","",VLOOKUP(E74,[1]Hoja4!A:H,8,0))</f>
        <v>#N/A</v>
      </c>
      <c r="M74" s="15" t="e">
        <f>IF(E74="","",VLOOKUP(E74,[1]Hoja4!A:I,9,0))</f>
        <v>#N/A</v>
      </c>
      <c r="N74" s="17" t="str">
        <f ca="1">IF(ISERROR(
BUSCARX(B74 &amp; I74 &amp; H74,
'EXTRACTO BANCO'!A:A &amp; 'EXTRACTO BANCO'!G:G &amp; 'EXTRACTO BANCO'!K:K,
'EXTRACTO BANCO'!A:A,
0)
),"NO","OK")</f>
        <v>NO</v>
      </c>
      <c r="O74" s="18"/>
    </row>
    <row r="75" spans="1:15">
      <c r="A75" s="6">
        <v>45965</v>
      </c>
      <c r="B75" s="7">
        <v>1754</v>
      </c>
      <c r="C75" s="7" t="s">
        <v>20</v>
      </c>
      <c r="D75" s="7" t="s">
        <v>16</v>
      </c>
      <c r="E75" s="7">
        <v>860075208</v>
      </c>
      <c r="F75" s="7"/>
      <c r="G75" s="8">
        <v>1250000</v>
      </c>
      <c r="H75" s="7" t="s">
        <v>17</v>
      </c>
      <c r="I75" s="14" t="str">
        <f t="shared" si="1"/>
        <v>459651250000</v>
      </c>
      <c r="J75" s="7" t="s">
        <v>18</v>
      </c>
      <c r="K75" s="15" t="e">
        <f>IF(E75="","",VLOOKUP(E75,[1]Hoja4!A:H,7,0))</f>
        <v>#N/A</v>
      </c>
      <c r="L75" s="16" t="e">
        <f>IF(E75="","",VLOOKUP(E75,[1]Hoja4!A:H,8,0))</f>
        <v>#N/A</v>
      </c>
      <c r="M75" s="15" t="e">
        <f>IF(E75="","",VLOOKUP(E75,[1]Hoja4!A:I,9,0))</f>
        <v>#N/A</v>
      </c>
      <c r="N75" s="17" t="str">
        <f ca="1">IF(ISERROR(
BUSCARX(B75 &amp; I75 &amp; H75,
'EXTRACTO BANCO'!A:A &amp; 'EXTRACTO BANCO'!G:G &amp; 'EXTRACTO BANCO'!K:K,
'EXTRACTO BANCO'!A:A,
0)
),"NO","OK")</f>
        <v>NO</v>
      </c>
      <c r="O75" s="18"/>
    </row>
    <row r="76" spans="1:15">
      <c r="A76" s="6">
        <v>45965</v>
      </c>
      <c r="B76" s="7">
        <v>1754</v>
      </c>
      <c r="C76" s="7" t="s">
        <v>20</v>
      </c>
      <c r="D76" s="7" t="s">
        <v>16</v>
      </c>
      <c r="E76" s="7">
        <v>51</v>
      </c>
      <c r="F76" s="7"/>
      <c r="G76" s="8">
        <v>1200000</v>
      </c>
      <c r="H76" s="7" t="s">
        <v>17</v>
      </c>
      <c r="I76" s="14" t="str">
        <f t="shared" si="1"/>
        <v>459651200000</v>
      </c>
      <c r="J76" s="7" t="s">
        <v>18</v>
      </c>
      <c r="K76" s="15" t="str">
        <f>IF(E76="","",VLOOKUP(E76,[1]Hoja4!A:H,7,0))</f>
        <v>VEBOG</v>
      </c>
      <c r="L76" s="16" t="str">
        <f>IF(E76="","",VLOOKUP(E76,[1]Hoja4!A:H,8,0))</f>
        <v>VENTAS EXTERNAS BOGOTA</v>
      </c>
      <c r="M76" s="15" t="str">
        <f>IF(E76="","",VLOOKUP(E76,[1]Hoja4!A:I,9,0))</f>
        <v>BOGOTA</v>
      </c>
      <c r="N76" s="17" t="str">
        <f ca="1">IF(ISERROR(
BUSCARX(B76 &amp; I76 &amp; H76,
'EXTRACTO BANCO'!A:A &amp; 'EXTRACTO BANCO'!G:G &amp; 'EXTRACTO BANCO'!K:K,
'EXTRACTO BANCO'!A:A,
0)
),"NO","OK")</f>
        <v>NO</v>
      </c>
      <c r="O76" s="18"/>
    </row>
    <row r="77" spans="1:15">
      <c r="A77" s="6">
        <v>45965</v>
      </c>
      <c r="B77" s="7">
        <v>1754</v>
      </c>
      <c r="C77" s="7" t="s">
        <v>20</v>
      </c>
      <c r="D77" s="7" t="s">
        <v>16</v>
      </c>
      <c r="E77" s="7">
        <v>51</v>
      </c>
      <c r="F77" s="7"/>
      <c r="G77" s="8">
        <v>2000000</v>
      </c>
      <c r="H77" s="7" t="s">
        <v>17</v>
      </c>
      <c r="I77" s="14" t="str">
        <f t="shared" si="1"/>
        <v>459652000000</v>
      </c>
      <c r="J77" s="7" t="s">
        <v>18</v>
      </c>
      <c r="K77" s="15" t="str">
        <f>IF(E77="","",VLOOKUP(E77,[1]Hoja4!A:H,7,0))</f>
        <v>VEBOG</v>
      </c>
      <c r="L77" s="16" t="str">
        <f>IF(E77="","",VLOOKUP(E77,[1]Hoja4!A:H,8,0))</f>
        <v>VENTAS EXTERNAS BOGOTA</v>
      </c>
      <c r="M77" s="15" t="str">
        <f>IF(E77="","",VLOOKUP(E77,[1]Hoja4!A:I,9,0))</f>
        <v>BOGOTA</v>
      </c>
      <c r="N77" s="17" t="str">
        <f ca="1">IF(ISERROR(
BUSCARX(B77 &amp; I77 &amp; H77,
'EXTRACTO BANCO'!A:A &amp; 'EXTRACTO BANCO'!G:G &amp; 'EXTRACTO BANCO'!K:K,
'EXTRACTO BANCO'!A:A,
0)
),"NO","OK")</f>
        <v>NO</v>
      </c>
      <c r="O77" s="18"/>
    </row>
    <row r="78" spans="1:15">
      <c r="A78" s="6">
        <v>45965</v>
      </c>
      <c r="B78" s="7">
        <v>1754</v>
      </c>
      <c r="C78" s="7" t="s">
        <v>20</v>
      </c>
      <c r="D78" s="7" t="s">
        <v>16</v>
      </c>
      <c r="E78" s="7">
        <v>860075208</v>
      </c>
      <c r="F78" s="7"/>
      <c r="G78" s="8">
        <v>396150</v>
      </c>
      <c r="H78" s="7" t="s">
        <v>17</v>
      </c>
      <c r="I78" s="14" t="str">
        <f t="shared" si="1"/>
        <v>45965396150</v>
      </c>
      <c r="J78" s="7" t="s">
        <v>18</v>
      </c>
      <c r="K78" s="15" t="e">
        <f>IF(E78="","",VLOOKUP(E78,[1]Hoja4!A:H,7,0))</f>
        <v>#N/A</v>
      </c>
      <c r="L78" s="16" t="e">
        <f>IF(E78="","",VLOOKUP(E78,[1]Hoja4!A:H,8,0))</f>
        <v>#N/A</v>
      </c>
      <c r="M78" s="15" t="e">
        <f>IF(E78="","",VLOOKUP(E78,[1]Hoja4!A:I,9,0))</f>
        <v>#N/A</v>
      </c>
      <c r="N78" s="17" t="str">
        <f ca="1">IF(ISERROR(
BUSCARX(B78 &amp; I78 &amp; H78,
'EXTRACTO BANCO'!A:A &amp; 'EXTRACTO BANCO'!G:G &amp; 'EXTRACTO BANCO'!K:K,
'EXTRACTO BANCO'!A:A,
0)
),"NO","OK")</f>
        <v>NO</v>
      </c>
      <c r="O78" s="18"/>
    </row>
    <row r="79" spans="1:15">
      <c r="A79" s="6">
        <v>45965</v>
      </c>
      <c r="B79" s="7">
        <v>1754</v>
      </c>
      <c r="C79" s="7" t="s">
        <v>20</v>
      </c>
      <c r="D79" s="7" t="s">
        <v>16</v>
      </c>
      <c r="E79" s="7">
        <v>8600752087</v>
      </c>
      <c r="F79" s="7"/>
      <c r="G79" s="8">
        <v>1300000</v>
      </c>
      <c r="H79" s="7" t="s">
        <v>17</v>
      </c>
      <c r="I79" s="14" t="str">
        <f t="shared" si="1"/>
        <v>459651300000</v>
      </c>
      <c r="J79" s="7" t="s">
        <v>18</v>
      </c>
      <c r="K79" s="15" t="e">
        <f>IF(E79="","",VLOOKUP(E79,[1]Hoja4!A:H,7,0))</f>
        <v>#N/A</v>
      </c>
      <c r="L79" s="16" t="e">
        <f>IF(E79="","",VLOOKUP(E79,[1]Hoja4!A:H,8,0))</f>
        <v>#N/A</v>
      </c>
      <c r="M79" s="15" t="e">
        <f>IF(E79="","",VLOOKUP(E79,[1]Hoja4!A:I,9,0))</f>
        <v>#N/A</v>
      </c>
      <c r="N79" s="17" t="str">
        <f ca="1">IF(ISERROR(
BUSCARX(B79 &amp; I79 &amp; H79,
'EXTRACTO BANCO'!A:A &amp; 'EXTRACTO BANCO'!G:G &amp; 'EXTRACTO BANCO'!K:K,
'EXTRACTO BANCO'!A:A,
0)
),"NO","OK")</f>
        <v>NO</v>
      </c>
      <c r="O79" s="18"/>
    </row>
    <row r="80" spans="1:15">
      <c r="A80" s="6">
        <v>45965</v>
      </c>
      <c r="B80" s="7">
        <v>1754</v>
      </c>
      <c r="C80" s="7" t="s">
        <v>21</v>
      </c>
      <c r="D80" s="7" t="s">
        <v>16</v>
      </c>
      <c r="E80" s="7">
        <v>13</v>
      </c>
      <c r="F80" s="7"/>
      <c r="G80" s="8">
        <v>3200000</v>
      </c>
      <c r="H80" s="7"/>
      <c r="I80" s="14" t="str">
        <f t="shared" si="1"/>
        <v>459653200000</v>
      </c>
      <c r="J80" s="7" t="s">
        <v>18</v>
      </c>
      <c r="K80" s="15" t="str">
        <f>IF(E80="","",VLOOKUP(E80,[1]Hoja4!A:H,7,0))</f>
        <v>PV040</v>
      </c>
      <c r="L80" s="16" t="str">
        <f>IF(E80="","",VLOOKUP(E80,[1]Hoja4!A:H,8,0))</f>
        <v>CALYPSO IBAGUE</v>
      </c>
      <c r="M80" s="15" t="str">
        <f>IF(E80="","",VLOOKUP(E80,[1]Hoja4!A:I,9,0))</f>
        <v>IBAGUE</v>
      </c>
      <c r="N80" s="17" t="str">
        <f ca="1">IF(ISERROR(
BUSCARX(B80 &amp; I80 &amp; H80,
'EXTRACTO BANCO'!A:A &amp; 'EXTRACTO BANCO'!G:G &amp; 'EXTRACTO BANCO'!K:K,
'EXTRACTO BANCO'!A:A,
0)
),"NO","OK")</f>
        <v>NO</v>
      </c>
      <c r="O80" s="18"/>
    </row>
    <row r="81" spans="1:15">
      <c r="A81" s="6">
        <v>45965</v>
      </c>
      <c r="B81" s="7">
        <v>1754</v>
      </c>
      <c r="C81" s="7" t="s">
        <v>21</v>
      </c>
      <c r="D81" s="7" t="s">
        <v>16</v>
      </c>
      <c r="E81" s="7">
        <v>860075208</v>
      </c>
      <c r="F81" s="7"/>
      <c r="G81" s="8">
        <v>900000</v>
      </c>
      <c r="H81" s="7"/>
      <c r="I81" s="14" t="str">
        <f t="shared" ref="I81:I84" si="2">CONCATENATE(A81,G81)</f>
        <v>45965900000</v>
      </c>
      <c r="J81" s="7" t="s">
        <v>18</v>
      </c>
      <c r="K81" s="15" t="e">
        <f>IF(E81="","",VLOOKUP(E81,[1]Hoja4!A:H,7,0))</f>
        <v>#N/A</v>
      </c>
      <c r="L81" s="16" t="e">
        <f>IF(E81="","",VLOOKUP(E81,[1]Hoja4!A:H,8,0))</f>
        <v>#N/A</v>
      </c>
      <c r="M81" s="15" t="e">
        <f>IF(E81="","",VLOOKUP(E81,[1]Hoja4!A:I,9,0))</f>
        <v>#N/A</v>
      </c>
      <c r="N81" s="17" t="str">
        <f ca="1">IF(ISERROR(
BUSCARX(B81 &amp; I81 &amp; H81,
'EXTRACTO BANCO'!A:A &amp; 'EXTRACTO BANCO'!G:G &amp; 'EXTRACTO BANCO'!K:K,
'EXTRACTO BANCO'!A:A,
0)
),"NO","OK")</f>
        <v>NO</v>
      </c>
      <c r="O81" s="18"/>
    </row>
    <row r="82" spans="1:15">
      <c r="A82" s="6">
        <v>45965</v>
      </c>
      <c r="B82" s="7">
        <v>1754</v>
      </c>
      <c r="C82" s="7" t="s">
        <v>21</v>
      </c>
      <c r="D82" s="7" t="s">
        <v>16</v>
      </c>
      <c r="E82" s="7">
        <v>860075208</v>
      </c>
      <c r="F82" s="7"/>
      <c r="G82" s="8">
        <v>900000</v>
      </c>
      <c r="H82" s="7"/>
      <c r="I82" s="14" t="str">
        <f t="shared" si="2"/>
        <v>45965900000</v>
      </c>
      <c r="J82" s="7" t="s">
        <v>18</v>
      </c>
      <c r="K82" s="15" t="e">
        <f>IF(E82="","",VLOOKUP(E82,[1]Hoja4!A:H,7,0))</f>
        <v>#N/A</v>
      </c>
      <c r="L82" s="16" t="e">
        <f>IF(E82="","",VLOOKUP(E82,[1]Hoja4!A:H,8,0))</f>
        <v>#N/A</v>
      </c>
      <c r="M82" s="15" t="e">
        <f>IF(E82="","",VLOOKUP(E82,[1]Hoja4!A:I,9,0))</f>
        <v>#N/A</v>
      </c>
      <c r="N82" s="17" t="str">
        <f ca="1">IF(ISERROR(
BUSCARX(B82 &amp; I82 &amp; H82,
'EXTRACTO BANCO'!A:A &amp; 'EXTRACTO BANCO'!G:G &amp; 'EXTRACTO BANCO'!K:K,
'EXTRACTO BANCO'!A:A,
0)
),"NO","OK")</f>
        <v>NO</v>
      </c>
      <c r="O82" s="18"/>
    </row>
    <row r="83" spans="1:15">
      <c r="A83" s="6">
        <v>45966</v>
      </c>
      <c r="B83" s="7">
        <v>1754</v>
      </c>
      <c r="C83" s="7" t="s">
        <v>15</v>
      </c>
      <c r="D83" s="7" t="s">
        <v>16</v>
      </c>
      <c r="E83" s="7">
        <v>41</v>
      </c>
      <c r="F83" s="7">
        <v>3138282949</v>
      </c>
      <c r="G83" s="8">
        <v>6900000</v>
      </c>
      <c r="H83" s="7" t="s">
        <v>17</v>
      </c>
      <c r="I83" s="14" t="str">
        <f t="shared" si="2"/>
        <v>459666900000</v>
      </c>
      <c r="J83" s="7" t="s">
        <v>18</v>
      </c>
      <c r="K83" s="15" t="e">
        <f>IF(E83="","",VLOOKUP(E83,[1]Hoja4!A:H,7,0))</f>
        <v>#N/A</v>
      </c>
      <c r="L83" s="16" t="e">
        <f>IF(E83="","",VLOOKUP(E83,[1]Hoja4!A:H,8,0))</f>
        <v>#N/A</v>
      </c>
      <c r="M83" s="15" t="e">
        <f>IF(E83="","",VLOOKUP(E83,[1]Hoja4!A:I,9,0))</f>
        <v>#N/A</v>
      </c>
      <c r="N83" s="17" t="str">
        <f ca="1">IF(ISERROR(
BUSCARX(B83 &amp; I83 &amp; H83,
'EXTRACTO BANCO'!A:A &amp; 'EXTRACTO BANCO'!G:G &amp; 'EXTRACTO BANCO'!K:K,
'EXTRACTO BANCO'!A:A,
0)
),"NO","OK")</f>
        <v>NO</v>
      </c>
      <c r="O83" s="18"/>
    </row>
    <row r="84" spans="1:15">
      <c r="A84" s="6">
        <v>45966</v>
      </c>
      <c r="B84" s="7">
        <v>1754</v>
      </c>
      <c r="C84" s="7" t="s">
        <v>15</v>
      </c>
      <c r="D84" s="7" t="s">
        <v>19</v>
      </c>
      <c r="E84" s="7">
        <v>81</v>
      </c>
      <c r="F84" s="7">
        <v>2417800</v>
      </c>
      <c r="G84" s="8">
        <v>191249</v>
      </c>
      <c r="H84" s="7" t="s">
        <v>17</v>
      </c>
      <c r="I84" s="14" t="str">
        <f t="shared" si="2"/>
        <v>45966191249</v>
      </c>
      <c r="J84" s="7" t="s">
        <v>18</v>
      </c>
      <c r="K84" s="15" t="e">
        <f>IF(E84="","",VLOOKUP(E84,[1]Hoja4!A:H,7,0))</f>
        <v>#N/A</v>
      </c>
      <c r="L84" s="16" t="e">
        <f>IF(E84="","",VLOOKUP(E84,[1]Hoja4!A:H,8,0))</f>
        <v>#N/A</v>
      </c>
      <c r="M84" s="15" t="e">
        <f>IF(E84="","",VLOOKUP(E84,[1]Hoja4!A:I,9,0))</f>
        <v>#N/A</v>
      </c>
      <c r="N84" s="17" t="str">
        <f ca="1">IF(ISERROR(
BUSCARX(B84 &amp; I84 &amp; H84,
'EXTRACTO BANCO'!A:A &amp; 'EXTRACTO BANCO'!G:G &amp; 'EXTRACTO BANCO'!K:K,
'EXTRACTO BANCO'!A:A,
0)
),"NO","OK")</f>
        <v>NO</v>
      </c>
      <c r="O84" s="18"/>
    </row>
    <row r="85" spans="1:15">
      <c r="A85" s="6">
        <v>45966</v>
      </c>
      <c r="B85" s="7">
        <v>1754</v>
      </c>
      <c r="C85" s="7" t="s">
        <v>20</v>
      </c>
      <c r="D85" s="7" t="s">
        <v>16</v>
      </c>
      <c r="E85" s="7">
        <v>2</v>
      </c>
      <c r="F85" s="7"/>
      <c r="G85" s="8">
        <v>1900000</v>
      </c>
      <c r="H85" s="7" t="s">
        <v>17</v>
      </c>
      <c r="I85" s="14" t="str">
        <f t="shared" si="1"/>
        <v>459661900000</v>
      </c>
      <c r="J85" s="7" t="s">
        <v>18</v>
      </c>
      <c r="K85" s="15" t="str">
        <f>IF(E85="","",VLOOKUP(E85,[1]Hoja4!A:H,7,0))</f>
        <v>PV020</v>
      </c>
      <c r="L85" s="16" t="str">
        <f>IF(E85="","",VLOOKUP(E85,[1]Hoja4!A:H,8,0))</f>
        <v>CALYPSO RESTREPO</v>
      </c>
      <c r="M85" s="15" t="str">
        <f>IF(E85="","",VLOOKUP(E85,[1]Hoja4!A:I,9,0))</f>
        <v>BOGOTA</v>
      </c>
      <c r="N85" s="17" t="str">
        <f ca="1">IF(ISERROR(
BUSCARX(B85 &amp; I85 &amp; H85,
'EXTRACTO BANCO'!A:A &amp; 'EXTRACTO BANCO'!G:G &amp; 'EXTRACTO BANCO'!K:K,
'EXTRACTO BANCO'!A:A,
0)
),"NO","OK")</f>
        <v>NO</v>
      </c>
      <c r="O85" s="18"/>
    </row>
    <row r="86" spans="1:15">
      <c r="A86" s="6">
        <v>45966</v>
      </c>
      <c r="B86" s="7">
        <v>1754</v>
      </c>
      <c r="C86" s="7" t="s">
        <v>20</v>
      </c>
      <c r="D86" s="7" t="s">
        <v>16</v>
      </c>
      <c r="E86" s="7">
        <v>860075208</v>
      </c>
      <c r="F86" s="7"/>
      <c r="G86" s="8">
        <v>1398250</v>
      </c>
      <c r="H86" s="7" t="s">
        <v>17</v>
      </c>
      <c r="I86" s="14" t="str">
        <f t="shared" si="1"/>
        <v>459661398250</v>
      </c>
      <c r="J86" s="7" t="s">
        <v>18</v>
      </c>
      <c r="K86" s="15" t="e">
        <f>IF(E86="","",VLOOKUP(E86,[1]Hoja4!A:H,7,0))</f>
        <v>#N/A</v>
      </c>
      <c r="L86" s="16" t="e">
        <f>IF(E86="","",VLOOKUP(E86,[1]Hoja4!A:H,8,0))</f>
        <v>#N/A</v>
      </c>
      <c r="M86" s="15" t="e">
        <f>IF(E86="","",VLOOKUP(E86,[1]Hoja4!A:I,9,0))</f>
        <v>#N/A</v>
      </c>
      <c r="N86" s="17" t="str">
        <f ca="1">IF(ISERROR(
BUSCARX(B86 &amp; I86 &amp; H86,
'EXTRACTO BANCO'!A:A &amp; 'EXTRACTO BANCO'!G:G &amp; 'EXTRACTO BANCO'!K:K,
'EXTRACTO BANCO'!A:A,
0)
),"NO","OK")</f>
        <v>NO</v>
      </c>
      <c r="O86" s="18"/>
    </row>
    <row r="87" spans="1:15">
      <c r="A87" s="6">
        <v>45966</v>
      </c>
      <c r="B87" s="7">
        <v>1754</v>
      </c>
      <c r="C87" s="7" t="s">
        <v>20</v>
      </c>
      <c r="D87" s="7" t="s">
        <v>16</v>
      </c>
      <c r="E87" s="7">
        <v>860075208</v>
      </c>
      <c r="F87" s="7"/>
      <c r="G87" s="8">
        <v>2000000</v>
      </c>
      <c r="H87" s="7" t="s">
        <v>17</v>
      </c>
      <c r="I87" s="14" t="str">
        <f t="shared" si="1"/>
        <v>459662000000</v>
      </c>
      <c r="J87" s="7" t="s">
        <v>18</v>
      </c>
      <c r="K87" s="15" t="e">
        <f>IF(E87="","",VLOOKUP(E87,[1]Hoja4!A:H,7,0))</f>
        <v>#N/A</v>
      </c>
      <c r="L87" s="16" t="e">
        <f>IF(E87="","",VLOOKUP(E87,[1]Hoja4!A:H,8,0))</f>
        <v>#N/A</v>
      </c>
      <c r="M87" s="15" t="e">
        <f>IF(E87="","",VLOOKUP(E87,[1]Hoja4!A:I,9,0))</f>
        <v>#N/A</v>
      </c>
      <c r="N87" s="17" t="str">
        <f ca="1">IF(ISERROR(
BUSCARX(B87 &amp; I87 &amp; H87,
'EXTRACTO BANCO'!A:A &amp; 'EXTRACTO BANCO'!G:G &amp; 'EXTRACTO BANCO'!K:K,
'EXTRACTO BANCO'!A:A,
0)
),"NO","OK")</f>
        <v>NO</v>
      </c>
      <c r="O87" s="18"/>
    </row>
    <row r="88" spans="1:15">
      <c r="A88" s="6">
        <v>45966</v>
      </c>
      <c r="B88" s="7">
        <v>1754</v>
      </c>
      <c r="C88" s="7" t="s">
        <v>20</v>
      </c>
      <c r="D88" s="7" t="s">
        <v>16</v>
      </c>
      <c r="E88" s="7">
        <v>50</v>
      </c>
      <c r="F88" s="7"/>
      <c r="G88" s="8">
        <v>200000</v>
      </c>
      <c r="H88" s="7" t="s">
        <v>17</v>
      </c>
      <c r="I88" s="14" t="str">
        <f t="shared" si="1"/>
        <v>45966200000</v>
      </c>
      <c r="J88" s="7" t="s">
        <v>18</v>
      </c>
      <c r="K88" s="15" t="e">
        <f>IF(E88="","",VLOOKUP(E88,[1]Hoja4!A:H,7,0))</f>
        <v>#N/A</v>
      </c>
      <c r="L88" s="16" t="e">
        <f>IF(E88="","",VLOOKUP(E88,[1]Hoja4!A:H,8,0))</f>
        <v>#N/A</v>
      </c>
      <c r="M88" s="15" t="e">
        <f>IF(E88="","",VLOOKUP(E88,[1]Hoja4!A:I,9,0))</f>
        <v>#N/A</v>
      </c>
      <c r="N88" s="17" t="str">
        <f ca="1">IF(ISERROR(
BUSCARX(B88 &amp; I88 &amp; H88,
'EXTRACTO BANCO'!A:A &amp; 'EXTRACTO BANCO'!G:G &amp; 'EXTRACTO BANCO'!K:K,
'EXTRACTO BANCO'!A:A,
0)
),"NO","OK")</f>
        <v>NO</v>
      </c>
      <c r="O88" s="18"/>
    </row>
    <row r="89" spans="1:15">
      <c r="A89" s="6">
        <v>45966</v>
      </c>
      <c r="B89" s="7">
        <v>1754</v>
      </c>
      <c r="C89" s="7" t="s">
        <v>20</v>
      </c>
      <c r="D89" s="7" t="s">
        <v>16</v>
      </c>
      <c r="E89" s="7">
        <v>50</v>
      </c>
      <c r="F89" s="7"/>
      <c r="G89" s="8">
        <v>3000000</v>
      </c>
      <c r="H89" s="7" t="s">
        <v>17</v>
      </c>
      <c r="I89" s="14" t="str">
        <f t="shared" si="1"/>
        <v>459663000000</v>
      </c>
      <c r="J89" s="7" t="s">
        <v>18</v>
      </c>
      <c r="K89" s="15" t="e">
        <f>IF(E89="","",VLOOKUP(E89,[1]Hoja4!A:H,7,0))</f>
        <v>#N/A</v>
      </c>
      <c r="L89" s="16" t="e">
        <f>IF(E89="","",VLOOKUP(E89,[1]Hoja4!A:H,8,0))</f>
        <v>#N/A</v>
      </c>
      <c r="M89" s="15" t="e">
        <f>IF(E89="","",VLOOKUP(E89,[1]Hoja4!A:I,9,0))</f>
        <v>#N/A</v>
      </c>
      <c r="N89" s="17" t="str">
        <f ca="1">IF(ISERROR(
BUSCARX(B89 &amp; I89 &amp; H89,
'EXTRACTO BANCO'!A:A &amp; 'EXTRACTO BANCO'!G:G &amp; 'EXTRACTO BANCO'!K:K,
'EXTRACTO BANCO'!A:A,
0)
),"NO","OK")</f>
        <v>NO</v>
      </c>
      <c r="O89" s="18"/>
    </row>
    <row r="90" spans="1:15">
      <c r="A90" s="6">
        <v>45966</v>
      </c>
      <c r="B90" s="7">
        <v>1754</v>
      </c>
      <c r="C90" s="7" t="s">
        <v>20</v>
      </c>
      <c r="D90" s="7" t="s">
        <v>16</v>
      </c>
      <c r="E90" s="7">
        <v>28</v>
      </c>
      <c r="F90" s="7"/>
      <c r="G90" s="8">
        <v>2800000</v>
      </c>
      <c r="H90" s="7" t="s">
        <v>17</v>
      </c>
      <c r="I90" s="14" t="str">
        <f t="shared" si="1"/>
        <v>459662800000</v>
      </c>
      <c r="J90" s="7" t="s">
        <v>18</v>
      </c>
      <c r="K90" s="15" t="str">
        <f>IF(E90="","",VLOOKUP(E90,[1]Hoja4!A:H,7,0))</f>
        <v>PV039</v>
      </c>
      <c r="L90" s="16" t="str">
        <f>IF(E90="","",VLOOKUP(E90,[1]Hoja4!A:H,8,0))</f>
        <v>CALYPSO CUCUTA</v>
      </c>
      <c r="M90" s="15" t="str">
        <f>IF(E90="","",VLOOKUP(E90,[1]Hoja4!A:I,9,0))</f>
        <v>CUCUTA</v>
      </c>
      <c r="N90" s="17" t="str">
        <f ca="1">IF(ISERROR(
BUSCARX(B90 &amp; I90 &amp; H90,
'EXTRACTO BANCO'!A:A &amp; 'EXTRACTO BANCO'!G:G &amp; 'EXTRACTO BANCO'!K:K,
'EXTRACTO BANCO'!A:A,
0)
),"NO","OK")</f>
        <v>NO</v>
      </c>
      <c r="O90" s="18"/>
    </row>
    <row r="91" spans="1:15">
      <c r="A91" s="6">
        <v>45966</v>
      </c>
      <c r="B91" s="7">
        <v>1754</v>
      </c>
      <c r="C91" s="7" t="s">
        <v>20</v>
      </c>
      <c r="D91" s="7" t="s">
        <v>16</v>
      </c>
      <c r="E91" s="7">
        <v>860075208</v>
      </c>
      <c r="F91" s="7"/>
      <c r="G91" s="8">
        <v>1159700</v>
      </c>
      <c r="H91" s="7" t="s">
        <v>17</v>
      </c>
      <c r="I91" s="14" t="str">
        <f t="shared" si="1"/>
        <v>459661159700</v>
      </c>
      <c r="J91" s="7" t="s">
        <v>18</v>
      </c>
      <c r="K91" s="15" t="e">
        <f>IF(E91="","",VLOOKUP(E91,[1]Hoja4!A:H,7,0))</f>
        <v>#N/A</v>
      </c>
      <c r="L91" s="16" t="e">
        <f>IF(E91="","",VLOOKUP(E91,[1]Hoja4!A:H,8,0))</f>
        <v>#N/A</v>
      </c>
      <c r="M91" s="15" t="e">
        <f>IF(E91="","",VLOOKUP(E91,[1]Hoja4!A:I,9,0))</f>
        <v>#N/A</v>
      </c>
      <c r="N91" s="17" t="str">
        <f ca="1">IF(ISERROR(
BUSCARX(B91 &amp; I91 &amp; H91,
'EXTRACTO BANCO'!A:A &amp; 'EXTRACTO BANCO'!G:G &amp; 'EXTRACTO BANCO'!K:K,
'EXTRACTO BANCO'!A:A,
0)
),"NO","OK")</f>
        <v>NO</v>
      </c>
      <c r="O91" s="18"/>
    </row>
    <row r="92" spans="1:15">
      <c r="A92" s="6">
        <v>45966</v>
      </c>
      <c r="B92" s="7">
        <v>1754</v>
      </c>
      <c r="C92" s="7" t="s">
        <v>20</v>
      </c>
      <c r="D92" s="7" t="s">
        <v>16</v>
      </c>
      <c r="E92" s="7">
        <v>59</v>
      </c>
      <c r="F92" s="7"/>
      <c r="G92" s="8">
        <v>1057150</v>
      </c>
      <c r="H92" s="7" t="s">
        <v>17</v>
      </c>
      <c r="I92" s="14" t="str">
        <f t="shared" si="1"/>
        <v>459661057150</v>
      </c>
      <c r="J92" s="7" t="s">
        <v>18</v>
      </c>
      <c r="K92" s="15" t="e">
        <f>IF(E92="","",VLOOKUP(E92,[1]Hoja4!A:H,7,0))</f>
        <v>#N/A</v>
      </c>
      <c r="L92" s="16" t="e">
        <f>IF(E92="","",VLOOKUP(E92,[1]Hoja4!A:H,8,0))</f>
        <v>#N/A</v>
      </c>
      <c r="M92" s="15" t="e">
        <f>IF(E92="","",VLOOKUP(E92,[1]Hoja4!A:I,9,0))</f>
        <v>#N/A</v>
      </c>
      <c r="N92" s="17" t="str">
        <f ca="1">IF(ISERROR(
BUSCARX(B92 &amp; I92 &amp; H92,
'EXTRACTO BANCO'!A:A &amp; 'EXTRACTO BANCO'!G:G &amp; 'EXTRACTO BANCO'!K:K,
'EXTRACTO BANCO'!A:A,
0)
),"NO","OK")</f>
        <v>NO</v>
      </c>
      <c r="O92" s="18"/>
    </row>
    <row r="93" spans="1:15">
      <c r="A93" s="6">
        <v>45966</v>
      </c>
      <c r="B93" s="7">
        <v>1754</v>
      </c>
      <c r="C93" s="7" t="s">
        <v>20</v>
      </c>
      <c r="D93" s="7" t="s">
        <v>16</v>
      </c>
      <c r="E93" s="7">
        <v>860075208</v>
      </c>
      <c r="F93" s="7"/>
      <c r="G93" s="8">
        <v>2000980</v>
      </c>
      <c r="H93" s="7" t="s">
        <v>17</v>
      </c>
      <c r="I93" s="14" t="str">
        <f t="shared" si="1"/>
        <v>459662000980</v>
      </c>
      <c r="J93" s="7" t="s">
        <v>18</v>
      </c>
      <c r="K93" s="15" t="e">
        <f>IF(E93="","",VLOOKUP(E93,[1]Hoja4!A:H,7,0))</f>
        <v>#N/A</v>
      </c>
      <c r="L93" s="16" t="e">
        <f>IF(E93="","",VLOOKUP(E93,[1]Hoja4!A:H,8,0))</f>
        <v>#N/A</v>
      </c>
      <c r="M93" s="15" t="e">
        <f>IF(E93="","",VLOOKUP(E93,[1]Hoja4!A:I,9,0))</f>
        <v>#N/A</v>
      </c>
      <c r="N93" s="17" t="str">
        <f ca="1">IF(ISERROR(
BUSCARX(B93 &amp; I93 &amp; H93,
'EXTRACTO BANCO'!A:A &amp; 'EXTRACTO BANCO'!G:G &amp; 'EXTRACTO BANCO'!K:K,
'EXTRACTO BANCO'!A:A,
0)
),"NO","OK")</f>
        <v>NO</v>
      </c>
      <c r="O93" s="18"/>
    </row>
    <row r="94" spans="1:15">
      <c r="A94" s="6">
        <v>45966</v>
      </c>
      <c r="B94" s="7">
        <v>1754</v>
      </c>
      <c r="C94" s="7" t="s">
        <v>20</v>
      </c>
      <c r="D94" s="7" t="s">
        <v>16</v>
      </c>
      <c r="E94" s="7">
        <v>51</v>
      </c>
      <c r="F94" s="7"/>
      <c r="G94" s="8">
        <v>1300000</v>
      </c>
      <c r="H94" s="7" t="s">
        <v>17</v>
      </c>
      <c r="I94" s="14" t="str">
        <f t="shared" si="1"/>
        <v>459661300000</v>
      </c>
      <c r="J94" s="7" t="s">
        <v>18</v>
      </c>
      <c r="K94" s="15" t="str">
        <f>IF(E94="","",VLOOKUP(E94,[1]Hoja4!A:H,7,0))</f>
        <v>VEBOG</v>
      </c>
      <c r="L94" s="16" t="str">
        <f>IF(E94="","",VLOOKUP(E94,[1]Hoja4!A:H,8,0))</f>
        <v>VENTAS EXTERNAS BOGOTA</v>
      </c>
      <c r="M94" s="15" t="str">
        <f>IF(E94="","",VLOOKUP(E94,[1]Hoja4!A:I,9,0))</f>
        <v>BOGOTA</v>
      </c>
      <c r="N94" s="17" t="str">
        <f ca="1">IF(ISERROR(
BUSCARX(B94 &amp; I94 &amp; H94,
'EXTRACTO BANCO'!A:A &amp; 'EXTRACTO BANCO'!G:G &amp; 'EXTRACTO BANCO'!K:K,
'EXTRACTO BANCO'!A:A,
0)
),"NO","OK")</f>
        <v>NO</v>
      </c>
      <c r="O94" s="18"/>
    </row>
    <row r="95" spans="1:15">
      <c r="A95" s="6">
        <v>45966</v>
      </c>
      <c r="B95" s="7">
        <v>1754</v>
      </c>
      <c r="C95" s="7" t="s">
        <v>20</v>
      </c>
      <c r="D95" s="7" t="s">
        <v>16</v>
      </c>
      <c r="E95" s="7">
        <v>49</v>
      </c>
      <c r="F95" s="7"/>
      <c r="G95" s="8">
        <v>1219300</v>
      </c>
      <c r="H95" s="7" t="s">
        <v>17</v>
      </c>
      <c r="I95" s="14" t="str">
        <f t="shared" si="1"/>
        <v>459661219300</v>
      </c>
      <c r="J95" s="7" t="s">
        <v>18</v>
      </c>
      <c r="K95" s="15" t="e">
        <f>IF(E95="","",VLOOKUP(E95,[1]Hoja4!A:H,7,0))</f>
        <v>#N/A</v>
      </c>
      <c r="L95" s="16" t="e">
        <f>IF(E95="","",VLOOKUP(E95,[1]Hoja4!A:H,8,0))</f>
        <v>#N/A</v>
      </c>
      <c r="M95" s="15" t="e">
        <f>IF(E95="","",VLOOKUP(E95,[1]Hoja4!A:I,9,0))</f>
        <v>#N/A</v>
      </c>
      <c r="N95" s="17" t="str">
        <f ca="1">IF(ISERROR(
BUSCARX(B95 &amp; I95 &amp; H95,
'EXTRACTO BANCO'!A:A &amp; 'EXTRACTO BANCO'!G:G &amp; 'EXTRACTO BANCO'!K:K,
'EXTRACTO BANCO'!A:A,
0)
),"NO","OK")</f>
        <v>NO</v>
      </c>
      <c r="O95" s="18"/>
    </row>
    <row r="96" spans="1:15">
      <c r="A96" s="6">
        <v>45966</v>
      </c>
      <c r="B96" s="7">
        <v>1754</v>
      </c>
      <c r="C96" s="7" t="s">
        <v>20</v>
      </c>
      <c r="D96" s="7" t="s">
        <v>16</v>
      </c>
      <c r="E96" s="7">
        <v>13</v>
      </c>
      <c r="F96" s="7"/>
      <c r="G96" s="8">
        <v>805000</v>
      </c>
      <c r="H96" s="7" t="s">
        <v>17</v>
      </c>
      <c r="I96" s="14" t="str">
        <f t="shared" si="1"/>
        <v>45966805000</v>
      </c>
      <c r="J96" s="7" t="s">
        <v>18</v>
      </c>
      <c r="K96" s="15" t="str">
        <f>IF(E96="","",VLOOKUP(E96,[1]Hoja4!A:H,7,0))</f>
        <v>PV040</v>
      </c>
      <c r="L96" s="16" t="str">
        <f>IF(E96="","",VLOOKUP(E96,[1]Hoja4!A:H,8,0))</f>
        <v>CALYPSO IBAGUE</v>
      </c>
      <c r="M96" s="15" t="str">
        <f>IF(E96="","",VLOOKUP(E96,[1]Hoja4!A:I,9,0))</f>
        <v>IBAGUE</v>
      </c>
      <c r="N96" s="17" t="str">
        <f ca="1">IF(ISERROR(
BUSCARX(B96 &amp; I96 &amp; H96,
'EXTRACTO BANCO'!A:A &amp; 'EXTRACTO BANCO'!G:G &amp; 'EXTRACTO BANCO'!K:K,
'EXTRACTO BANCO'!A:A,
0)
),"NO","OK")</f>
        <v>NO</v>
      </c>
      <c r="O96" s="19" t="s">
        <v>18</v>
      </c>
    </row>
    <row r="97" spans="1:15">
      <c r="A97" s="6">
        <v>45966</v>
      </c>
      <c r="B97" s="7">
        <v>1754</v>
      </c>
      <c r="C97" s="7" t="s">
        <v>20</v>
      </c>
      <c r="D97" s="7" t="s">
        <v>16</v>
      </c>
      <c r="E97" s="7">
        <v>860075208</v>
      </c>
      <c r="F97" s="7"/>
      <c r="G97" s="8">
        <v>1300000</v>
      </c>
      <c r="H97" s="7" t="s">
        <v>17</v>
      </c>
      <c r="I97" s="14" t="str">
        <f t="shared" si="1"/>
        <v>459661300000</v>
      </c>
      <c r="J97" s="7" t="s">
        <v>18</v>
      </c>
      <c r="K97" s="15" t="e">
        <f>IF(E97="","",VLOOKUP(E97,[1]Hoja4!A:H,7,0))</f>
        <v>#N/A</v>
      </c>
      <c r="L97" s="16" t="e">
        <f>IF(E97="","",VLOOKUP(E97,[1]Hoja4!A:H,8,0))</f>
        <v>#N/A</v>
      </c>
      <c r="M97" s="15" t="e">
        <f>IF(E97="","",VLOOKUP(E97,[1]Hoja4!A:I,9,0))</f>
        <v>#N/A</v>
      </c>
      <c r="N97" s="17" t="str">
        <f ca="1">IF(ISERROR(
BUSCARX(B97 &amp; I97 &amp; H97,
'EXTRACTO BANCO'!A:A &amp; 'EXTRACTO BANCO'!G:G &amp; 'EXTRACTO BANCO'!K:K,
'EXTRACTO BANCO'!A:A,
0)
),"NO","OK")</f>
        <v>NO</v>
      </c>
      <c r="O97" s="18"/>
    </row>
    <row r="98" spans="1:15">
      <c r="A98" s="6">
        <v>45966</v>
      </c>
      <c r="B98" s="7">
        <v>1754</v>
      </c>
      <c r="C98" s="7" t="s">
        <v>20</v>
      </c>
      <c r="D98" s="7" t="s">
        <v>16</v>
      </c>
      <c r="E98" s="7">
        <v>860075208</v>
      </c>
      <c r="F98" s="7"/>
      <c r="G98" s="8">
        <v>5500000</v>
      </c>
      <c r="H98" s="7" t="s">
        <v>17</v>
      </c>
      <c r="I98" s="14" t="str">
        <f t="shared" si="1"/>
        <v>459665500000</v>
      </c>
      <c r="J98" s="7" t="s">
        <v>18</v>
      </c>
      <c r="K98" s="15" t="e">
        <f>IF(E98="","",VLOOKUP(E98,[1]Hoja4!A:H,7,0))</f>
        <v>#N/A</v>
      </c>
      <c r="L98" s="16" t="e">
        <f>IF(E98="","",VLOOKUP(E98,[1]Hoja4!A:H,8,0))</f>
        <v>#N/A</v>
      </c>
      <c r="M98" s="15" t="e">
        <f>IF(E98="","",VLOOKUP(E98,[1]Hoja4!A:I,9,0))</f>
        <v>#N/A</v>
      </c>
      <c r="N98" s="17" t="str">
        <f ca="1">IF(ISERROR(
BUSCARX(B98 &amp; I98 &amp; H98,
'EXTRACTO BANCO'!A:A &amp; 'EXTRACTO BANCO'!G:G &amp; 'EXTRACTO BANCO'!K:K,
'EXTRACTO BANCO'!A:A,
0)
),"NO","OK")</f>
        <v>NO</v>
      </c>
      <c r="O98" s="18"/>
    </row>
    <row r="99" spans="1:15">
      <c r="A99" s="6">
        <v>45966</v>
      </c>
      <c r="B99" s="7">
        <v>1754</v>
      </c>
      <c r="C99" s="7" t="s">
        <v>20</v>
      </c>
      <c r="D99" s="7" t="s">
        <v>16</v>
      </c>
      <c r="E99" s="7">
        <v>6</v>
      </c>
      <c r="F99" s="7"/>
      <c r="G99" s="8">
        <v>996850</v>
      </c>
      <c r="H99" s="7" t="s">
        <v>17</v>
      </c>
      <c r="I99" s="14" t="str">
        <f t="shared" si="1"/>
        <v>45966996850</v>
      </c>
      <c r="J99" s="7" t="s">
        <v>18</v>
      </c>
      <c r="K99" s="15" t="str">
        <f>IF(E99="","",VLOOKUP(E99,[1]Hoja4!A:H,7,0))</f>
        <v>PV023</v>
      </c>
      <c r="L99" s="16" t="str">
        <f>IF(E99="","",VLOOKUP(E99,[1]Hoja4!A:H,8,0))</f>
        <v>CALYPSO 7 AGOSTO</v>
      </c>
      <c r="M99" s="15" t="str">
        <f>IF(E99="","",VLOOKUP(E99,[1]Hoja4!A:I,9,0))</f>
        <v>BOGOTA</v>
      </c>
      <c r="N99" s="17" t="str">
        <f ca="1">IF(ISERROR(
BUSCARX(B99 &amp; I99 &amp; H99,
'EXTRACTO BANCO'!A:A &amp; 'EXTRACTO BANCO'!G:G &amp; 'EXTRACTO BANCO'!K:K,
'EXTRACTO BANCO'!A:A,
0)
),"NO","OK")</f>
        <v>NO</v>
      </c>
      <c r="O99" s="18"/>
    </row>
    <row r="100" spans="1:15">
      <c r="A100" s="6">
        <v>45966</v>
      </c>
      <c r="B100" s="7">
        <v>1754</v>
      </c>
      <c r="C100" s="7" t="s">
        <v>20</v>
      </c>
      <c r="D100" s="7" t="s">
        <v>16</v>
      </c>
      <c r="E100" s="7">
        <v>860075208</v>
      </c>
      <c r="F100" s="7"/>
      <c r="G100" s="8">
        <v>130000</v>
      </c>
      <c r="H100" s="7" t="s">
        <v>17</v>
      </c>
      <c r="I100" s="14" t="str">
        <f t="shared" si="1"/>
        <v>45966130000</v>
      </c>
      <c r="J100" s="7" t="s">
        <v>18</v>
      </c>
      <c r="K100" s="15" t="e">
        <f>IF(E100="","",VLOOKUP(E100,[1]Hoja4!A:H,7,0))</f>
        <v>#N/A</v>
      </c>
      <c r="L100" s="16" t="e">
        <f>IF(E100="","",VLOOKUP(E100,[1]Hoja4!A:H,8,0))</f>
        <v>#N/A</v>
      </c>
      <c r="M100" s="15" t="e">
        <f>IF(E100="","",VLOOKUP(E100,[1]Hoja4!A:I,9,0))</f>
        <v>#N/A</v>
      </c>
      <c r="N100" s="17" t="str">
        <f ca="1">IF(ISERROR(
BUSCARX(B100 &amp; I100 &amp; H100,
'EXTRACTO BANCO'!A:A &amp; 'EXTRACTO BANCO'!G:G &amp; 'EXTRACTO BANCO'!K:K,
'EXTRACTO BANCO'!A:A,
0)
),"NO","OK")</f>
        <v>NO</v>
      </c>
      <c r="O100" s="18"/>
    </row>
    <row r="101" spans="1:15">
      <c r="A101" s="6">
        <v>45966</v>
      </c>
      <c r="B101" s="7">
        <v>1754</v>
      </c>
      <c r="C101" s="7" t="s">
        <v>20</v>
      </c>
      <c r="D101" s="7" t="s">
        <v>16</v>
      </c>
      <c r="E101" s="7">
        <v>5</v>
      </c>
      <c r="F101" s="7"/>
      <c r="G101" s="8">
        <v>900000</v>
      </c>
      <c r="H101" s="7" t="s">
        <v>17</v>
      </c>
      <c r="I101" s="14" t="str">
        <f t="shared" si="1"/>
        <v>45966900000</v>
      </c>
      <c r="J101" s="7" t="s">
        <v>18</v>
      </c>
      <c r="K101" s="15" t="str">
        <f>IF(E101="","",VLOOKUP(E101,[1]Hoja4!A:H,7,0))</f>
        <v>PV022</v>
      </c>
      <c r="L101" s="16" t="str">
        <f>IF(E101="","",VLOOKUP(E101,[1]Hoja4!A:H,8,0))</f>
        <v>CALYPSO RIONEGRO</v>
      </c>
      <c r="M101" s="15" t="str">
        <f>IF(E101="","",VLOOKUP(E101,[1]Hoja4!A:I,9,0))</f>
        <v>BOGOTA</v>
      </c>
      <c r="N101" s="17" t="str">
        <f ca="1">IF(ISERROR(
BUSCARX(B101 &amp; I101 &amp; H101,
'EXTRACTO BANCO'!A:A &amp; 'EXTRACTO BANCO'!G:G &amp; 'EXTRACTO BANCO'!K:K,
'EXTRACTO BANCO'!A:A,
0)
),"NO","OK")</f>
        <v>NO</v>
      </c>
      <c r="O101" s="18"/>
    </row>
    <row r="102" spans="1:15">
      <c r="A102" s="6">
        <v>45966</v>
      </c>
      <c r="B102" s="7">
        <v>1754</v>
      </c>
      <c r="C102" s="7" t="s">
        <v>20</v>
      </c>
      <c r="D102" s="7" t="s">
        <v>16</v>
      </c>
      <c r="E102" s="7">
        <v>8</v>
      </c>
      <c r="F102" s="7"/>
      <c r="G102" s="8">
        <v>1250000</v>
      </c>
      <c r="H102" s="7" t="s">
        <v>17</v>
      </c>
      <c r="I102" s="14" t="str">
        <f t="shared" si="1"/>
        <v>459661250000</v>
      </c>
      <c r="J102" s="7" t="s">
        <v>18</v>
      </c>
      <c r="K102" s="15" t="str">
        <f>IF(E102="","",VLOOKUP(E102,[1]Hoja4!A:H,7,0))</f>
        <v>PV001</v>
      </c>
      <c r="L102" s="16" t="str">
        <f>IF(E102="","",VLOOKUP(E102,[1]Hoja4!A:H,8,0))</f>
        <v>CALYPSO RICAURTE</v>
      </c>
      <c r="M102" s="15" t="str">
        <f>IF(E102="","",VLOOKUP(E102,[1]Hoja4!A:I,9,0))</f>
        <v>BOGOTA</v>
      </c>
      <c r="N102" s="17" t="str">
        <f ca="1">IF(ISERROR(
BUSCARX(B102 &amp; I102 &amp; H102,
'EXTRACTO BANCO'!A:A &amp; 'EXTRACTO BANCO'!G:G &amp; 'EXTRACTO BANCO'!K:K,
'EXTRACTO BANCO'!A:A,
0)
),"NO","OK")</f>
        <v>NO</v>
      </c>
      <c r="O102" s="18"/>
    </row>
    <row r="103" spans="1:15">
      <c r="A103" s="6">
        <v>45966</v>
      </c>
      <c r="B103" s="7">
        <v>1754</v>
      </c>
      <c r="C103" s="7" t="s">
        <v>20</v>
      </c>
      <c r="D103" s="7" t="s">
        <v>16</v>
      </c>
      <c r="E103" s="7">
        <v>1</v>
      </c>
      <c r="F103" s="7"/>
      <c r="G103" s="8">
        <v>1100000</v>
      </c>
      <c r="H103" s="7" t="s">
        <v>17</v>
      </c>
      <c r="I103" s="14" t="str">
        <f t="shared" si="1"/>
        <v>459661100000</v>
      </c>
      <c r="J103" s="7" t="s">
        <v>18</v>
      </c>
      <c r="K103" s="15" t="e">
        <f>IF(E103="","",VLOOKUP(E103,[1]Hoja4!A:H,7,0))</f>
        <v>#N/A</v>
      </c>
      <c r="L103" s="16" t="e">
        <f>IF(E103="","",VLOOKUP(E103,[1]Hoja4!A:H,8,0))</f>
        <v>#N/A</v>
      </c>
      <c r="M103" s="15" t="e">
        <f>IF(E103="","",VLOOKUP(E103,[1]Hoja4!A:I,9,0))</f>
        <v>#N/A</v>
      </c>
      <c r="N103" s="17" t="str">
        <f ca="1">IF(ISERROR(
BUSCARX(B103 &amp; I103 &amp; H103,
'EXTRACTO BANCO'!A:A &amp; 'EXTRACTO BANCO'!G:G &amp; 'EXTRACTO BANCO'!K:K,
'EXTRACTO BANCO'!A:A,
0)
),"NO","OK")</f>
        <v>NO</v>
      </c>
      <c r="O103" s="18"/>
    </row>
    <row r="104" spans="1:15">
      <c r="A104" s="6">
        <v>45966</v>
      </c>
      <c r="B104" s="7">
        <v>1754</v>
      </c>
      <c r="C104" s="7" t="s">
        <v>20</v>
      </c>
      <c r="D104" s="7" t="s">
        <v>16</v>
      </c>
      <c r="E104" s="7">
        <v>10</v>
      </c>
      <c r="F104" s="7"/>
      <c r="G104" s="8">
        <v>1300000</v>
      </c>
      <c r="H104" s="7" t="s">
        <v>17</v>
      </c>
      <c r="I104" s="14" t="str">
        <f t="shared" si="1"/>
        <v>459661300000</v>
      </c>
      <c r="J104" s="7" t="s">
        <v>18</v>
      </c>
      <c r="K104" s="15" t="str">
        <f>IF(E104="","",VLOOKUP(E104,[1]Hoja4!A:H,7,0))</f>
        <v>PV003</v>
      </c>
      <c r="L104" s="16" t="str">
        <f>IF(E104="","",VLOOKUP(E104,[1]Hoja4!A:H,8,0))</f>
        <v>CALYPSO BREAL 2</v>
      </c>
      <c r="M104" s="15" t="str">
        <f>IF(E104="","",VLOOKUP(E104,[1]Hoja4!A:I,9,0))</f>
        <v>BOGOTA</v>
      </c>
      <c r="N104" s="17" t="str">
        <f ca="1">IF(ISERROR(
BUSCARX(B104 &amp; I104 &amp; H104,
'EXTRACTO BANCO'!A:A &amp; 'EXTRACTO BANCO'!G:G &amp; 'EXTRACTO BANCO'!K:K,
'EXTRACTO BANCO'!A:A,
0)
),"NO","OK")</f>
        <v>NO</v>
      </c>
      <c r="O104" s="18"/>
    </row>
    <row r="105" spans="1:15">
      <c r="A105" s="6">
        <v>45966</v>
      </c>
      <c r="B105" s="7">
        <v>1754</v>
      </c>
      <c r="C105" s="7" t="s">
        <v>20</v>
      </c>
      <c r="D105" s="7" t="s">
        <v>16</v>
      </c>
      <c r="E105" s="7">
        <v>7</v>
      </c>
      <c r="F105" s="7"/>
      <c r="G105" s="8">
        <v>1000000</v>
      </c>
      <c r="H105" s="7" t="s">
        <v>17</v>
      </c>
      <c r="I105" s="14" t="str">
        <f t="shared" si="1"/>
        <v>459661000000</v>
      </c>
      <c r="J105" s="7" t="s">
        <v>18</v>
      </c>
      <c r="K105" s="15" t="str">
        <f>IF(E105="","",VLOOKUP(E105,[1]Hoja4!A:H,7,0))</f>
        <v>PV014</v>
      </c>
      <c r="L105" s="16" t="str">
        <f>IF(E105="","",VLOOKUP(E105,[1]Hoja4!A:H,8,0))</f>
        <v>CALYPSO CARVAJAL</v>
      </c>
      <c r="M105" s="15" t="str">
        <f>IF(E105="","",VLOOKUP(E105,[1]Hoja4!A:I,9,0))</f>
        <v>BOGOTA</v>
      </c>
      <c r="N105" s="17" t="str">
        <f ca="1">IF(ISERROR(
BUSCARX(B105 &amp; I105 &amp; H105,
'EXTRACTO BANCO'!A:A &amp; 'EXTRACTO BANCO'!G:G &amp; 'EXTRACTO BANCO'!K:K,
'EXTRACTO BANCO'!A:A,
0)
),"NO","OK")</f>
        <v>NO</v>
      </c>
      <c r="O105" s="18"/>
    </row>
    <row r="106" spans="1:15">
      <c r="A106" s="6">
        <v>45966</v>
      </c>
      <c r="B106" s="7">
        <v>1754</v>
      </c>
      <c r="C106" s="7" t="s">
        <v>20</v>
      </c>
      <c r="D106" s="7" t="s">
        <v>16</v>
      </c>
      <c r="E106" s="7">
        <v>57</v>
      </c>
      <c r="F106" s="7"/>
      <c r="G106" s="8">
        <v>1000000</v>
      </c>
      <c r="H106" s="7" t="s">
        <v>17</v>
      </c>
      <c r="I106" s="14" t="str">
        <f t="shared" si="1"/>
        <v>459661000000</v>
      </c>
      <c r="J106" s="7" t="s">
        <v>18</v>
      </c>
      <c r="K106" s="15" t="e">
        <f>IF(E106="","",VLOOKUP(E106,[1]Hoja4!A:H,7,0))</f>
        <v>#N/A</v>
      </c>
      <c r="L106" s="16" t="e">
        <f>IF(E106="","",VLOOKUP(E106,[1]Hoja4!A:H,8,0))</f>
        <v>#N/A</v>
      </c>
      <c r="M106" s="15" t="e">
        <f>IF(E106="","",VLOOKUP(E106,[1]Hoja4!A:I,9,0))</f>
        <v>#N/A</v>
      </c>
      <c r="N106" s="17" t="str">
        <f ca="1">IF(ISERROR(
BUSCARX(B106 &amp; I106 &amp; H106,
'EXTRACTO BANCO'!A:A &amp; 'EXTRACTO BANCO'!G:G &amp; 'EXTRACTO BANCO'!K:K,
'EXTRACTO BANCO'!A:A,
0)
),"NO","OK")</f>
        <v>NO</v>
      </c>
      <c r="O106" s="18"/>
    </row>
    <row r="107" spans="1:15">
      <c r="A107" s="6">
        <v>45966</v>
      </c>
      <c r="B107" s="7">
        <v>1754</v>
      </c>
      <c r="C107" s="7" t="s">
        <v>20</v>
      </c>
      <c r="D107" s="7" t="s">
        <v>16</v>
      </c>
      <c r="E107" s="7">
        <v>860075208</v>
      </c>
      <c r="F107" s="7"/>
      <c r="G107" s="8">
        <v>1559336</v>
      </c>
      <c r="H107" s="7" t="s">
        <v>17</v>
      </c>
      <c r="I107" s="14" t="str">
        <f t="shared" si="1"/>
        <v>459661559336</v>
      </c>
      <c r="J107" s="7" t="s">
        <v>18</v>
      </c>
      <c r="K107" s="15" t="e">
        <f>IF(E107="","",VLOOKUP(E107,[1]Hoja4!A:H,7,0))</f>
        <v>#N/A</v>
      </c>
      <c r="L107" s="16" t="e">
        <f>IF(E107="","",VLOOKUP(E107,[1]Hoja4!A:H,8,0))</f>
        <v>#N/A</v>
      </c>
      <c r="M107" s="15" t="e">
        <f>IF(E107="","",VLOOKUP(E107,[1]Hoja4!A:I,9,0))</f>
        <v>#N/A</v>
      </c>
      <c r="N107" s="17" t="str">
        <f ca="1">IF(ISERROR(
BUSCARX(B107 &amp; I107 &amp; H107,
'EXTRACTO BANCO'!A:A &amp; 'EXTRACTO BANCO'!G:G &amp; 'EXTRACTO BANCO'!K:K,
'EXTRACTO BANCO'!A:A,
0)
),"NO","OK")</f>
        <v>NO</v>
      </c>
      <c r="O107" s="18"/>
    </row>
    <row r="108" spans="1:15">
      <c r="A108" s="6">
        <v>45966</v>
      </c>
      <c r="B108" s="7">
        <v>1754</v>
      </c>
      <c r="C108" s="7" t="s">
        <v>20</v>
      </c>
      <c r="D108" s="7" t="s">
        <v>16</v>
      </c>
      <c r="E108" s="7">
        <v>8600752087</v>
      </c>
      <c r="F108" s="7"/>
      <c r="G108" s="8">
        <v>850000</v>
      </c>
      <c r="H108" s="7" t="s">
        <v>17</v>
      </c>
      <c r="I108" s="14" t="str">
        <f t="shared" si="1"/>
        <v>45966850000</v>
      </c>
      <c r="J108" s="7" t="s">
        <v>18</v>
      </c>
      <c r="K108" s="15" t="e">
        <f>IF(E108="","",VLOOKUP(E108,[1]Hoja4!A:H,7,0))</f>
        <v>#N/A</v>
      </c>
      <c r="L108" s="16" t="e">
        <f>IF(E108="","",VLOOKUP(E108,[1]Hoja4!A:H,8,0))</f>
        <v>#N/A</v>
      </c>
      <c r="M108" s="15" t="e">
        <f>IF(E108="","",VLOOKUP(E108,[1]Hoja4!A:I,9,0))</f>
        <v>#N/A</v>
      </c>
      <c r="N108" s="17" t="str">
        <f ca="1">IF(ISERROR(
BUSCARX(B108 &amp; I108 &amp; H108,
'EXTRACTO BANCO'!A:A &amp; 'EXTRACTO BANCO'!G:G &amp; 'EXTRACTO BANCO'!K:K,
'EXTRACTO BANCO'!A:A,
0)
),"NO","OK")</f>
        <v>NO</v>
      </c>
      <c r="O108" s="18"/>
    </row>
    <row r="109" spans="1:15">
      <c r="A109" s="6">
        <v>45966</v>
      </c>
      <c r="B109" s="7">
        <v>1754</v>
      </c>
      <c r="C109" s="7" t="s">
        <v>20</v>
      </c>
      <c r="D109" s="7" t="s">
        <v>16</v>
      </c>
      <c r="E109" s="7">
        <v>860075208</v>
      </c>
      <c r="F109" s="7"/>
      <c r="G109" s="8">
        <v>2000000</v>
      </c>
      <c r="H109" s="7" t="s">
        <v>17</v>
      </c>
      <c r="I109" s="14" t="str">
        <f t="shared" si="1"/>
        <v>459662000000</v>
      </c>
      <c r="J109" s="7" t="s">
        <v>18</v>
      </c>
      <c r="K109" s="15" t="e">
        <f>IF(E109="","",VLOOKUP(E109,[1]Hoja4!A:H,7,0))</f>
        <v>#N/A</v>
      </c>
      <c r="L109" s="16" t="e">
        <f>IF(E109="","",VLOOKUP(E109,[1]Hoja4!A:H,8,0))</f>
        <v>#N/A</v>
      </c>
      <c r="M109" s="15" t="e">
        <f>IF(E109="","",VLOOKUP(E109,[1]Hoja4!A:I,9,0))</f>
        <v>#N/A</v>
      </c>
      <c r="N109" s="17" t="str">
        <f ca="1">IF(ISERROR(
BUSCARX(B109 &amp; I109 &amp; H109,
'EXTRACTO BANCO'!A:A &amp; 'EXTRACTO BANCO'!G:G &amp; 'EXTRACTO BANCO'!K:K,
'EXTRACTO BANCO'!A:A,
0)
),"NO","OK")</f>
        <v>NO</v>
      </c>
      <c r="O109" s="18"/>
    </row>
    <row r="110" spans="1:15">
      <c r="A110" s="6">
        <v>45966</v>
      </c>
      <c r="B110" s="7">
        <v>1754</v>
      </c>
      <c r="C110" s="7" t="s">
        <v>20</v>
      </c>
      <c r="D110" s="7" t="s">
        <v>16</v>
      </c>
      <c r="E110" s="7">
        <v>860075208</v>
      </c>
      <c r="F110" s="7"/>
      <c r="G110" s="8">
        <v>3000000</v>
      </c>
      <c r="H110" s="7" t="s">
        <v>17</v>
      </c>
      <c r="I110" s="14" t="str">
        <f t="shared" si="1"/>
        <v>459663000000</v>
      </c>
      <c r="J110" s="7" t="s">
        <v>18</v>
      </c>
      <c r="K110" s="15" t="e">
        <f>IF(E110="","",VLOOKUP(E110,[1]Hoja4!A:H,7,0))</f>
        <v>#N/A</v>
      </c>
      <c r="L110" s="16" t="e">
        <f>IF(E110="","",VLOOKUP(E110,[1]Hoja4!A:H,8,0))</f>
        <v>#N/A</v>
      </c>
      <c r="M110" s="15" t="e">
        <f>IF(E110="","",VLOOKUP(E110,[1]Hoja4!A:I,9,0))</f>
        <v>#N/A</v>
      </c>
      <c r="N110" s="17" t="str">
        <f ca="1">IF(ISERROR(
BUSCARX(B110 &amp; I110 &amp; H110,
'EXTRACTO BANCO'!A:A &amp; 'EXTRACTO BANCO'!G:G &amp; 'EXTRACTO BANCO'!K:K,
'EXTRACTO BANCO'!A:A,
0)
),"NO","OK")</f>
        <v>NO</v>
      </c>
      <c r="O110" s="18"/>
    </row>
    <row r="111" spans="1:15">
      <c r="A111" s="6">
        <v>45966</v>
      </c>
      <c r="B111" s="7">
        <v>1754</v>
      </c>
      <c r="C111" s="7" t="s">
        <v>20</v>
      </c>
      <c r="D111" s="7" t="s">
        <v>16</v>
      </c>
      <c r="E111" s="7">
        <v>860075208</v>
      </c>
      <c r="F111" s="7"/>
      <c r="G111" s="8">
        <v>1750850</v>
      </c>
      <c r="H111" s="7" t="s">
        <v>17</v>
      </c>
      <c r="I111" s="14" t="str">
        <f t="shared" si="1"/>
        <v>459661750850</v>
      </c>
      <c r="J111" s="7" t="s">
        <v>18</v>
      </c>
      <c r="K111" s="15" t="e">
        <f>IF(E111="","",VLOOKUP(E111,[1]Hoja4!A:H,7,0))</f>
        <v>#N/A</v>
      </c>
      <c r="L111" s="16" t="e">
        <f>IF(E111="","",VLOOKUP(E111,[1]Hoja4!A:H,8,0))</f>
        <v>#N/A</v>
      </c>
      <c r="M111" s="15" t="e">
        <f>IF(E111="","",VLOOKUP(E111,[1]Hoja4!A:I,9,0))</f>
        <v>#N/A</v>
      </c>
      <c r="N111" s="17" t="str">
        <f ca="1">IF(ISERROR(
BUSCARX(B111 &amp; I111 &amp; H111,
'EXTRACTO BANCO'!A:A &amp; 'EXTRACTO BANCO'!G:G &amp; 'EXTRACTO BANCO'!K:K,
'EXTRACTO BANCO'!A:A,
0)
),"NO","OK")</f>
        <v>NO</v>
      </c>
      <c r="O111" s="18"/>
    </row>
    <row r="112" spans="1:15">
      <c r="A112" s="6">
        <v>45966</v>
      </c>
      <c r="B112" s="7">
        <v>1754</v>
      </c>
      <c r="C112" s="7" t="s">
        <v>20</v>
      </c>
      <c r="D112" s="7" t="s">
        <v>16</v>
      </c>
      <c r="E112" s="7">
        <v>860075208</v>
      </c>
      <c r="F112" s="7"/>
      <c r="G112" s="8">
        <v>1500000</v>
      </c>
      <c r="H112" s="7" t="s">
        <v>17</v>
      </c>
      <c r="I112" s="14" t="str">
        <f t="shared" si="1"/>
        <v>459661500000</v>
      </c>
      <c r="J112" s="7" t="s">
        <v>18</v>
      </c>
      <c r="K112" s="15" t="e">
        <f>IF(E112="","",VLOOKUP(E112,[1]Hoja4!A:H,7,0))</f>
        <v>#N/A</v>
      </c>
      <c r="L112" s="16" t="e">
        <f>IF(E112="","",VLOOKUP(E112,[1]Hoja4!A:H,8,0))</f>
        <v>#N/A</v>
      </c>
      <c r="M112" s="15" t="e">
        <f>IF(E112="","",VLOOKUP(E112,[1]Hoja4!A:I,9,0))</f>
        <v>#N/A</v>
      </c>
      <c r="N112" s="17" t="str">
        <f ca="1">IF(ISERROR(
BUSCARX(B112 &amp; I112 &amp; H112,
'EXTRACTO BANCO'!A:A &amp; 'EXTRACTO BANCO'!G:G &amp; 'EXTRACTO BANCO'!K:K,
'EXTRACTO BANCO'!A:A,
0)
),"NO","OK")</f>
        <v>NO</v>
      </c>
      <c r="O112" s="18"/>
    </row>
    <row r="113" spans="1:15">
      <c r="A113" s="6">
        <v>45966</v>
      </c>
      <c r="B113" s="7">
        <v>1754</v>
      </c>
      <c r="C113" s="7" t="s">
        <v>20</v>
      </c>
      <c r="D113" s="7" t="s">
        <v>16</v>
      </c>
      <c r="E113" s="7">
        <v>32</v>
      </c>
      <c r="F113" s="7"/>
      <c r="G113" s="8">
        <v>2000000</v>
      </c>
      <c r="H113" s="7" t="s">
        <v>17</v>
      </c>
      <c r="I113" s="14" t="str">
        <f t="shared" si="1"/>
        <v>459662000000</v>
      </c>
      <c r="J113" s="7" t="s">
        <v>18</v>
      </c>
      <c r="K113" s="15" t="str">
        <f>IF(E113="","",VLOOKUP(E113,[1]Hoja4!A:H,7,0))</f>
        <v>PV029</v>
      </c>
      <c r="L113" s="16" t="str">
        <f>IF(E113="","",VLOOKUP(E113,[1]Hoja4!A:H,8,0))</f>
        <v>CALYPSO DUITAMA</v>
      </c>
      <c r="M113" s="15" t="str">
        <f>IF(E113="","",VLOOKUP(E113,[1]Hoja4!A:I,9,0))</f>
        <v>TUNJA</v>
      </c>
      <c r="N113" s="17" t="str">
        <f ca="1">IF(ISERROR(
BUSCARX(B113 &amp; I113 &amp; H113,
'EXTRACTO BANCO'!A:A &amp; 'EXTRACTO BANCO'!G:G &amp; 'EXTRACTO BANCO'!K:K,
'EXTRACTO BANCO'!A:A,
0)
),"NO","OK")</f>
        <v>NO</v>
      </c>
      <c r="O113" s="18"/>
    </row>
    <row r="114" spans="1:15">
      <c r="A114" s="6">
        <v>45966</v>
      </c>
      <c r="B114" s="7">
        <v>1754</v>
      </c>
      <c r="C114" s="7" t="s">
        <v>20</v>
      </c>
      <c r="D114" s="7" t="s">
        <v>16</v>
      </c>
      <c r="E114" s="7">
        <v>14</v>
      </c>
      <c r="F114" s="7"/>
      <c r="G114" s="8">
        <v>1500000</v>
      </c>
      <c r="H114" s="7" t="s">
        <v>17</v>
      </c>
      <c r="I114" s="14" t="str">
        <f t="shared" si="1"/>
        <v>459661500000</v>
      </c>
      <c r="J114" s="7" t="s">
        <v>18</v>
      </c>
      <c r="K114" s="15" t="str">
        <f>IF(E114="","",VLOOKUP(E114,[1]Hoja4!A:H,7,0))</f>
        <v>PV041</v>
      </c>
      <c r="L114" s="16" t="str">
        <f>IF(E114="","",VLOOKUP(E114,[1]Hoja4!A:H,8,0))</f>
        <v>CALYPSO NEIVA</v>
      </c>
      <c r="M114" s="15" t="str">
        <f>IF(E114="","",VLOOKUP(E114,[1]Hoja4!A:I,9,0))</f>
        <v>NEIVA</v>
      </c>
      <c r="N114" s="17" t="str">
        <f ca="1">IF(ISERROR(
BUSCARX(B114 &amp; I114 &amp; H114,
'EXTRACTO BANCO'!A:A &amp; 'EXTRACTO BANCO'!G:G &amp; 'EXTRACTO BANCO'!K:K,
'EXTRACTO BANCO'!A:A,
0)
),"NO","OK")</f>
        <v>NO</v>
      </c>
      <c r="O114" s="18"/>
    </row>
    <row r="115" spans="1:15">
      <c r="A115" s="6">
        <v>45966</v>
      </c>
      <c r="B115" s="7">
        <v>1754</v>
      </c>
      <c r="C115" s="7" t="s">
        <v>20</v>
      </c>
      <c r="D115" s="7" t="s">
        <v>16</v>
      </c>
      <c r="E115" s="7">
        <v>31</v>
      </c>
      <c r="F115" s="7"/>
      <c r="G115" s="8">
        <v>950000</v>
      </c>
      <c r="H115" s="7" t="s">
        <v>17</v>
      </c>
      <c r="I115" s="14" t="str">
        <f t="shared" si="1"/>
        <v>45966950000</v>
      </c>
      <c r="J115" s="7" t="s">
        <v>18</v>
      </c>
      <c r="K115" s="15" t="str">
        <f>IF(E115="","",VLOOKUP(E115,[1]Hoja4!A:H,7,0))</f>
        <v>LOG</v>
      </c>
      <c r="L115" s="16" t="str">
        <f>IF(E115="","",VLOOKUP(E115,[1]Hoja4!A:H,8,0))</f>
        <v>CAJA LOGISTICA</v>
      </c>
      <c r="M115" s="15" t="str">
        <f>IF(E115="","",VLOOKUP(E115,[1]Hoja4!A:I,9,0))</f>
        <v>BOGOTA</v>
      </c>
      <c r="N115" s="17" t="str">
        <f ca="1">IF(ISERROR(
BUSCARX(B115 &amp; I115 &amp; H115,
'EXTRACTO BANCO'!A:A &amp; 'EXTRACTO BANCO'!G:G &amp; 'EXTRACTO BANCO'!K:K,
'EXTRACTO BANCO'!A:A,
0)
),"NO","OK")</f>
        <v>NO</v>
      </c>
      <c r="O115" s="18"/>
    </row>
    <row r="116" spans="1:15">
      <c r="A116" s="6">
        <v>45966</v>
      </c>
      <c r="B116" s="7">
        <v>1754</v>
      </c>
      <c r="C116" s="7" t="s">
        <v>20</v>
      </c>
      <c r="D116" s="7" t="s">
        <v>16</v>
      </c>
      <c r="E116" s="7">
        <v>31</v>
      </c>
      <c r="F116" s="7"/>
      <c r="G116" s="8">
        <v>1050000</v>
      </c>
      <c r="H116" s="7" t="s">
        <v>17</v>
      </c>
      <c r="I116" s="14" t="str">
        <f t="shared" si="1"/>
        <v>459661050000</v>
      </c>
      <c r="J116" s="7" t="s">
        <v>18</v>
      </c>
      <c r="K116" s="15" t="str">
        <f>IF(E116="","",VLOOKUP(E116,[1]Hoja4!A:H,7,0))</f>
        <v>LOG</v>
      </c>
      <c r="L116" s="16" t="str">
        <f>IF(E116="","",VLOOKUP(E116,[1]Hoja4!A:H,8,0))</f>
        <v>CAJA LOGISTICA</v>
      </c>
      <c r="M116" s="15" t="str">
        <f>IF(E116="","",VLOOKUP(E116,[1]Hoja4!A:I,9,0))</f>
        <v>BOGOTA</v>
      </c>
      <c r="N116" s="17" t="str">
        <f ca="1">IF(ISERROR(
BUSCARX(B116 &amp; I116 &amp; H116,
'EXTRACTO BANCO'!A:A &amp; 'EXTRACTO BANCO'!G:G &amp; 'EXTRACTO BANCO'!K:K,
'EXTRACTO BANCO'!A:A,
0)
),"NO","OK")</f>
        <v>NO</v>
      </c>
      <c r="O116" s="18"/>
    </row>
    <row r="117" spans="1:15">
      <c r="A117" s="6">
        <v>45966</v>
      </c>
      <c r="B117" s="7">
        <v>1754</v>
      </c>
      <c r="C117" s="7" t="s">
        <v>20</v>
      </c>
      <c r="D117" s="7" t="s">
        <v>16</v>
      </c>
      <c r="E117" s="7">
        <v>18</v>
      </c>
      <c r="F117" s="7"/>
      <c r="G117" s="8">
        <v>1850000</v>
      </c>
      <c r="H117" s="7" t="s">
        <v>17</v>
      </c>
      <c r="I117" s="14" t="str">
        <f t="shared" si="1"/>
        <v>459661850000</v>
      </c>
      <c r="J117" s="7" t="s">
        <v>18</v>
      </c>
      <c r="K117" s="15" t="str">
        <f>IF(E117="","",VLOOKUP(E117,[1]Hoja4!A:H,7,0))</f>
        <v>PV046</v>
      </c>
      <c r="L117" s="16" t="str">
        <f>IF(E117="","",VLOOKUP(E117,[1]Hoja4!A:H,8,0))</f>
        <v>CALYPSO CALI CRA 9</v>
      </c>
      <c r="M117" s="15" t="str">
        <f>IF(E117="","",VLOOKUP(E117,[1]Hoja4!A:I,9,0))</f>
        <v>CALI</v>
      </c>
      <c r="N117" s="17" t="str">
        <f ca="1">IF(ISERROR(
BUSCARX(B117 &amp; I117 &amp; H117,
'EXTRACTO BANCO'!A:A &amp; 'EXTRACTO BANCO'!G:G &amp; 'EXTRACTO BANCO'!K:K,
'EXTRACTO BANCO'!A:A,
0)
),"NO","OK")</f>
        <v>NO</v>
      </c>
      <c r="O117" s="18"/>
    </row>
    <row r="118" spans="1:15">
      <c r="A118" s="6">
        <v>45966</v>
      </c>
      <c r="B118" s="7">
        <v>1754</v>
      </c>
      <c r="C118" s="7" t="s">
        <v>20</v>
      </c>
      <c r="D118" s="7" t="s">
        <v>16</v>
      </c>
      <c r="E118" s="7">
        <v>13</v>
      </c>
      <c r="F118" s="7"/>
      <c r="G118" s="8">
        <v>350000</v>
      </c>
      <c r="H118" s="7" t="s">
        <v>17</v>
      </c>
      <c r="I118" s="14" t="str">
        <f t="shared" si="1"/>
        <v>45966350000</v>
      </c>
      <c r="J118" s="7" t="s">
        <v>18</v>
      </c>
      <c r="K118" s="15" t="str">
        <f>IF(E118="","",VLOOKUP(E118,[1]Hoja4!A:H,7,0))</f>
        <v>PV040</v>
      </c>
      <c r="L118" s="16" t="str">
        <f>IF(E118="","",VLOOKUP(E118,[1]Hoja4!A:H,8,0))</f>
        <v>CALYPSO IBAGUE</v>
      </c>
      <c r="M118" s="15" t="str">
        <f>IF(E118="","",VLOOKUP(E118,[1]Hoja4!A:I,9,0))</f>
        <v>IBAGUE</v>
      </c>
      <c r="N118" s="17" t="str">
        <f ca="1">IF(ISERROR(
BUSCARX(B118 &amp; I118 &amp; H118,
'EXTRACTO BANCO'!A:A &amp; 'EXTRACTO BANCO'!G:G &amp; 'EXTRACTO BANCO'!K:K,
'EXTRACTO BANCO'!A:A,
0)
),"NO","OK")</f>
        <v>NO</v>
      </c>
      <c r="O118" s="18"/>
    </row>
    <row r="119" spans="1:15">
      <c r="A119" s="6">
        <v>45966</v>
      </c>
      <c r="B119" s="7">
        <v>1754</v>
      </c>
      <c r="C119" s="7" t="s">
        <v>20</v>
      </c>
      <c r="D119" s="7" t="s">
        <v>16</v>
      </c>
      <c r="E119" s="7">
        <v>13</v>
      </c>
      <c r="F119" s="7"/>
      <c r="G119" s="8">
        <v>3000000</v>
      </c>
      <c r="H119" s="7" t="s">
        <v>17</v>
      </c>
      <c r="I119" s="14" t="str">
        <f t="shared" si="1"/>
        <v>459663000000</v>
      </c>
      <c r="J119" s="7" t="s">
        <v>18</v>
      </c>
      <c r="K119" s="15" t="str">
        <f>IF(E119="","",VLOOKUP(E119,[1]Hoja4!A:H,7,0))</f>
        <v>PV040</v>
      </c>
      <c r="L119" s="16" t="str">
        <f>IF(E119="","",VLOOKUP(E119,[1]Hoja4!A:H,8,0))</f>
        <v>CALYPSO IBAGUE</v>
      </c>
      <c r="M119" s="15" t="str">
        <f>IF(E119="","",VLOOKUP(E119,[1]Hoja4!A:I,9,0))</f>
        <v>IBAGUE</v>
      </c>
      <c r="N119" s="17" t="str">
        <f ca="1">IF(ISERROR(
BUSCARX(B119 &amp; I119 &amp; H119,
'EXTRACTO BANCO'!A:A &amp; 'EXTRACTO BANCO'!G:G &amp; 'EXTRACTO BANCO'!K:K,
'EXTRACTO BANCO'!A:A,
0)
),"NO","OK")</f>
        <v>NO</v>
      </c>
      <c r="O119" s="18"/>
    </row>
    <row r="120" spans="1:15">
      <c r="A120" s="6">
        <v>45966</v>
      </c>
      <c r="B120" s="7">
        <v>1754</v>
      </c>
      <c r="C120" s="7" t="s">
        <v>20</v>
      </c>
      <c r="D120" s="7" t="s">
        <v>16</v>
      </c>
      <c r="E120" s="7">
        <v>860075208</v>
      </c>
      <c r="F120" s="7"/>
      <c r="G120" s="8">
        <v>1050000</v>
      </c>
      <c r="H120" s="7" t="s">
        <v>17</v>
      </c>
      <c r="I120" s="14" t="str">
        <f t="shared" si="1"/>
        <v>459661050000</v>
      </c>
      <c r="J120" s="7" t="s">
        <v>18</v>
      </c>
      <c r="K120" s="15" t="e">
        <f>IF(E120="","",VLOOKUP(E120,[1]Hoja4!A:H,7,0))</f>
        <v>#N/A</v>
      </c>
      <c r="L120" s="16" t="e">
        <f>IF(E120="","",VLOOKUP(E120,[1]Hoja4!A:H,8,0))</f>
        <v>#N/A</v>
      </c>
      <c r="M120" s="15" t="e">
        <f>IF(E120="","",VLOOKUP(E120,[1]Hoja4!A:I,9,0))</f>
        <v>#N/A</v>
      </c>
      <c r="N120" s="17" t="str">
        <f ca="1">IF(ISERROR(
BUSCARX(B120 &amp; I120 &amp; H120,
'EXTRACTO BANCO'!A:A &amp; 'EXTRACTO BANCO'!G:G &amp; 'EXTRACTO BANCO'!K:K,
'EXTRACTO BANCO'!A:A,
0)
),"NO","OK")</f>
        <v>NO</v>
      </c>
      <c r="O120" s="18"/>
    </row>
    <row r="121" spans="1:15">
      <c r="A121" s="6">
        <v>45966</v>
      </c>
      <c r="B121" s="7">
        <v>1754</v>
      </c>
      <c r="C121" s="7" t="s">
        <v>20</v>
      </c>
      <c r="D121" s="7" t="s">
        <v>16</v>
      </c>
      <c r="E121" s="7">
        <v>8600752087</v>
      </c>
      <c r="F121" s="7"/>
      <c r="G121" s="8">
        <v>450000</v>
      </c>
      <c r="H121" s="7" t="s">
        <v>17</v>
      </c>
      <c r="I121" s="14" t="str">
        <f t="shared" si="1"/>
        <v>45966450000</v>
      </c>
      <c r="J121" s="7" t="s">
        <v>18</v>
      </c>
      <c r="K121" s="15" t="e">
        <f>IF(E121="","",VLOOKUP(E121,[1]Hoja4!A:H,7,0))</f>
        <v>#N/A</v>
      </c>
      <c r="L121" s="16" t="e">
        <f>IF(E121="","",VLOOKUP(E121,[1]Hoja4!A:H,8,0))</f>
        <v>#N/A</v>
      </c>
      <c r="M121" s="15" t="e">
        <f>IF(E121="","",VLOOKUP(E121,[1]Hoja4!A:I,9,0))</f>
        <v>#N/A</v>
      </c>
      <c r="N121" s="17" t="str">
        <f ca="1">IF(ISERROR(
BUSCARX(B121 &amp; I121 &amp; H121,
'EXTRACTO BANCO'!A:A &amp; 'EXTRACTO BANCO'!G:G &amp; 'EXTRACTO BANCO'!K:K,
'EXTRACTO BANCO'!A:A,
0)
),"NO","OK")</f>
        <v>NO</v>
      </c>
      <c r="O121" s="18"/>
    </row>
    <row r="122" spans="1:15">
      <c r="A122" s="6">
        <v>45966</v>
      </c>
      <c r="B122" s="7">
        <v>1754</v>
      </c>
      <c r="C122" s="7" t="s">
        <v>20</v>
      </c>
      <c r="D122" s="7" t="s">
        <v>16</v>
      </c>
      <c r="E122" s="7">
        <v>48</v>
      </c>
      <c r="F122" s="7"/>
      <c r="G122" s="8">
        <v>1900000</v>
      </c>
      <c r="H122" s="7" t="s">
        <v>17</v>
      </c>
      <c r="I122" s="14" t="str">
        <f t="shared" si="1"/>
        <v>459661900000</v>
      </c>
      <c r="J122" s="7" t="s">
        <v>18</v>
      </c>
      <c r="K122" s="15" t="e">
        <f>IF(E122="","",VLOOKUP(E122,[1]Hoja4!A:H,7,0))</f>
        <v>#N/A</v>
      </c>
      <c r="L122" s="16" t="e">
        <f>IF(E122="","",VLOOKUP(E122,[1]Hoja4!A:H,8,0))</f>
        <v>#N/A</v>
      </c>
      <c r="M122" s="15" t="e">
        <f>IF(E122="","",VLOOKUP(E122,[1]Hoja4!A:I,9,0))</f>
        <v>#N/A</v>
      </c>
      <c r="N122" s="17" t="str">
        <f ca="1">IF(ISERROR(
BUSCARX(B122 &amp; I122 &amp; H122,
'EXTRACTO BANCO'!A:A &amp; 'EXTRACTO BANCO'!G:G &amp; 'EXTRACTO BANCO'!K:K,
'EXTRACTO BANCO'!A:A,
0)
),"NO","OK")</f>
        <v>NO</v>
      </c>
      <c r="O122" s="18"/>
    </row>
    <row r="123" spans="1:15">
      <c r="A123" s="6">
        <v>45966</v>
      </c>
      <c r="B123" s="7">
        <v>1754</v>
      </c>
      <c r="C123" s="7" t="s">
        <v>20</v>
      </c>
      <c r="D123" s="7" t="s">
        <v>16</v>
      </c>
      <c r="E123" s="7">
        <v>860075208</v>
      </c>
      <c r="F123" s="7"/>
      <c r="G123" s="8">
        <v>912900</v>
      </c>
      <c r="H123" s="7" t="s">
        <v>17</v>
      </c>
      <c r="I123" s="14" t="str">
        <f t="shared" si="1"/>
        <v>45966912900</v>
      </c>
      <c r="J123" s="7" t="s">
        <v>18</v>
      </c>
      <c r="K123" s="15" t="e">
        <f>IF(E123="","",VLOOKUP(E123,[1]Hoja4!A:H,7,0))</f>
        <v>#N/A</v>
      </c>
      <c r="L123" s="16" t="e">
        <f>IF(E123="","",VLOOKUP(E123,[1]Hoja4!A:H,8,0))</f>
        <v>#N/A</v>
      </c>
      <c r="M123" s="15" t="e">
        <f>IF(E123="","",VLOOKUP(E123,[1]Hoja4!A:I,9,0))</f>
        <v>#N/A</v>
      </c>
      <c r="N123" s="17" t="str">
        <f ca="1">IF(ISERROR(
BUSCARX(B123 &amp; I123 &amp; H123,
'EXTRACTO BANCO'!A:A &amp; 'EXTRACTO BANCO'!G:G &amp; 'EXTRACTO BANCO'!K:K,
'EXTRACTO BANCO'!A:A,
0)
),"NO","OK")</f>
        <v>NO</v>
      </c>
      <c r="O123" s="18"/>
    </row>
    <row r="124" spans="1:15">
      <c r="A124" s="6">
        <v>45966</v>
      </c>
      <c r="B124" s="7">
        <v>1754</v>
      </c>
      <c r="C124" s="7" t="s">
        <v>20</v>
      </c>
      <c r="D124" s="7" t="s">
        <v>16</v>
      </c>
      <c r="E124" s="7">
        <v>51</v>
      </c>
      <c r="F124" s="7"/>
      <c r="G124" s="8">
        <v>1100000</v>
      </c>
      <c r="H124" s="7" t="s">
        <v>17</v>
      </c>
      <c r="I124" s="14" t="str">
        <f t="shared" si="1"/>
        <v>459661100000</v>
      </c>
      <c r="J124" s="7" t="s">
        <v>18</v>
      </c>
      <c r="K124" s="15" t="str">
        <f>IF(E124="","",VLOOKUP(E124,[1]Hoja4!A:H,7,0))</f>
        <v>VEBOG</v>
      </c>
      <c r="L124" s="16" t="str">
        <f>IF(E124="","",VLOOKUP(E124,[1]Hoja4!A:H,8,0))</f>
        <v>VENTAS EXTERNAS BOGOTA</v>
      </c>
      <c r="M124" s="15" t="str">
        <f>IF(E124="","",VLOOKUP(E124,[1]Hoja4!A:I,9,0))</f>
        <v>BOGOTA</v>
      </c>
      <c r="N124" s="17" t="str">
        <f ca="1">IF(ISERROR(
BUSCARX(B124 &amp; I124 &amp; H124,
'EXTRACTO BANCO'!A:A &amp; 'EXTRACTO BANCO'!G:G &amp; 'EXTRACTO BANCO'!K:K,
'EXTRACTO BANCO'!A:A,
0)
),"NO","OK")</f>
        <v>NO</v>
      </c>
      <c r="O124" s="18"/>
    </row>
    <row r="125" spans="1:15">
      <c r="A125" s="6">
        <v>45966</v>
      </c>
      <c r="B125" s="7">
        <v>1754</v>
      </c>
      <c r="C125" s="7" t="s">
        <v>20</v>
      </c>
      <c r="D125" s="7" t="s">
        <v>16</v>
      </c>
      <c r="E125" s="7">
        <v>860075208</v>
      </c>
      <c r="F125" s="7"/>
      <c r="G125" s="8">
        <v>876550</v>
      </c>
      <c r="H125" s="7" t="s">
        <v>17</v>
      </c>
      <c r="I125" s="14" t="str">
        <f t="shared" si="1"/>
        <v>45966876550</v>
      </c>
      <c r="J125" s="7" t="s">
        <v>18</v>
      </c>
      <c r="K125" s="15" t="e">
        <f>IF(E125="","",VLOOKUP(E125,[1]Hoja4!A:H,7,0))</f>
        <v>#N/A</v>
      </c>
      <c r="L125" s="16" t="e">
        <f>IF(E125="","",VLOOKUP(E125,[1]Hoja4!A:H,8,0))</f>
        <v>#N/A</v>
      </c>
      <c r="M125" s="15" t="e">
        <f>IF(E125="","",VLOOKUP(E125,[1]Hoja4!A:I,9,0))</f>
        <v>#N/A</v>
      </c>
      <c r="N125" s="17" t="str">
        <f ca="1">IF(ISERROR(
BUSCARX(B125 &amp; I125 &amp; H125,
'EXTRACTO BANCO'!A:A &amp; 'EXTRACTO BANCO'!G:G &amp; 'EXTRACTO BANCO'!K:K,
'EXTRACTO BANCO'!A:A,
0)
),"NO","OK")</f>
        <v>NO</v>
      </c>
      <c r="O125" s="18"/>
    </row>
    <row r="126" spans="1:15">
      <c r="A126" s="6">
        <v>45967</v>
      </c>
      <c r="B126" s="7">
        <v>1754</v>
      </c>
      <c r="C126" s="7" t="s">
        <v>15</v>
      </c>
      <c r="D126" s="7" t="s">
        <v>16</v>
      </c>
      <c r="E126" s="7">
        <v>41</v>
      </c>
      <c r="F126" s="7">
        <v>3138282949</v>
      </c>
      <c r="G126" s="8">
        <v>5300000</v>
      </c>
      <c r="H126" s="7" t="s">
        <v>17</v>
      </c>
      <c r="I126" s="14" t="str">
        <f t="shared" si="1"/>
        <v>459675300000</v>
      </c>
      <c r="J126" s="7" t="s">
        <v>18</v>
      </c>
      <c r="K126" s="15" t="e">
        <f>IF(E126="","",VLOOKUP(E126,[1]Hoja4!A:H,7,0))</f>
        <v>#N/A</v>
      </c>
      <c r="L126" s="16" t="e">
        <f>IF(E126="","",VLOOKUP(E126,[1]Hoja4!A:H,8,0))</f>
        <v>#N/A</v>
      </c>
      <c r="M126" s="15" t="e">
        <f>IF(E126="","",VLOOKUP(E126,[1]Hoja4!A:I,9,0))</f>
        <v>#N/A</v>
      </c>
      <c r="N126" s="17" t="str">
        <f ca="1">IF(ISERROR(
BUSCARX(B126 &amp; I126 &amp; H126,
'EXTRACTO BANCO'!A:A &amp; 'EXTRACTO BANCO'!G:G &amp; 'EXTRACTO BANCO'!K:K,
'EXTRACTO BANCO'!A:A,
0)
),"NO","OK")</f>
        <v>NO</v>
      </c>
      <c r="O126" s="18"/>
    </row>
    <row r="127" spans="1:15">
      <c r="A127" s="6">
        <v>45967</v>
      </c>
      <c r="B127" s="7">
        <v>1754</v>
      </c>
      <c r="C127" s="7" t="s">
        <v>15</v>
      </c>
      <c r="D127" s="7" t="s">
        <v>19</v>
      </c>
      <c r="E127" s="7">
        <v>81</v>
      </c>
      <c r="F127" s="7">
        <v>2417800</v>
      </c>
      <c r="G127" s="8">
        <v>8348441</v>
      </c>
      <c r="H127" s="7" t="s">
        <v>17</v>
      </c>
      <c r="I127" s="14" t="str">
        <f t="shared" si="1"/>
        <v>459678348441</v>
      </c>
      <c r="J127" s="7" t="s">
        <v>18</v>
      </c>
      <c r="K127" s="15" t="e">
        <f>IF(E127="","",VLOOKUP(E127,[1]Hoja4!A:H,7,0))</f>
        <v>#N/A</v>
      </c>
      <c r="L127" s="16" t="e">
        <f>IF(E127="","",VLOOKUP(E127,[1]Hoja4!A:H,8,0))</f>
        <v>#N/A</v>
      </c>
      <c r="M127" s="15" t="e">
        <f>IF(E127="","",VLOOKUP(E127,[1]Hoja4!A:I,9,0))</f>
        <v>#N/A</v>
      </c>
      <c r="N127" s="17" t="str">
        <f ca="1">IF(ISERROR(
BUSCARX(B127 &amp; I127 &amp; H127,
'EXTRACTO BANCO'!A:A &amp; 'EXTRACTO BANCO'!G:G &amp; 'EXTRACTO BANCO'!K:K,
'EXTRACTO BANCO'!A:A,
0)
),"NO","OK")</f>
        <v>NO</v>
      </c>
      <c r="O127" s="18"/>
    </row>
    <row r="128" spans="1:15">
      <c r="A128" s="6">
        <v>45967</v>
      </c>
      <c r="B128" s="7">
        <v>1754</v>
      </c>
      <c r="C128" s="7" t="s">
        <v>20</v>
      </c>
      <c r="D128" s="7" t="s">
        <v>16</v>
      </c>
      <c r="E128" s="7">
        <v>2</v>
      </c>
      <c r="F128" s="7"/>
      <c r="G128" s="8">
        <v>1700000</v>
      </c>
      <c r="H128" s="7" t="s">
        <v>17</v>
      </c>
      <c r="I128" s="14" t="str">
        <f t="shared" si="1"/>
        <v>459671700000</v>
      </c>
      <c r="J128" s="7" t="s">
        <v>18</v>
      </c>
      <c r="K128" s="15" t="str">
        <f>IF(E128="","",VLOOKUP(E128,[1]Hoja4!A:H,7,0))</f>
        <v>PV020</v>
      </c>
      <c r="L128" s="16" t="str">
        <f>IF(E128="","",VLOOKUP(E128,[1]Hoja4!A:H,8,0))</f>
        <v>CALYPSO RESTREPO</v>
      </c>
      <c r="M128" s="15" t="str">
        <f>IF(E128="","",VLOOKUP(E128,[1]Hoja4!A:I,9,0))</f>
        <v>BOGOTA</v>
      </c>
      <c r="N128" s="17" t="str">
        <f ca="1">IF(ISERROR(
BUSCARX(B128 &amp; I128 &amp; H128,
'EXTRACTO BANCO'!A:A &amp; 'EXTRACTO BANCO'!G:G &amp; 'EXTRACTO BANCO'!K:K,
'EXTRACTO BANCO'!A:A,
0)
),"NO","OK")</f>
        <v>NO</v>
      </c>
      <c r="O128" s="18"/>
    </row>
    <row r="129" spans="1:15">
      <c r="A129" s="6">
        <v>45967</v>
      </c>
      <c r="B129" s="7">
        <v>1754</v>
      </c>
      <c r="C129" s="7" t="s">
        <v>20</v>
      </c>
      <c r="D129" s="7" t="s">
        <v>16</v>
      </c>
      <c r="E129" s="7">
        <v>8600752087</v>
      </c>
      <c r="F129" s="7"/>
      <c r="G129" s="8">
        <v>600000</v>
      </c>
      <c r="H129" s="7" t="s">
        <v>17</v>
      </c>
      <c r="I129" s="14" t="str">
        <f t="shared" si="1"/>
        <v>45967600000</v>
      </c>
      <c r="J129" s="7" t="s">
        <v>18</v>
      </c>
      <c r="K129" s="15" t="e">
        <f>IF(E129="","",VLOOKUP(E129,[1]Hoja4!A:H,7,0))</f>
        <v>#N/A</v>
      </c>
      <c r="L129" s="16" t="e">
        <f>IF(E129="","",VLOOKUP(E129,[1]Hoja4!A:H,8,0))</f>
        <v>#N/A</v>
      </c>
      <c r="M129" s="15" t="e">
        <f>IF(E129="","",VLOOKUP(E129,[1]Hoja4!A:I,9,0))</f>
        <v>#N/A</v>
      </c>
      <c r="N129" s="17" t="str">
        <f ca="1">IF(ISERROR(
BUSCARX(B129 &amp; I129 &amp; H129,
'EXTRACTO BANCO'!A:A &amp; 'EXTRACTO BANCO'!G:G &amp; 'EXTRACTO BANCO'!K:K,
'EXTRACTO BANCO'!A:A,
0)
),"NO","OK")</f>
        <v>NO</v>
      </c>
      <c r="O129" s="18"/>
    </row>
    <row r="130" spans="1:15">
      <c r="A130" s="6">
        <v>45967</v>
      </c>
      <c r="B130" s="7">
        <v>1754</v>
      </c>
      <c r="C130" s="7" t="s">
        <v>20</v>
      </c>
      <c r="D130" s="7" t="s">
        <v>16</v>
      </c>
      <c r="E130" s="7">
        <v>860075208</v>
      </c>
      <c r="F130" s="7"/>
      <c r="G130" s="8">
        <v>550000</v>
      </c>
      <c r="H130" s="7" t="s">
        <v>17</v>
      </c>
      <c r="I130" s="14" t="str">
        <f t="shared" ref="I130:I193" si="3">CONCATENATE(A130,G130)</f>
        <v>45967550000</v>
      </c>
      <c r="J130" s="7" t="s">
        <v>18</v>
      </c>
      <c r="K130" s="15" t="e">
        <f>IF(E130="","",VLOOKUP(E130,[1]Hoja4!A:H,7,0))</f>
        <v>#N/A</v>
      </c>
      <c r="L130" s="16" t="e">
        <f>IF(E130="","",VLOOKUP(E130,[1]Hoja4!A:H,8,0))</f>
        <v>#N/A</v>
      </c>
      <c r="M130" s="15" t="e">
        <f>IF(E130="","",VLOOKUP(E130,[1]Hoja4!A:I,9,0))</f>
        <v>#N/A</v>
      </c>
      <c r="N130" s="17" t="str">
        <f ca="1">IF(ISERROR(
BUSCARX(B130 &amp; I130 &amp; H130,
'EXTRACTO BANCO'!A:A &amp; 'EXTRACTO BANCO'!G:G &amp; 'EXTRACTO BANCO'!K:K,
'EXTRACTO BANCO'!A:A,
0)
),"NO","OK")</f>
        <v>NO</v>
      </c>
      <c r="O130" s="18"/>
    </row>
    <row r="131" spans="1:15">
      <c r="A131" s="6">
        <v>45967</v>
      </c>
      <c r="B131" s="7">
        <v>1754</v>
      </c>
      <c r="C131" s="7" t="s">
        <v>20</v>
      </c>
      <c r="D131" s="7" t="s">
        <v>16</v>
      </c>
      <c r="E131" s="7">
        <v>860075208</v>
      </c>
      <c r="F131" s="7"/>
      <c r="G131" s="8">
        <v>1000000</v>
      </c>
      <c r="H131" s="7" t="s">
        <v>17</v>
      </c>
      <c r="I131" s="14" t="str">
        <f t="shared" si="3"/>
        <v>459671000000</v>
      </c>
      <c r="J131" s="7" t="s">
        <v>18</v>
      </c>
      <c r="K131" s="15" t="e">
        <f>IF(E131="","",VLOOKUP(E131,[1]Hoja4!A:H,7,0))</f>
        <v>#N/A</v>
      </c>
      <c r="L131" s="16" t="e">
        <f>IF(E131="","",VLOOKUP(E131,[1]Hoja4!A:H,8,0))</f>
        <v>#N/A</v>
      </c>
      <c r="M131" s="15" t="e">
        <f>IF(E131="","",VLOOKUP(E131,[1]Hoja4!A:I,9,0))</f>
        <v>#N/A</v>
      </c>
      <c r="N131" s="17" t="str">
        <f ca="1">IF(ISERROR(
BUSCARX(B131 &amp; I131 &amp; H131,
'EXTRACTO BANCO'!A:A &amp; 'EXTRACTO BANCO'!G:G &amp; 'EXTRACTO BANCO'!K:K,
'EXTRACTO BANCO'!A:A,
0)
),"NO","OK")</f>
        <v>NO</v>
      </c>
      <c r="O131" s="18"/>
    </row>
    <row r="132" spans="1:15">
      <c r="A132" s="6">
        <v>45967</v>
      </c>
      <c r="B132" s="7">
        <v>1754</v>
      </c>
      <c r="C132" s="7" t="s">
        <v>20</v>
      </c>
      <c r="D132" s="7" t="s">
        <v>16</v>
      </c>
      <c r="E132" s="7">
        <v>50</v>
      </c>
      <c r="F132" s="7"/>
      <c r="G132" s="8">
        <v>3000000</v>
      </c>
      <c r="H132" s="7" t="s">
        <v>17</v>
      </c>
      <c r="I132" s="14" t="str">
        <f t="shared" si="3"/>
        <v>459673000000</v>
      </c>
      <c r="J132" s="7" t="s">
        <v>18</v>
      </c>
      <c r="K132" s="15" t="e">
        <f>IF(E132="","",VLOOKUP(E132,[1]Hoja4!A:H,7,0))</f>
        <v>#N/A</v>
      </c>
      <c r="L132" s="16" t="e">
        <f>IF(E132="","",VLOOKUP(E132,[1]Hoja4!A:H,8,0))</f>
        <v>#N/A</v>
      </c>
      <c r="M132" s="15" t="e">
        <f>IF(E132="","",VLOOKUP(E132,[1]Hoja4!A:I,9,0))</f>
        <v>#N/A</v>
      </c>
      <c r="N132" s="17" t="str">
        <f ca="1">IF(ISERROR(
BUSCARX(B132 &amp; I132 &amp; H132,
'EXTRACTO BANCO'!A:A &amp; 'EXTRACTO BANCO'!G:G &amp; 'EXTRACTO BANCO'!K:K,
'EXTRACTO BANCO'!A:A,
0)
),"NO","OK")</f>
        <v>NO</v>
      </c>
      <c r="O132" s="18"/>
    </row>
    <row r="133" spans="1:15">
      <c r="A133" s="6">
        <v>45967</v>
      </c>
      <c r="B133" s="7">
        <v>1754</v>
      </c>
      <c r="C133" s="7" t="s">
        <v>20</v>
      </c>
      <c r="D133" s="7" t="s">
        <v>16</v>
      </c>
      <c r="E133" s="7">
        <v>7</v>
      </c>
      <c r="F133" s="7"/>
      <c r="G133" s="8">
        <v>450000</v>
      </c>
      <c r="H133" s="7" t="s">
        <v>17</v>
      </c>
      <c r="I133" s="14" t="str">
        <f t="shared" si="3"/>
        <v>45967450000</v>
      </c>
      <c r="J133" s="7" t="s">
        <v>18</v>
      </c>
      <c r="K133" s="15" t="str">
        <f>IF(E133="","",VLOOKUP(E133,[1]Hoja4!A:H,7,0))</f>
        <v>PV014</v>
      </c>
      <c r="L133" s="16" t="str">
        <f>IF(E133="","",VLOOKUP(E133,[1]Hoja4!A:H,8,0))</f>
        <v>CALYPSO CARVAJAL</v>
      </c>
      <c r="M133" s="15" t="str">
        <f>IF(E133="","",VLOOKUP(E133,[1]Hoja4!A:I,9,0))</f>
        <v>BOGOTA</v>
      </c>
      <c r="N133" s="17" t="str">
        <f ca="1">IF(ISERROR(
BUSCARX(B133 &amp; I133 &amp; H133,
'EXTRACTO BANCO'!A:A &amp; 'EXTRACTO BANCO'!G:G &amp; 'EXTRACTO BANCO'!K:K,
'EXTRACTO BANCO'!A:A,
0)
),"NO","OK")</f>
        <v>NO</v>
      </c>
      <c r="O133" s="18"/>
    </row>
    <row r="134" spans="1:15">
      <c r="A134" s="6">
        <v>45967</v>
      </c>
      <c r="B134" s="7">
        <v>1754</v>
      </c>
      <c r="C134" s="7" t="s">
        <v>20</v>
      </c>
      <c r="D134" s="7" t="s">
        <v>16</v>
      </c>
      <c r="E134" s="7">
        <v>7</v>
      </c>
      <c r="F134" s="7"/>
      <c r="G134" s="8">
        <v>3000000</v>
      </c>
      <c r="H134" s="7" t="s">
        <v>17</v>
      </c>
      <c r="I134" s="14" t="str">
        <f t="shared" si="3"/>
        <v>459673000000</v>
      </c>
      <c r="J134" s="7" t="s">
        <v>18</v>
      </c>
      <c r="K134" s="15" t="str">
        <f>IF(E134="","",VLOOKUP(E134,[1]Hoja4!A:H,7,0))</f>
        <v>PV014</v>
      </c>
      <c r="L134" s="16" t="str">
        <f>IF(E134="","",VLOOKUP(E134,[1]Hoja4!A:H,8,0))</f>
        <v>CALYPSO CARVAJAL</v>
      </c>
      <c r="M134" s="15" t="str">
        <f>IF(E134="","",VLOOKUP(E134,[1]Hoja4!A:I,9,0))</f>
        <v>BOGOTA</v>
      </c>
      <c r="N134" s="17" t="str">
        <f ca="1">IF(ISERROR(
BUSCARX(B134 &amp; I134 &amp; H134,
'EXTRACTO BANCO'!A:A &amp; 'EXTRACTO BANCO'!G:G &amp; 'EXTRACTO BANCO'!K:K,
'EXTRACTO BANCO'!A:A,
0)
),"NO","OK")</f>
        <v>NO</v>
      </c>
      <c r="O134" s="18"/>
    </row>
    <row r="135" spans="1:15">
      <c r="A135" s="6">
        <v>45967</v>
      </c>
      <c r="B135" s="7">
        <v>1754</v>
      </c>
      <c r="C135" s="7" t="s">
        <v>20</v>
      </c>
      <c r="D135" s="7" t="s">
        <v>16</v>
      </c>
      <c r="E135" s="7">
        <v>31</v>
      </c>
      <c r="F135" s="7"/>
      <c r="G135" s="8">
        <v>550000</v>
      </c>
      <c r="H135" s="7" t="s">
        <v>17</v>
      </c>
      <c r="I135" s="14" t="str">
        <f t="shared" si="3"/>
        <v>45967550000</v>
      </c>
      <c r="J135" s="7" t="s">
        <v>18</v>
      </c>
      <c r="K135" s="15" t="str">
        <f>IF(E135="","",VLOOKUP(E135,[1]Hoja4!A:H,7,0))</f>
        <v>LOG</v>
      </c>
      <c r="L135" s="16" t="str">
        <f>IF(E135="","",VLOOKUP(E135,[1]Hoja4!A:H,8,0))</f>
        <v>CAJA LOGISTICA</v>
      </c>
      <c r="M135" s="15" t="str">
        <f>IF(E135="","",VLOOKUP(E135,[1]Hoja4!A:I,9,0))</f>
        <v>BOGOTA</v>
      </c>
      <c r="N135" s="17" t="str">
        <f ca="1">IF(ISERROR(
BUSCARX(B135 &amp; I135 &amp; H135,
'EXTRACTO BANCO'!A:A &amp; 'EXTRACTO BANCO'!G:G &amp; 'EXTRACTO BANCO'!K:K,
'EXTRACTO BANCO'!A:A,
0)
),"NO","OK")</f>
        <v>NO</v>
      </c>
      <c r="O135" s="18"/>
    </row>
    <row r="136" spans="1:15">
      <c r="A136" s="6">
        <v>45967</v>
      </c>
      <c r="B136" s="7">
        <v>1754</v>
      </c>
      <c r="C136" s="7" t="s">
        <v>20</v>
      </c>
      <c r="D136" s="7" t="s">
        <v>16</v>
      </c>
      <c r="E136" s="7">
        <v>31</v>
      </c>
      <c r="F136" s="7"/>
      <c r="G136" s="8">
        <v>1000000</v>
      </c>
      <c r="H136" s="7" t="s">
        <v>17</v>
      </c>
      <c r="I136" s="14" t="str">
        <f t="shared" si="3"/>
        <v>459671000000</v>
      </c>
      <c r="J136" s="7" t="s">
        <v>18</v>
      </c>
      <c r="K136" s="15" t="str">
        <f>IF(E136="","",VLOOKUP(E136,[1]Hoja4!A:H,7,0))</f>
        <v>LOG</v>
      </c>
      <c r="L136" s="16" t="str">
        <f>IF(E136="","",VLOOKUP(E136,[1]Hoja4!A:H,8,0))</f>
        <v>CAJA LOGISTICA</v>
      </c>
      <c r="M136" s="15" t="str">
        <f>IF(E136="","",VLOOKUP(E136,[1]Hoja4!A:I,9,0))</f>
        <v>BOGOTA</v>
      </c>
      <c r="N136" s="17" t="str">
        <f ca="1">IF(ISERROR(
BUSCARX(B136 &amp; I136 &amp; H136,
'EXTRACTO BANCO'!A:A &amp; 'EXTRACTO BANCO'!G:G &amp; 'EXTRACTO BANCO'!K:K,
'EXTRACTO BANCO'!A:A,
0)
),"NO","OK")</f>
        <v>NO</v>
      </c>
      <c r="O136" s="18"/>
    </row>
    <row r="137" spans="1:15">
      <c r="A137" s="6">
        <v>45967</v>
      </c>
      <c r="B137" s="7">
        <v>1754</v>
      </c>
      <c r="C137" s="7" t="s">
        <v>20</v>
      </c>
      <c r="D137" s="7" t="s">
        <v>16</v>
      </c>
      <c r="E137" s="7">
        <v>59</v>
      </c>
      <c r="F137" s="7"/>
      <c r="G137" s="8">
        <v>2193400</v>
      </c>
      <c r="H137" s="7" t="s">
        <v>17</v>
      </c>
      <c r="I137" s="14" t="str">
        <f t="shared" si="3"/>
        <v>459672193400</v>
      </c>
      <c r="J137" s="7" t="s">
        <v>18</v>
      </c>
      <c r="K137" s="15" t="e">
        <f>IF(E137="","",VLOOKUP(E137,[1]Hoja4!A:H,7,0))</f>
        <v>#N/A</v>
      </c>
      <c r="L137" s="16" t="e">
        <f>IF(E137="","",VLOOKUP(E137,[1]Hoja4!A:H,8,0))</f>
        <v>#N/A</v>
      </c>
      <c r="M137" s="15" t="e">
        <f>IF(E137="","",VLOOKUP(E137,[1]Hoja4!A:I,9,0))</f>
        <v>#N/A</v>
      </c>
      <c r="N137" s="17" t="str">
        <f ca="1">IF(ISERROR(
BUSCARX(B137 &amp; I137 &amp; H137,
'EXTRACTO BANCO'!A:A &amp; 'EXTRACTO BANCO'!G:G &amp; 'EXTRACTO BANCO'!K:K,
'EXTRACTO BANCO'!A:A,
0)
),"NO","OK")</f>
        <v>NO</v>
      </c>
      <c r="O137" s="18"/>
    </row>
    <row r="138" spans="1:15">
      <c r="A138" s="6">
        <v>45967</v>
      </c>
      <c r="B138" s="7">
        <v>1754</v>
      </c>
      <c r="C138" s="7" t="s">
        <v>20</v>
      </c>
      <c r="D138" s="7" t="s">
        <v>16</v>
      </c>
      <c r="E138" s="7">
        <v>860075208</v>
      </c>
      <c r="F138" s="7"/>
      <c r="G138" s="8">
        <v>1000000</v>
      </c>
      <c r="H138" s="7" t="s">
        <v>17</v>
      </c>
      <c r="I138" s="14" t="str">
        <f t="shared" si="3"/>
        <v>459671000000</v>
      </c>
      <c r="J138" s="7" t="s">
        <v>18</v>
      </c>
      <c r="K138" s="15" t="e">
        <f>IF(E138="","",VLOOKUP(E138,[1]Hoja4!A:H,7,0))</f>
        <v>#N/A</v>
      </c>
      <c r="L138" s="16" t="e">
        <f>IF(E138="","",VLOOKUP(E138,[1]Hoja4!A:H,8,0))</f>
        <v>#N/A</v>
      </c>
      <c r="M138" s="15" t="e">
        <f>IF(E138="","",VLOOKUP(E138,[1]Hoja4!A:I,9,0))</f>
        <v>#N/A</v>
      </c>
      <c r="N138" s="17" t="str">
        <f ca="1">IF(ISERROR(
BUSCARX(B138 &amp; I138 &amp; H138,
'EXTRACTO BANCO'!A:A &amp; 'EXTRACTO BANCO'!G:G &amp; 'EXTRACTO BANCO'!K:K,
'EXTRACTO BANCO'!A:A,
0)
),"NO","OK")</f>
        <v>NO</v>
      </c>
      <c r="O138" s="18"/>
    </row>
    <row r="139" spans="1:15">
      <c r="A139" s="6">
        <v>45967</v>
      </c>
      <c r="B139" s="7">
        <v>1754</v>
      </c>
      <c r="C139" s="7" t="s">
        <v>20</v>
      </c>
      <c r="D139" s="7" t="s">
        <v>16</v>
      </c>
      <c r="E139" s="7">
        <v>860075208</v>
      </c>
      <c r="F139" s="7"/>
      <c r="G139" s="8">
        <v>1746750</v>
      </c>
      <c r="H139" s="7" t="s">
        <v>17</v>
      </c>
      <c r="I139" s="14" t="str">
        <f t="shared" si="3"/>
        <v>459671746750</v>
      </c>
      <c r="J139" s="7" t="s">
        <v>18</v>
      </c>
      <c r="K139" s="15" t="e">
        <f>IF(E139="","",VLOOKUP(E139,[1]Hoja4!A:H,7,0))</f>
        <v>#N/A</v>
      </c>
      <c r="L139" s="16" t="e">
        <f>IF(E139="","",VLOOKUP(E139,[1]Hoja4!A:H,8,0))</f>
        <v>#N/A</v>
      </c>
      <c r="M139" s="15" t="e">
        <f>IF(E139="","",VLOOKUP(E139,[1]Hoja4!A:I,9,0))</f>
        <v>#N/A</v>
      </c>
      <c r="N139" s="17" t="str">
        <f ca="1">IF(ISERROR(
BUSCARX(B139 &amp; I139 &amp; H139,
'EXTRACTO BANCO'!A:A &amp; 'EXTRACTO BANCO'!G:G &amp; 'EXTRACTO BANCO'!K:K,
'EXTRACTO BANCO'!A:A,
0)
),"NO","OK")</f>
        <v>NO</v>
      </c>
      <c r="O139" s="18"/>
    </row>
    <row r="140" spans="1:15">
      <c r="A140" s="6">
        <v>45967</v>
      </c>
      <c r="B140" s="7">
        <v>1754</v>
      </c>
      <c r="C140" s="7" t="s">
        <v>20</v>
      </c>
      <c r="D140" s="7" t="s">
        <v>16</v>
      </c>
      <c r="E140" s="7">
        <v>860075208</v>
      </c>
      <c r="F140" s="7"/>
      <c r="G140" s="8">
        <v>1100000</v>
      </c>
      <c r="H140" s="7" t="s">
        <v>17</v>
      </c>
      <c r="I140" s="14" t="str">
        <f t="shared" si="3"/>
        <v>459671100000</v>
      </c>
      <c r="J140" s="7" t="s">
        <v>18</v>
      </c>
      <c r="K140" s="15" t="e">
        <f>IF(E140="","",VLOOKUP(E140,[1]Hoja4!A:H,7,0))</f>
        <v>#N/A</v>
      </c>
      <c r="L140" s="16" t="e">
        <f>IF(E140="","",VLOOKUP(E140,[1]Hoja4!A:H,8,0))</f>
        <v>#N/A</v>
      </c>
      <c r="M140" s="15" t="e">
        <f>IF(E140="","",VLOOKUP(E140,[1]Hoja4!A:I,9,0))</f>
        <v>#N/A</v>
      </c>
      <c r="N140" s="17" t="str">
        <f ca="1">IF(ISERROR(
BUSCARX(B140 &amp; I140 &amp; H140,
'EXTRACTO BANCO'!A:A &amp; 'EXTRACTO BANCO'!G:G &amp; 'EXTRACTO BANCO'!K:K,
'EXTRACTO BANCO'!A:A,
0)
),"NO","OK")</f>
        <v>NO</v>
      </c>
      <c r="O140" s="18"/>
    </row>
    <row r="141" spans="1:15">
      <c r="A141" s="6">
        <v>45967</v>
      </c>
      <c r="B141" s="7">
        <v>1754</v>
      </c>
      <c r="C141" s="7" t="s">
        <v>20</v>
      </c>
      <c r="D141" s="7" t="s">
        <v>16</v>
      </c>
      <c r="E141" s="7">
        <v>1</v>
      </c>
      <c r="F141" s="7"/>
      <c r="G141" s="8">
        <v>2000000</v>
      </c>
      <c r="H141" s="7" t="s">
        <v>17</v>
      </c>
      <c r="I141" s="14" t="str">
        <f t="shared" si="3"/>
        <v>459672000000</v>
      </c>
      <c r="J141" s="7" t="s">
        <v>18</v>
      </c>
      <c r="K141" s="15" t="e">
        <f>IF(E141="","",VLOOKUP(E141,[1]Hoja4!A:H,7,0))</f>
        <v>#N/A</v>
      </c>
      <c r="L141" s="16" t="e">
        <f>IF(E141="","",VLOOKUP(E141,[1]Hoja4!A:H,8,0))</f>
        <v>#N/A</v>
      </c>
      <c r="M141" s="15" t="e">
        <f>IF(E141="","",VLOOKUP(E141,[1]Hoja4!A:I,9,0))</f>
        <v>#N/A</v>
      </c>
      <c r="N141" s="17" t="str">
        <f ca="1">IF(ISERROR(
BUSCARX(B141 &amp; I141 &amp; H141,
'EXTRACTO BANCO'!A:A &amp; 'EXTRACTO BANCO'!G:G &amp; 'EXTRACTO BANCO'!K:K,
'EXTRACTO BANCO'!A:A,
0)
),"NO","OK")</f>
        <v>NO</v>
      </c>
      <c r="O141" s="18"/>
    </row>
    <row r="142" spans="1:15">
      <c r="A142" s="6">
        <v>45967</v>
      </c>
      <c r="B142" s="7">
        <v>1754</v>
      </c>
      <c r="C142" s="7" t="s">
        <v>20</v>
      </c>
      <c r="D142" s="7" t="s">
        <v>16</v>
      </c>
      <c r="E142" s="7">
        <v>57</v>
      </c>
      <c r="F142" s="7"/>
      <c r="G142" s="8">
        <v>800000</v>
      </c>
      <c r="H142" s="7" t="s">
        <v>17</v>
      </c>
      <c r="I142" s="14" t="str">
        <f t="shared" si="3"/>
        <v>45967800000</v>
      </c>
      <c r="J142" s="7" t="s">
        <v>18</v>
      </c>
      <c r="K142" s="15" t="e">
        <f>IF(E142="","",VLOOKUP(E142,[1]Hoja4!A:H,7,0))</f>
        <v>#N/A</v>
      </c>
      <c r="L142" s="16" t="e">
        <f>IF(E142="","",VLOOKUP(E142,[1]Hoja4!A:H,8,0))</f>
        <v>#N/A</v>
      </c>
      <c r="M142" s="15" t="e">
        <f>IF(E142="","",VLOOKUP(E142,[1]Hoja4!A:I,9,0))</f>
        <v>#N/A</v>
      </c>
      <c r="N142" s="17" t="str">
        <f ca="1">IF(ISERROR(
BUSCARX(B142 &amp; I142 &amp; H142,
'EXTRACTO BANCO'!A:A &amp; 'EXTRACTO BANCO'!G:G &amp; 'EXTRACTO BANCO'!K:K,
'EXTRACTO BANCO'!A:A,
0)
),"NO","OK")</f>
        <v>NO</v>
      </c>
      <c r="O142" s="18"/>
    </row>
    <row r="143" spans="1:15">
      <c r="A143" s="6">
        <v>45967</v>
      </c>
      <c r="B143" s="7">
        <v>1754</v>
      </c>
      <c r="C143" s="7" t="s">
        <v>20</v>
      </c>
      <c r="D143" s="7" t="s">
        <v>16</v>
      </c>
      <c r="E143" s="7">
        <v>10</v>
      </c>
      <c r="F143" s="7"/>
      <c r="G143" s="8">
        <v>800000</v>
      </c>
      <c r="H143" s="7" t="s">
        <v>17</v>
      </c>
      <c r="I143" s="14" t="str">
        <f t="shared" si="3"/>
        <v>45967800000</v>
      </c>
      <c r="J143" s="7" t="s">
        <v>18</v>
      </c>
      <c r="K143" s="15" t="str">
        <f>IF(E143="","",VLOOKUP(E143,[1]Hoja4!A:H,7,0))</f>
        <v>PV003</v>
      </c>
      <c r="L143" s="16" t="str">
        <f>IF(E143="","",VLOOKUP(E143,[1]Hoja4!A:H,8,0))</f>
        <v>CALYPSO BREAL 2</v>
      </c>
      <c r="M143" s="15" t="str">
        <f>IF(E143="","",VLOOKUP(E143,[1]Hoja4!A:I,9,0))</f>
        <v>BOGOTA</v>
      </c>
      <c r="N143" s="17" t="str">
        <f ca="1">IF(ISERROR(
BUSCARX(B143 &amp; I143 &amp; H143,
'EXTRACTO BANCO'!A:A &amp; 'EXTRACTO BANCO'!G:G &amp; 'EXTRACTO BANCO'!K:K,
'EXTRACTO BANCO'!A:A,
0)
),"NO","OK")</f>
        <v>NO</v>
      </c>
      <c r="O143" s="18"/>
    </row>
    <row r="144" spans="1:15">
      <c r="A144" s="6">
        <v>45967</v>
      </c>
      <c r="B144" s="7">
        <v>1754</v>
      </c>
      <c r="C144" s="7" t="s">
        <v>20</v>
      </c>
      <c r="D144" s="7" t="s">
        <v>16</v>
      </c>
      <c r="E144" s="7">
        <v>6</v>
      </c>
      <c r="F144" s="7"/>
      <c r="G144" s="8">
        <v>983250</v>
      </c>
      <c r="H144" s="7" t="s">
        <v>17</v>
      </c>
      <c r="I144" s="14" t="str">
        <f t="shared" si="3"/>
        <v>45967983250</v>
      </c>
      <c r="J144" s="7" t="s">
        <v>18</v>
      </c>
      <c r="K144" s="15" t="str">
        <f>IF(E144="","",VLOOKUP(E144,[1]Hoja4!A:H,7,0))</f>
        <v>PV023</v>
      </c>
      <c r="L144" s="16" t="str">
        <f>IF(E144="","",VLOOKUP(E144,[1]Hoja4!A:H,8,0))</f>
        <v>CALYPSO 7 AGOSTO</v>
      </c>
      <c r="M144" s="15" t="str">
        <f>IF(E144="","",VLOOKUP(E144,[1]Hoja4!A:I,9,0))</f>
        <v>BOGOTA</v>
      </c>
      <c r="N144" s="17" t="str">
        <f ca="1">IF(ISERROR(
BUSCARX(B144 &amp; I144 &amp; H144,
'EXTRACTO BANCO'!A:A &amp; 'EXTRACTO BANCO'!G:G &amp; 'EXTRACTO BANCO'!K:K,
'EXTRACTO BANCO'!A:A,
0)
),"NO","OK")</f>
        <v>NO</v>
      </c>
      <c r="O144" s="18"/>
    </row>
    <row r="145" spans="1:15">
      <c r="A145" s="6">
        <v>45967</v>
      </c>
      <c r="B145" s="7">
        <v>1754</v>
      </c>
      <c r="C145" s="7" t="s">
        <v>20</v>
      </c>
      <c r="D145" s="7" t="s">
        <v>16</v>
      </c>
      <c r="E145" s="7">
        <v>5</v>
      </c>
      <c r="F145" s="7"/>
      <c r="G145" s="8">
        <v>1100000</v>
      </c>
      <c r="H145" s="7" t="s">
        <v>17</v>
      </c>
      <c r="I145" s="14" t="str">
        <f t="shared" si="3"/>
        <v>459671100000</v>
      </c>
      <c r="J145" s="7" t="s">
        <v>18</v>
      </c>
      <c r="K145" s="15" t="str">
        <f>IF(E145="","",VLOOKUP(E145,[1]Hoja4!A:H,7,0))</f>
        <v>PV022</v>
      </c>
      <c r="L145" s="16" t="str">
        <f>IF(E145="","",VLOOKUP(E145,[1]Hoja4!A:H,8,0))</f>
        <v>CALYPSO RIONEGRO</v>
      </c>
      <c r="M145" s="15" t="str">
        <f>IF(E145="","",VLOOKUP(E145,[1]Hoja4!A:I,9,0))</f>
        <v>BOGOTA</v>
      </c>
      <c r="N145" s="17" t="str">
        <f ca="1">IF(ISERROR(
BUSCARX(B145 &amp; I145 &amp; H145,
'EXTRACTO BANCO'!A:A &amp; 'EXTRACTO BANCO'!G:G &amp; 'EXTRACTO BANCO'!K:K,
'EXTRACTO BANCO'!A:A,
0)
),"NO","OK")</f>
        <v>NO</v>
      </c>
      <c r="O145" s="18"/>
    </row>
    <row r="146" spans="1:15">
      <c r="A146" s="6">
        <v>45967</v>
      </c>
      <c r="B146" s="7">
        <v>1754</v>
      </c>
      <c r="C146" s="7" t="s">
        <v>20</v>
      </c>
      <c r="D146" s="7" t="s">
        <v>16</v>
      </c>
      <c r="E146" s="7">
        <v>49</v>
      </c>
      <c r="F146" s="7"/>
      <c r="G146" s="8">
        <v>1900000</v>
      </c>
      <c r="H146" s="7" t="s">
        <v>17</v>
      </c>
      <c r="I146" s="14" t="str">
        <f t="shared" si="3"/>
        <v>459671900000</v>
      </c>
      <c r="J146" s="7" t="s">
        <v>18</v>
      </c>
      <c r="K146" s="15" t="e">
        <f>IF(E146="","",VLOOKUP(E146,[1]Hoja4!A:H,7,0))</f>
        <v>#N/A</v>
      </c>
      <c r="L146" s="16" t="e">
        <f>IF(E146="","",VLOOKUP(E146,[1]Hoja4!A:H,8,0))</f>
        <v>#N/A</v>
      </c>
      <c r="M146" s="15" t="e">
        <f>IF(E146="","",VLOOKUP(E146,[1]Hoja4!A:I,9,0))</f>
        <v>#N/A</v>
      </c>
      <c r="N146" s="17" t="str">
        <f ca="1">IF(ISERROR(
BUSCARX(B146 &amp; I146 &amp; H146,
'EXTRACTO BANCO'!A:A &amp; 'EXTRACTO BANCO'!G:G &amp; 'EXTRACTO BANCO'!K:K,
'EXTRACTO BANCO'!A:A,
0)
),"NO","OK")</f>
        <v>NO</v>
      </c>
      <c r="O146" s="18"/>
    </row>
    <row r="147" spans="1:15">
      <c r="A147" s="6">
        <v>45967</v>
      </c>
      <c r="B147" s="7">
        <v>1754</v>
      </c>
      <c r="C147" s="7" t="s">
        <v>20</v>
      </c>
      <c r="D147" s="7" t="s">
        <v>16</v>
      </c>
      <c r="E147" s="7">
        <v>49</v>
      </c>
      <c r="F147" s="7"/>
      <c r="G147" s="8">
        <v>1318100</v>
      </c>
      <c r="H147" s="7" t="s">
        <v>17</v>
      </c>
      <c r="I147" s="14" t="str">
        <f t="shared" si="3"/>
        <v>459671318100</v>
      </c>
      <c r="J147" s="7" t="s">
        <v>18</v>
      </c>
      <c r="K147" s="15" t="e">
        <f>IF(E147="","",VLOOKUP(E147,[1]Hoja4!A:H,7,0))</f>
        <v>#N/A</v>
      </c>
      <c r="L147" s="16" t="e">
        <f>IF(E147="","",VLOOKUP(E147,[1]Hoja4!A:H,8,0))</f>
        <v>#N/A</v>
      </c>
      <c r="M147" s="15" t="e">
        <f>IF(E147="","",VLOOKUP(E147,[1]Hoja4!A:I,9,0))</f>
        <v>#N/A</v>
      </c>
      <c r="N147" s="17" t="str">
        <f ca="1">IF(ISERROR(
BUSCARX(B147 &amp; I147 &amp; H147,
'EXTRACTO BANCO'!A:A &amp; 'EXTRACTO BANCO'!G:G &amp; 'EXTRACTO BANCO'!K:K,
'EXTRACTO BANCO'!A:A,
0)
),"NO","OK")</f>
        <v>NO</v>
      </c>
      <c r="O147" s="18"/>
    </row>
    <row r="148" spans="1:15">
      <c r="A148" s="6">
        <v>45967</v>
      </c>
      <c r="B148" s="7">
        <v>1754</v>
      </c>
      <c r="C148" s="7" t="s">
        <v>20</v>
      </c>
      <c r="D148" s="7" t="s">
        <v>16</v>
      </c>
      <c r="E148" s="7">
        <v>51</v>
      </c>
      <c r="F148" s="7"/>
      <c r="G148" s="8">
        <v>1700000</v>
      </c>
      <c r="H148" s="7" t="s">
        <v>17</v>
      </c>
      <c r="I148" s="14" t="str">
        <f t="shared" si="3"/>
        <v>459671700000</v>
      </c>
      <c r="J148" s="7" t="s">
        <v>18</v>
      </c>
      <c r="K148" s="15" t="str">
        <f>IF(E148="","",VLOOKUP(E148,[1]Hoja4!A:H,7,0))</f>
        <v>VEBOG</v>
      </c>
      <c r="L148" s="16" t="str">
        <f>IF(E148="","",VLOOKUP(E148,[1]Hoja4!A:H,8,0))</f>
        <v>VENTAS EXTERNAS BOGOTA</v>
      </c>
      <c r="M148" s="15" t="str">
        <f>IF(E148="","",VLOOKUP(E148,[1]Hoja4!A:I,9,0))</f>
        <v>BOGOTA</v>
      </c>
      <c r="N148" s="17" t="str">
        <f ca="1">IF(ISERROR(
BUSCARX(B148 &amp; I148 &amp; H148,
'EXTRACTO BANCO'!A:A &amp; 'EXTRACTO BANCO'!G:G &amp; 'EXTRACTO BANCO'!K:K,
'EXTRACTO BANCO'!A:A,
0)
),"NO","OK")</f>
        <v>NO</v>
      </c>
      <c r="O148" s="18"/>
    </row>
    <row r="149" spans="1:15">
      <c r="A149" s="6">
        <v>45967</v>
      </c>
      <c r="B149" s="7">
        <v>1754</v>
      </c>
      <c r="C149" s="7" t="s">
        <v>20</v>
      </c>
      <c r="D149" s="7" t="s">
        <v>16</v>
      </c>
      <c r="E149" s="7">
        <v>51</v>
      </c>
      <c r="F149" s="7"/>
      <c r="G149" s="8">
        <v>3000000</v>
      </c>
      <c r="H149" s="7" t="s">
        <v>17</v>
      </c>
      <c r="I149" s="14" t="str">
        <f t="shared" si="3"/>
        <v>459673000000</v>
      </c>
      <c r="J149" s="7" t="s">
        <v>18</v>
      </c>
      <c r="K149" s="15" t="str">
        <f>IF(E149="","",VLOOKUP(E149,[1]Hoja4!A:H,7,0))</f>
        <v>VEBOG</v>
      </c>
      <c r="L149" s="16" t="str">
        <f>IF(E149="","",VLOOKUP(E149,[1]Hoja4!A:H,8,0))</f>
        <v>VENTAS EXTERNAS BOGOTA</v>
      </c>
      <c r="M149" s="15" t="str">
        <f>IF(E149="","",VLOOKUP(E149,[1]Hoja4!A:I,9,0))</f>
        <v>BOGOTA</v>
      </c>
      <c r="N149" s="17" t="str">
        <f ca="1">IF(ISERROR(
BUSCARX(B149 &amp; I149 &amp; H149,
'EXTRACTO BANCO'!A:A &amp; 'EXTRACTO BANCO'!G:G &amp; 'EXTRACTO BANCO'!K:K,
'EXTRACTO BANCO'!A:A,
0)
),"NO","OK")</f>
        <v>NO</v>
      </c>
      <c r="O149" s="18"/>
    </row>
    <row r="150" spans="1:15">
      <c r="A150" s="6">
        <v>45967</v>
      </c>
      <c r="B150" s="7">
        <v>1754</v>
      </c>
      <c r="C150" s="7" t="s">
        <v>20</v>
      </c>
      <c r="D150" s="7" t="s">
        <v>16</v>
      </c>
      <c r="E150" s="7">
        <v>8600752087</v>
      </c>
      <c r="F150" s="7"/>
      <c r="G150" s="8">
        <v>2002550</v>
      </c>
      <c r="H150" s="7" t="s">
        <v>17</v>
      </c>
      <c r="I150" s="14" t="str">
        <f t="shared" si="3"/>
        <v>459672002550</v>
      </c>
      <c r="J150" s="7" t="s">
        <v>18</v>
      </c>
      <c r="K150" s="15" t="e">
        <f>IF(E150="","",VLOOKUP(E150,[1]Hoja4!A:H,7,0))</f>
        <v>#N/A</v>
      </c>
      <c r="L150" s="16" t="e">
        <f>IF(E150="","",VLOOKUP(E150,[1]Hoja4!A:H,8,0))</f>
        <v>#N/A</v>
      </c>
      <c r="M150" s="15" t="e">
        <f>IF(E150="","",VLOOKUP(E150,[1]Hoja4!A:I,9,0))</f>
        <v>#N/A</v>
      </c>
      <c r="N150" s="17" t="str">
        <f ca="1">IF(ISERROR(
BUSCARX(B150 &amp; I150 &amp; H150,
'EXTRACTO BANCO'!A:A &amp; 'EXTRACTO BANCO'!G:G &amp; 'EXTRACTO BANCO'!K:K,
'EXTRACTO BANCO'!A:A,
0)
),"NO","OK")</f>
        <v>NO</v>
      </c>
      <c r="O150" s="18"/>
    </row>
    <row r="151" spans="1:15">
      <c r="A151" s="6">
        <v>45967</v>
      </c>
      <c r="B151" s="7">
        <v>1754</v>
      </c>
      <c r="C151" s="7" t="s">
        <v>20</v>
      </c>
      <c r="D151" s="7" t="s">
        <v>16</v>
      </c>
      <c r="E151" s="7">
        <v>8600752087</v>
      </c>
      <c r="F151" s="7"/>
      <c r="G151" s="8">
        <v>2000000</v>
      </c>
      <c r="H151" s="7" t="s">
        <v>17</v>
      </c>
      <c r="I151" s="14" t="str">
        <f t="shared" si="3"/>
        <v>459672000000</v>
      </c>
      <c r="J151" s="7" t="s">
        <v>18</v>
      </c>
      <c r="K151" s="15" t="e">
        <f>IF(E151="","",VLOOKUP(E151,[1]Hoja4!A:H,7,0))</f>
        <v>#N/A</v>
      </c>
      <c r="L151" s="16" t="e">
        <f>IF(E151="","",VLOOKUP(E151,[1]Hoja4!A:H,8,0))</f>
        <v>#N/A</v>
      </c>
      <c r="M151" s="15" t="e">
        <f>IF(E151="","",VLOOKUP(E151,[1]Hoja4!A:I,9,0))</f>
        <v>#N/A</v>
      </c>
      <c r="N151" s="17" t="str">
        <f ca="1">IF(ISERROR(
BUSCARX(B151 &amp; I151 &amp; H151,
'EXTRACTO BANCO'!A:A &amp; 'EXTRACTO BANCO'!G:G &amp; 'EXTRACTO BANCO'!K:K,
'EXTRACTO BANCO'!A:A,
0)
),"NO","OK")</f>
        <v>NO</v>
      </c>
      <c r="O151" s="18"/>
    </row>
    <row r="152" spans="1:15">
      <c r="A152" s="6">
        <v>45967</v>
      </c>
      <c r="B152" s="7">
        <v>1754</v>
      </c>
      <c r="C152" s="7" t="s">
        <v>20</v>
      </c>
      <c r="D152" s="7" t="s">
        <v>16</v>
      </c>
      <c r="E152" s="7">
        <v>8600752087</v>
      </c>
      <c r="F152" s="7"/>
      <c r="G152" s="8">
        <v>3000000</v>
      </c>
      <c r="H152" s="7" t="s">
        <v>17</v>
      </c>
      <c r="I152" s="14" t="str">
        <f t="shared" si="3"/>
        <v>459673000000</v>
      </c>
      <c r="J152" s="7" t="s">
        <v>18</v>
      </c>
      <c r="K152" s="15" t="e">
        <f>IF(E152="","",VLOOKUP(E152,[1]Hoja4!A:H,7,0))</f>
        <v>#N/A</v>
      </c>
      <c r="L152" s="16" t="e">
        <f>IF(E152="","",VLOOKUP(E152,[1]Hoja4!A:H,8,0))</f>
        <v>#N/A</v>
      </c>
      <c r="M152" s="15" t="e">
        <f>IF(E152="","",VLOOKUP(E152,[1]Hoja4!A:I,9,0))</f>
        <v>#N/A</v>
      </c>
      <c r="N152" s="17" t="str">
        <f ca="1">IF(ISERROR(
BUSCARX(B152 &amp; I152 &amp; H152,
'EXTRACTO BANCO'!A:A &amp; 'EXTRACTO BANCO'!G:G &amp; 'EXTRACTO BANCO'!K:K,
'EXTRACTO BANCO'!A:A,
0)
),"NO","OK")</f>
        <v>NO</v>
      </c>
      <c r="O152" s="18"/>
    </row>
    <row r="153" spans="1:15">
      <c r="A153" s="6">
        <v>45967</v>
      </c>
      <c r="B153" s="7">
        <v>1754</v>
      </c>
      <c r="C153" s="7" t="s">
        <v>20</v>
      </c>
      <c r="D153" s="7" t="s">
        <v>16</v>
      </c>
      <c r="E153" s="7">
        <v>8600752087</v>
      </c>
      <c r="F153" s="7"/>
      <c r="G153" s="8">
        <v>2100000</v>
      </c>
      <c r="H153" s="7" t="s">
        <v>17</v>
      </c>
      <c r="I153" s="14" t="str">
        <f t="shared" si="3"/>
        <v>459672100000</v>
      </c>
      <c r="J153" s="7" t="s">
        <v>18</v>
      </c>
      <c r="K153" s="15" t="e">
        <f>IF(E153="","",VLOOKUP(E153,[1]Hoja4!A:H,7,0))</f>
        <v>#N/A</v>
      </c>
      <c r="L153" s="16" t="e">
        <f>IF(E153="","",VLOOKUP(E153,[1]Hoja4!A:H,8,0))</f>
        <v>#N/A</v>
      </c>
      <c r="M153" s="15" t="e">
        <f>IF(E153="","",VLOOKUP(E153,[1]Hoja4!A:I,9,0))</f>
        <v>#N/A</v>
      </c>
      <c r="N153" s="17" t="str">
        <f ca="1">IF(ISERROR(
BUSCARX(B153 &amp; I153 &amp; H153,
'EXTRACTO BANCO'!A:A &amp; 'EXTRACTO BANCO'!G:G &amp; 'EXTRACTO BANCO'!K:K,
'EXTRACTO BANCO'!A:A,
0)
),"NO","OK")</f>
        <v>NO</v>
      </c>
      <c r="O153" s="18"/>
    </row>
    <row r="154" spans="1:15">
      <c r="A154" s="6">
        <v>45967</v>
      </c>
      <c r="B154" s="7">
        <v>1754</v>
      </c>
      <c r="C154" s="7" t="s">
        <v>20</v>
      </c>
      <c r="D154" s="7" t="s">
        <v>16</v>
      </c>
      <c r="E154" s="7">
        <v>8600752087</v>
      </c>
      <c r="F154" s="7"/>
      <c r="G154" s="8">
        <v>1400000</v>
      </c>
      <c r="H154" s="7" t="s">
        <v>17</v>
      </c>
      <c r="I154" s="14" t="str">
        <f t="shared" si="3"/>
        <v>459671400000</v>
      </c>
      <c r="J154" s="7" t="s">
        <v>18</v>
      </c>
      <c r="K154" s="15" t="e">
        <f>IF(E154="","",VLOOKUP(E154,[1]Hoja4!A:H,7,0))</f>
        <v>#N/A</v>
      </c>
      <c r="L154" s="16" t="e">
        <f>IF(E154="","",VLOOKUP(E154,[1]Hoja4!A:H,8,0))</f>
        <v>#N/A</v>
      </c>
      <c r="M154" s="15" t="e">
        <f>IF(E154="","",VLOOKUP(E154,[1]Hoja4!A:I,9,0))</f>
        <v>#N/A</v>
      </c>
      <c r="N154" s="17" t="str">
        <f ca="1">IF(ISERROR(
BUSCARX(B154 &amp; I154 &amp; H154,
'EXTRACTO BANCO'!A:A &amp; 'EXTRACTO BANCO'!G:G &amp; 'EXTRACTO BANCO'!K:K,
'EXTRACTO BANCO'!A:A,
0)
),"NO","OK")</f>
        <v>NO</v>
      </c>
      <c r="O154" s="18"/>
    </row>
    <row r="155" spans="1:15">
      <c r="A155" s="6">
        <v>45967</v>
      </c>
      <c r="B155" s="7">
        <v>1754</v>
      </c>
      <c r="C155" s="7" t="s">
        <v>20</v>
      </c>
      <c r="D155" s="7" t="s">
        <v>16</v>
      </c>
      <c r="E155" s="7">
        <v>8600752087</v>
      </c>
      <c r="F155" s="7"/>
      <c r="G155" s="8">
        <v>2000000</v>
      </c>
      <c r="H155" s="7" t="s">
        <v>17</v>
      </c>
      <c r="I155" s="14" t="str">
        <f t="shared" si="3"/>
        <v>459672000000</v>
      </c>
      <c r="J155" s="7" t="s">
        <v>18</v>
      </c>
      <c r="K155" s="15" t="e">
        <f>IF(E155="","",VLOOKUP(E155,[1]Hoja4!A:H,7,0))</f>
        <v>#N/A</v>
      </c>
      <c r="L155" s="16" t="e">
        <f>IF(E155="","",VLOOKUP(E155,[1]Hoja4!A:H,8,0))</f>
        <v>#N/A</v>
      </c>
      <c r="M155" s="15" t="e">
        <f>IF(E155="","",VLOOKUP(E155,[1]Hoja4!A:I,9,0))</f>
        <v>#N/A</v>
      </c>
      <c r="N155" s="17" t="str">
        <f ca="1">IF(ISERROR(
BUSCARX(B155 &amp; I155 &amp; H155,
'EXTRACTO BANCO'!A:A &amp; 'EXTRACTO BANCO'!G:G &amp; 'EXTRACTO BANCO'!K:K,
'EXTRACTO BANCO'!A:A,
0)
),"NO","OK")</f>
        <v>NO</v>
      </c>
      <c r="O155" s="18"/>
    </row>
    <row r="156" spans="1:15">
      <c r="A156" s="6">
        <v>45967</v>
      </c>
      <c r="B156" s="7">
        <v>1754</v>
      </c>
      <c r="C156" s="7" t="s">
        <v>20</v>
      </c>
      <c r="D156" s="7" t="s">
        <v>16</v>
      </c>
      <c r="E156" s="7">
        <v>8600752087</v>
      </c>
      <c r="F156" s="7"/>
      <c r="G156" s="8">
        <v>1627982</v>
      </c>
      <c r="H156" s="7" t="s">
        <v>17</v>
      </c>
      <c r="I156" s="14" t="str">
        <f t="shared" si="3"/>
        <v>459671627982</v>
      </c>
      <c r="J156" s="7" t="s">
        <v>18</v>
      </c>
      <c r="K156" s="15" t="e">
        <f>IF(E156="","",VLOOKUP(E156,[1]Hoja4!A:H,7,0))</f>
        <v>#N/A</v>
      </c>
      <c r="L156" s="16" t="e">
        <f>IF(E156="","",VLOOKUP(E156,[1]Hoja4!A:H,8,0))</f>
        <v>#N/A</v>
      </c>
      <c r="M156" s="15" t="e">
        <f>IF(E156="","",VLOOKUP(E156,[1]Hoja4!A:I,9,0))</f>
        <v>#N/A</v>
      </c>
      <c r="N156" s="17" t="str">
        <f ca="1">IF(ISERROR(
BUSCARX(B156 &amp; I156 &amp; H156,
'EXTRACTO BANCO'!A:A &amp; 'EXTRACTO BANCO'!G:G &amp; 'EXTRACTO BANCO'!K:K,
'EXTRACTO BANCO'!A:A,
0)
),"NO","OK")</f>
        <v>NO</v>
      </c>
      <c r="O156" s="18"/>
    </row>
    <row r="157" spans="1:15">
      <c r="A157" s="6">
        <v>45967</v>
      </c>
      <c r="B157" s="7">
        <v>1754</v>
      </c>
      <c r="C157" s="7" t="s">
        <v>20</v>
      </c>
      <c r="D157" s="7" t="s">
        <v>16</v>
      </c>
      <c r="E157" s="7">
        <v>14</v>
      </c>
      <c r="F157" s="7"/>
      <c r="G157" s="8">
        <v>1500000</v>
      </c>
      <c r="H157" s="7" t="s">
        <v>17</v>
      </c>
      <c r="I157" s="14" t="str">
        <f t="shared" si="3"/>
        <v>459671500000</v>
      </c>
      <c r="J157" s="7" t="s">
        <v>18</v>
      </c>
      <c r="K157" s="15" t="str">
        <f>IF(E157="","",VLOOKUP(E157,[1]Hoja4!A:H,7,0))</f>
        <v>PV041</v>
      </c>
      <c r="L157" s="16" t="str">
        <f>IF(E157="","",VLOOKUP(E157,[1]Hoja4!A:H,8,0))</f>
        <v>CALYPSO NEIVA</v>
      </c>
      <c r="M157" s="15" t="str">
        <f>IF(E157="","",VLOOKUP(E157,[1]Hoja4!A:I,9,0))</f>
        <v>NEIVA</v>
      </c>
      <c r="N157" s="17" t="str">
        <f ca="1">IF(ISERROR(
BUSCARX(B157 &amp; I157 &amp; H157,
'EXTRACTO BANCO'!A:A &amp; 'EXTRACTO BANCO'!G:G &amp; 'EXTRACTO BANCO'!K:K,
'EXTRACTO BANCO'!A:A,
0)
),"NO","OK")</f>
        <v>NO</v>
      </c>
      <c r="O157" s="18"/>
    </row>
    <row r="158" spans="1:15">
      <c r="A158" s="6">
        <v>45967</v>
      </c>
      <c r="B158" s="7">
        <v>1754</v>
      </c>
      <c r="C158" s="7" t="s">
        <v>20</v>
      </c>
      <c r="D158" s="7" t="s">
        <v>16</v>
      </c>
      <c r="E158" s="7">
        <v>8</v>
      </c>
      <c r="F158" s="7"/>
      <c r="G158" s="8">
        <v>575500</v>
      </c>
      <c r="H158" s="7" t="s">
        <v>17</v>
      </c>
      <c r="I158" s="14" t="str">
        <f t="shared" si="3"/>
        <v>45967575500</v>
      </c>
      <c r="J158" s="7" t="s">
        <v>18</v>
      </c>
      <c r="K158" s="15" t="str">
        <f>IF(E158="","",VLOOKUP(E158,[1]Hoja4!A:H,7,0))</f>
        <v>PV001</v>
      </c>
      <c r="L158" s="16" t="str">
        <f>IF(E158="","",VLOOKUP(E158,[1]Hoja4!A:H,8,0))</f>
        <v>CALYPSO RICAURTE</v>
      </c>
      <c r="M158" s="15" t="str">
        <f>IF(E158="","",VLOOKUP(E158,[1]Hoja4!A:I,9,0))</f>
        <v>BOGOTA</v>
      </c>
      <c r="N158" s="17" t="str">
        <f ca="1">IF(ISERROR(
BUSCARX(B158 &amp; I158 &amp; H158,
'EXTRACTO BANCO'!A:A &amp; 'EXTRACTO BANCO'!G:G &amp; 'EXTRACTO BANCO'!K:K,
'EXTRACTO BANCO'!A:A,
0)
),"NO","OK")</f>
        <v>NO</v>
      </c>
      <c r="O158" s="18"/>
    </row>
    <row r="159" spans="1:15">
      <c r="A159" s="6">
        <v>45967</v>
      </c>
      <c r="B159" s="7">
        <v>1754</v>
      </c>
      <c r="C159" s="7" t="s">
        <v>20</v>
      </c>
      <c r="D159" s="7" t="s">
        <v>16</v>
      </c>
      <c r="E159" s="7">
        <v>19</v>
      </c>
      <c r="F159" s="7"/>
      <c r="G159" s="8">
        <v>1839870</v>
      </c>
      <c r="H159" s="7" t="s">
        <v>17</v>
      </c>
      <c r="I159" s="14" t="str">
        <f t="shared" si="3"/>
        <v>459671839870</v>
      </c>
      <c r="J159" s="7" t="s">
        <v>18</v>
      </c>
      <c r="K159" s="15" t="str">
        <f>IF(E159="","",VLOOKUP(E159,[1]Hoja4!A:H,7,0))</f>
        <v>PV047</v>
      </c>
      <c r="L159" s="16" t="str">
        <f>IF(E159="","",VLOOKUP(E159,[1]Hoja4!A:H,8,0))</f>
        <v>CALYPSO CALI CRA 8</v>
      </c>
      <c r="M159" s="15" t="str">
        <f>IF(E159="","",VLOOKUP(E159,[1]Hoja4!A:I,9,0))</f>
        <v>CALI</v>
      </c>
      <c r="N159" s="17" t="str">
        <f ca="1">IF(ISERROR(
BUSCARX(B159 &amp; I159 &amp; H159,
'EXTRACTO BANCO'!A:A &amp; 'EXTRACTO BANCO'!G:G &amp; 'EXTRACTO BANCO'!K:K,
'EXTRACTO BANCO'!A:A,
0)
),"NO","OK")</f>
        <v>NO</v>
      </c>
      <c r="O159" s="18"/>
    </row>
    <row r="160" spans="1:15">
      <c r="A160" s="6">
        <v>45967</v>
      </c>
      <c r="B160" s="7">
        <v>1754</v>
      </c>
      <c r="C160" s="7" t="s">
        <v>20</v>
      </c>
      <c r="D160" s="7" t="s">
        <v>16</v>
      </c>
      <c r="E160" s="7">
        <v>13</v>
      </c>
      <c r="F160" s="7"/>
      <c r="G160" s="8">
        <v>2800000</v>
      </c>
      <c r="H160" s="7" t="s">
        <v>17</v>
      </c>
      <c r="I160" s="14" t="str">
        <f t="shared" si="3"/>
        <v>459672800000</v>
      </c>
      <c r="J160" s="7" t="s">
        <v>18</v>
      </c>
      <c r="K160" s="15" t="str">
        <f>IF(E160="","",VLOOKUP(E160,[1]Hoja4!A:H,7,0))</f>
        <v>PV040</v>
      </c>
      <c r="L160" s="16" t="str">
        <f>IF(E160="","",VLOOKUP(E160,[1]Hoja4!A:H,8,0))</f>
        <v>CALYPSO IBAGUE</v>
      </c>
      <c r="M160" s="15" t="str">
        <f>IF(E160="","",VLOOKUP(E160,[1]Hoja4!A:I,9,0))</f>
        <v>IBAGUE</v>
      </c>
      <c r="N160" s="17" t="str">
        <f ca="1">IF(ISERROR(
BUSCARX(B160 &amp; I160 &amp; H160,
'EXTRACTO BANCO'!A:A &amp; 'EXTRACTO BANCO'!G:G &amp; 'EXTRACTO BANCO'!K:K,
'EXTRACTO BANCO'!A:A,
0)
),"NO","OK")</f>
        <v>NO</v>
      </c>
      <c r="O160" s="18"/>
    </row>
    <row r="161" spans="1:15">
      <c r="A161" s="6">
        <v>45967</v>
      </c>
      <c r="B161" s="7">
        <v>1754</v>
      </c>
      <c r="C161" s="7" t="s">
        <v>20</v>
      </c>
      <c r="D161" s="7" t="s">
        <v>16</v>
      </c>
      <c r="E161" s="7">
        <v>8600752087</v>
      </c>
      <c r="F161" s="7"/>
      <c r="G161" s="8">
        <v>1000000</v>
      </c>
      <c r="H161" s="7" t="s">
        <v>17</v>
      </c>
      <c r="I161" s="14" t="str">
        <f t="shared" si="3"/>
        <v>459671000000</v>
      </c>
      <c r="J161" s="7" t="s">
        <v>18</v>
      </c>
      <c r="K161" s="15" t="e">
        <f>IF(E161="","",VLOOKUP(E161,[1]Hoja4!A:H,7,0))</f>
        <v>#N/A</v>
      </c>
      <c r="L161" s="16" t="e">
        <f>IF(E161="","",VLOOKUP(E161,[1]Hoja4!A:H,8,0))</f>
        <v>#N/A</v>
      </c>
      <c r="M161" s="15" t="e">
        <f>IF(E161="","",VLOOKUP(E161,[1]Hoja4!A:I,9,0))</f>
        <v>#N/A</v>
      </c>
      <c r="N161" s="17" t="str">
        <f ca="1">IF(ISERROR(
BUSCARX(B161 &amp; I161 &amp; H161,
'EXTRACTO BANCO'!A:A &amp; 'EXTRACTO BANCO'!G:G &amp; 'EXTRACTO BANCO'!K:K,
'EXTRACTO BANCO'!A:A,
0)
),"NO","OK")</f>
        <v>NO</v>
      </c>
      <c r="O161" s="18"/>
    </row>
    <row r="162" spans="1:15">
      <c r="A162" s="6">
        <v>45967</v>
      </c>
      <c r="B162" s="7">
        <v>1754</v>
      </c>
      <c r="C162" s="7" t="s">
        <v>20</v>
      </c>
      <c r="D162" s="7" t="s">
        <v>16</v>
      </c>
      <c r="E162" s="7">
        <v>32</v>
      </c>
      <c r="F162" s="7"/>
      <c r="G162" s="8">
        <v>2750000</v>
      </c>
      <c r="H162" s="7" t="s">
        <v>17</v>
      </c>
      <c r="I162" s="14" t="str">
        <f t="shared" si="3"/>
        <v>459672750000</v>
      </c>
      <c r="J162" s="7" t="s">
        <v>18</v>
      </c>
      <c r="K162" s="15" t="str">
        <f>IF(E162="","",VLOOKUP(E162,[1]Hoja4!A:H,7,0))</f>
        <v>PV029</v>
      </c>
      <c r="L162" s="16" t="str">
        <f>IF(E162="","",VLOOKUP(E162,[1]Hoja4!A:H,8,0))</f>
        <v>CALYPSO DUITAMA</v>
      </c>
      <c r="M162" s="15" t="str">
        <f>IF(E162="","",VLOOKUP(E162,[1]Hoja4!A:I,9,0))</f>
        <v>TUNJA</v>
      </c>
      <c r="N162" s="17" t="str">
        <f ca="1">IF(ISERROR(
BUSCARX(B162 &amp; I162 &amp; H162,
'EXTRACTO BANCO'!A:A &amp; 'EXTRACTO BANCO'!G:G &amp; 'EXTRACTO BANCO'!K:K,
'EXTRACTO BANCO'!A:A,
0)
),"NO","OK")</f>
        <v>NO</v>
      </c>
      <c r="O162" s="18"/>
    </row>
    <row r="163" spans="1:15">
      <c r="A163" s="6">
        <v>45967</v>
      </c>
      <c r="B163" s="7">
        <v>1754</v>
      </c>
      <c r="C163" s="7" t="s">
        <v>20</v>
      </c>
      <c r="D163" s="7" t="s">
        <v>16</v>
      </c>
      <c r="E163" s="7">
        <v>860075208</v>
      </c>
      <c r="F163" s="7"/>
      <c r="G163" s="8">
        <v>2000000</v>
      </c>
      <c r="H163" s="7" t="s">
        <v>17</v>
      </c>
      <c r="I163" s="14" t="str">
        <f t="shared" si="3"/>
        <v>459672000000</v>
      </c>
      <c r="J163" s="7" t="s">
        <v>18</v>
      </c>
      <c r="K163" s="15" t="e">
        <f>IF(E163="","",VLOOKUP(E163,[1]Hoja4!A:H,7,0))</f>
        <v>#N/A</v>
      </c>
      <c r="L163" s="16" t="e">
        <f>IF(E163="","",VLOOKUP(E163,[1]Hoja4!A:H,8,0))</f>
        <v>#N/A</v>
      </c>
      <c r="M163" s="15" t="e">
        <f>IF(E163="","",VLOOKUP(E163,[1]Hoja4!A:I,9,0))</f>
        <v>#N/A</v>
      </c>
      <c r="N163" s="17" t="str">
        <f ca="1">IF(ISERROR(
BUSCARX(B163 &amp; I163 &amp; H163,
'EXTRACTO BANCO'!A:A &amp; 'EXTRACTO BANCO'!G:G &amp; 'EXTRACTO BANCO'!K:K,
'EXTRACTO BANCO'!A:A,
0)
),"NO","OK")</f>
        <v>NO</v>
      </c>
      <c r="O163" s="18"/>
    </row>
    <row r="164" spans="1:15">
      <c r="A164" s="6">
        <v>45967</v>
      </c>
      <c r="B164" s="7">
        <v>1754</v>
      </c>
      <c r="C164" s="7" t="s">
        <v>20</v>
      </c>
      <c r="D164" s="7" t="s">
        <v>16</v>
      </c>
      <c r="E164" s="7">
        <v>18</v>
      </c>
      <c r="F164" s="7"/>
      <c r="G164" s="8">
        <v>1650000</v>
      </c>
      <c r="H164" s="7" t="s">
        <v>17</v>
      </c>
      <c r="I164" s="14" t="str">
        <f t="shared" si="3"/>
        <v>459671650000</v>
      </c>
      <c r="J164" s="7" t="s">
        <v>18</v>
      </c>
      <c r="K164" s="15" t="str">
        <f>IF(E164="","",VLOOKUP(E164,[1]Hoja4!A:H,7,0))</f>
        <v>PV046</v>
      </c>
      <c r="L164" s="16" t="str">
        <f>IF(E164="","",VLOOKUP(E164,[1]Hoja4!A:H,8,0))</f>
        <v>CALYPSO CALI CRA 9</v>
      </c>
      <c r="M164" s="15" t="str">
        <f>IF(E164="","",VLOOKUP(E164,[1]Hoja4!A:I,9,0))</f>
        <v>CALI</v>
      </c>
      <c r="N164" s="17" t="str">
        <f ca="1">IF(ISERROR(
BUSCARX(B164 &amp; I164 &amp; H164,
'EXTRACTO BANCO'!A:A &amp; 'EXTRACTO BANCO'!G:G &amp; 'EXTRACTO BANCO'!K:K,
'EXTRACTO BANCO'!A:A,
0)
),"NO","OK")</f>
        <v>NO</v>
      </c>
      <c r="O164" s="18"/>
    </row>
    <row r="165" spans="1:15">
      <c r="A165" s="6">
        <v>45967</v>
      </c>
      <c r="B165" s="7">
        <v>1754</v>
      </c>
      <c r="C165" s="7" t="s">
        <v>20</v>
      </c>
      <c r="D165" s="7" t="s">
        <v>16</v>
      </c>
      <c r="E165" s="7">
        <v>860075208</v>
      </c>
      <c r="F165" s="7"/>
      <c r="G165" s="8">
        <v>2000000</v>
      </c>
      <c r="H165" s="7" t="s">
        <v>17</v>
      </c>
      <c r="I165" s="14" t="str">
        <f t="shared" si="3"/>
        <v>459672000000</v>
      </c>
      <c r="J165" s="7" t="s">
        <v>18</v>
      </c>
      <c r="K165" s="15" t="e">
        <f>IF(E165="","",VLOOKUP(E165,[1]Hoja4!A:H,7,0))</f>
        <v>#N/A</v>
      </c>
      <c r="L165" s="16" t="e">
        <f>IF(E165="","",VLOOKUP(E165,[1]Hoja4!A:H,8,0))</f>
        <v>#N/A</v>
      </c>
      <c r="M165" s="15" t="e">
        <f>IF(E165="","",VLOOKUP(E165,[1]Hoja4!A:I,9,0))</f>
        <v>#N/A</v>
      </c>
      <c r="N165" s="17" t="str">
        <f ca="1">IF(ISERROR(
BUSCARX(B165 &amp; I165 &amp; H165,
'EXTRACTO BANCO'!A:A &amp; 'EXTRACTO BANCO'!G:G &amp; 'EXTRACTO BANCO'!K:K,
'EXTRACTO BANCO'!A:A,
0)
),"NO","OK")</f>
        <v>NO</v>
      </c>
      <c r="O165" s="18"/>
    </row>
    <row r="166" spans="1:15">
      <c r="A166" s="6">
        <v>45967</v>
      </c>
      <c r="B166" s="7">
        <v>1754</v>
      </c>
      <c r="C166" s="7" t="s">
        <v>20</v>
      </c>
      <c r="D166" s="7" t="s">
        <v>16</v>
      </c>
      <c r="E166" s="7">
        <v>12</v>
      </c>
      <c r="F166" s="7"/>
      <c r="G166" s="8">
        <v>1600000</v>
      </c>
      <c r="H166" s="7" t="s">
        <v>17</v>
      </c>
      <c r="I166" s="14" t="str">
        <f t="shared" si="3"/>
        <v>459671600000</v>
      </c>
      <c r="J166" s="7" t="s">
        <v>18</v>
      </c>
      <c r="K166" s="15" t="str">
        <f>IF(E166="","",VLOOKUP(E166,[1]Hoja4!A:H,7,0))</f>
        <v>PV037</v>
      </c>
      <c r="L166" s="16" t="str">
        <f>IF(E166="","",VLOOKUP(E166,[1]Hoja4!A:H,8,0))</f>
        <v>CALYPSO PLASTIQUINCE BUCARAMANGA CR 15</v>
      </c>
      <c r="M166" s="15" t="str">
        <f>IF(E166="","",VLOOKUP(E166,[1]Hoja4!A:I,9,0))</f>
        <v>BUCARAMANGA</v>
      </c>
      <c r="N166" s="17" t="str">
        <f ca="1">IF(ISERROR(
BUSCARX(B166 &amp; I166 &amp; H166,
'EXTRACTO BANCO'!A:A &amp; 'EXTRACTO BANCO'!G:G &amp; 'EXTRACTO BANCO'!K:K,
'EXTRACTO BANCO'!A:A,
0)
),"NO","OK")</f>
        <v>NO</v>
      </c>
      <c r="O166" s="18"/>
    </row>
    <row r="167" spans="1:15">
      <c r="A167" s="6">
        <v>45967</v>
      </c>
      <c r="B167" s="7">
        <v>1754</v>
      </c>
      <c r="C167" s="7" t="s">
        <v>20</v>
      </c>
      <c r="D167" s="7" t="s">
        <v>16</v>
      </c>
      <c r="E167" s="7">
        <v>8600752087</v>
      </c>
      <c r="F167" s="7"/>
      <c r="G167" s="8">
        <v>350000</v>
      </c>
      <c r="H167" s="7" t="s">
        <v>17</v>
      </c>
      <c r="I167" s="14" t="str">
        <f t="shared" si="3"/>
        <v>45967350000</v>
      </c>
      <c r="J167" s="7" t="s">
        <v>18</v>
      </c>
      <c r="K167" s="15" t="e">
        <f>IF(E167="","",VLOOKUP(E167,[1]Hoja4!A:H,7,0))</f>
        <v>#N/A</v>
      </c>
      <c r="L167" s="16" t="e">
        <f>IF(E167="","",VLOOKUP(E167,[1]Hoja4!A:H,8,0))</f>
        <v>#N/A</v>
      </c>
      <c r="M167" s="15" t="e">
        <f>IF(E167="","",VLOOKUP(E167,[1]Hoja4!A:I,9,0))</f>
        <v>#N/A</v>
      </c>
      <c r="N167" s="17" t="str">
        <f ca="1">IF(ISERROR(
BUSCARX(B167 &amp; I167 &amp; H167,
'EXTRACTO BANCO'!A:A &amp; 'EXTRACTO BANCO'!G:G &amp; 'EXTRACTO BANCO'!K:K,
'EXTRACTO BANCO'!A:A,
0)
),"NO","OK")</f>
        <v>NO</v>
      </c>
      <c r="O167" s="18"/>
    </row>
    <row r="168" spans="1:15">
      <c r="A168" s="6">
        <v>45967</v>
      </c>
      <c r="B168" s="7">
        <v>1754</v>
      </c>
      <c r="C168" s="7" t="s">
        <v>20</v>
      </c>
      <c r="D168" s="7" t="s">
        <v>16</v>
      </c>
      <c r="E168" s="7">
        <v>860075208</v>
      </c>
      <c r="F168" s="7"/>
      <c r="G168" s="8">
        <v>1377000</v>
      </c>
      <c r="H168" s="7" t="s">
        <v>17</v>
      </c>
      <c r="I168" s="14" t="str">
        <f t="shared" si="3"/>
        <v>459671377000</v>
      </c>
      <c r="J168" s="7" t="s">
        <v>18</v>
      </c>
      <c r="K168" s="15" t="e">
        <f>IF(E168="","",VLOOKUP(E168,[1]Hoja4!A:H,7,0))</f>
        <v>#N/A</v>
      </c>
      <c r="L168" s="16" t="e">
        <f>IF(E168="","",VLOOKUP(E168,[1]Hoja4!A:H,8,0))</f>
        <v>#N/A</v>
      </c>
      <c r="M168" s="15" t="e">
        <f>IF(E168="","",VLOOKUP(E168,[1]Hoja4!A:I,9,0))</f>
        <v>#N/A</v>
      </c>
      <c r="N168" s="17" t="str">
        <f ca="1">IF(ISERROR(
BUSCARX(B168 &amp; I168 &amp; H168,
'EXTRACTO BANCO'!A:A &amp; 'EXTRACTO BANCO'!G:G &amp; 'EXTRACTO BANCO'!K:K,
'EXTRACTO BANCO'!A:A,
0)
),"NO","OK")</f>
        <v>NO</v>
      </c>
      <c r="O168" s="18"/>
    </row>
    <row r="169" spans="1:15">
      <c r="A169" s="6">
        <v>45967</v>
      </c>
      <c r="B169" s="7">
        <v>1754</v>
      </c>
      <c r="C169" s="7" t="s">
        <v>20</v>
      </c>
      <c r="D169" s="7" t="s">
        <v>16</v>
      </c>
      <c r="E169" s="7">
        <v>860075208</v>
      </c>
      <c r="F169" s="7"/>
      <c r="G169" s="8">
        <v>1365400</v>
      </c>
      <c r="H169" s="7" t="s">
        <v>17</v>
      </c>
      <c r="I169" s="14" t="str">
        <f t="shared" si="3"/>
        <v>459671365400</v>
      </c>
      <c r="J169" s="7" t="s">
        <v>18</v>
      </c>
      <c r="K169" s="15" t="e">
        <f>IF(E169="","",VLOOKUP(E169,[1]Hoja4!A:H,7,0))</f>
        <v>#N/A</v>
      </c>
      <c r="L169" s="16" t="e">
        <f>IF(E169="","",VLOOKUP(E169,[1]Hoja4!A:H,8,0))</f>
        <v>#N/A</v>
      </c>
      <c r="M169" s="15" t="e">
        <f>IF(E169="","",VLOOKUP(E169,[1]Hoja4!A:I,9,0))</f>
        <v>#N/A</v>
      </c>
      <c r="N169" s="17" t="str">
        <f ca="1">IF(ISERROR(
BUSCARX(B169 &amp; I169 &amp; H169,
'EXTRACTO BANCO'!A:A &amp; 'EXTRACTO BANCO'!G:G &amp; 'EXTRACTO BANCO'!K:K,
'EXTRACTO BANCO'!A:A,
0)
),"NO","OK")</f>
        <v>NO</v>
      </c>
      <c r="O169" s="18"/>
    </row>
    <row r="170" spans="1:15">
      <c r="A170" s="6">
        <v>45967</v>
      </c>
      <c r="B170" s="7">
        <v>1754</v>
      </c>
      <c r="C170" s="7" t="s">
        <v>20</v>
      </c>
      <c r="D170" s="7" t="s">
        <v>16</v>
      </c>
      <c r="E170" s="7">
        <v>860075208</v>
      </c>
      <c r="F170" s="7"/>
      <c r="G170" s="8">
        <v>461050</v>
      </c>
      <c r="H170" s="7" t="s">
        <v>17</v>
      </c>
      <c r="I170" s="14" t="str">
        <f t="shared" si="3"/>
        <v>45967461050</v>
      </c>
      <c r="J170" s="7" t="s">
        <v>18</v>
      </c>
      <c r="K170" s="15" t="e">
        <f>IF(E170="","",VLOOKUP(E170,[1]Hoja4!A:H,7,0))</f>
        <v>#N/A</v>
      </c>
      <c r="L170" s="16" t="e">
        <f>IF(E170="","",VLOOKUP(E170,[1]Hoja4!A:H,8,0))</f>
        <v>#N/A</v>
      </c>
      <c r="M170" s="15" t="e">
        <f>IF(E170="","",VLOOKUP(E170,[1]Hoja4!A:I,9,0))</f>
        <v>#N/A</v>
      </c>
      <c r="N170" s="17" t="str">
        <f ca="1">IF(ISERROR(
BUSCARX(B170 &amp; I170 &amp; H170,
'EXTRACTO BANCO'!A:A &amp; 'EXTRACTO BANCO'!G:G &amp; 'EXTRACTO BANCO'!K:K,
'EXTRACTO BANCO'!A:A,
0)
),"NO","OK")</f>
        <v>NO</v>
      </c>
      <c r="O170" s="18"/>
    </row>
    <row r="171" spans="1:15">
      <c r="A171" s="6">
        <v>45968</v>
      </c>
      <c r="B171" s="7">
        <v>1754</v>
      </c>
      <c r="C171" s="7" t="s">
        <v>15</v>
      </c>
      <c r="D171" s="7" t="s">
        <v>16</v>
      </c>
      <c r="E171" s="7">
        <v>41</v>
      </c>
      <c r="F171" s="7">
        <v>3124529129</v>
      </c>
      <c r="G171" s="8">
        <v>7234150</v>
      </c>
      <c r="H171" s="7" t="s">
        <v>17</v>
      </c>
      <c r="I171" s="14" t="str">
        <f t="shared" si="3"/>
        <v>459687234150</v>
      </c>
      <c r="J171" s="7" t="s">
        <v>18</v>
      </c>
      <c r="K171" s="15" t="e">
        <f>IF(E171="","",VLOOKUP(E171,[1]Hoja4!A:H,7,0))</f>
        <v>#N/A</v>
      </c>
      <c r="L171" s="16" t="e">
        <f>IF(E171="","",VLOOKUP(E171,[1]Hoja4!A:H,8,0))</f>
        <v>#N/A</v>
      </c>
      <c r="M171" s="15" t="e">
        <f>IF(E171="","",VLOOKUP(E171,[1]Hoja4!A:I,9,0))</f>
        <v>#N/A</v>
      </c>
      <c r="N171" s="17" t="str">
        <f ca="1">IF(ISERROR(
BUSCARX(B171 &amp; I171 &amp; H171,
'EXTRACTO BANCO'!A:A &amp; 'EXTRACTO BANCO'!G:G &amp; 'EXTRACTO BANCO'!K:K,
'EXTRACTO BANCO'!A:A,
0)
),"NO","OK")</f>
        <v>NO</v>
      </c>
      <c r="O171" s="18"/>
    </row>
    <row r="172" spans="1:15">
      <c r="A172" s="6">
        <v>45968</v>
      </c>
      <c r="B172" s="7">
        <v>1754</v>
      </c>
      <c r="C172" s="7" t="s">
        <v>15</v>
      </c>
      <c r="D172" s="7" t="s">
        <v>19</v>
      </c>
      <c r="E172" s="7">
        <v>28</v>
      </c>
      <c r="F172" s="7">
        <v>3214485464</v>
      </c>
      <c r="G172" s="8">
        <v>2500000</v>
      </c>
      <c r="H172" s="7" t="s">
        <v>17</v>
      </c>
      <c r="I172" s="14" t="str">
        <f t="shared" si="3"/>
        <v>459682500000</v>
      </c>
      <c r="J172" s="7" t="s">
        <v>18</v>
      </c>
      <c r="K172" s="15" t="str">
        <f>IF(E172="","",VLOOKUP(E172,[1]Hoja4!A:H,7,0))</f>
        <v>PV039</v>
      </c>
      <c r="L172" s="16" t="str">
        <f>IF(E172="","",VLOOKUP(E172,[1]Hoja4!A:H,8,0))</f>
        <v>CALYPSO CUCUTA</v>
      </c>
      <c r="M172" s="15" t="str">
        <f>IF(E172="","",VLOOKUP(E172,[1]Hoja4!A:I,9,0))</f>
        <v>CUCUTA</v>
      </c>
      <c r="N172" s="17" t="str">
        <f ca="1">IF(ISERROR(
BUSCARX(B172 &amp; I172 &amp; H172,
'EXTRACTO BANCO'!A:A &amp; 'EXTRACTO BANCO'!G:G &amp; 'EXTRACTO BANCO'!K:K,
'EXTRACTO BANCO'!A:A,
0)
),"NO","OK")</f>
        <v>NO</v>
      </c>
      <c r="O172" s="18"/>
    </row>
    <row r="173" spans="1:15">
      <c r="A173" s="6">
        <v>45968</v>
      </c>
      <c r="B173" s="7">
        <v>1754</v>
      </c>
      <c r="C173" s="7" t="s">
        <v>15</v>
      </c>
      <c r="D173" s="7" t="s">
        <v>19</v>
      </c>
      <c r="E173" s="7">
        <v>81</v>
      </c>
      <c r="F173" s="7">
        <v>2417800</v>
      </c>
      <c r="G173" s="8">
        <v>3375579</v>
      </c>
      <c r="H173" s="7" t="s">
        <v>17</v>
      </c>
      <c r="I173" s="14" t="str">
        <f t="shared" si="3"/>
        <v>459683375579</v>
      </c>
      <c r="J173" s="7" t="s">
        <v>18</v>
      </c>
      <c r="K173" s="15" t="e">
        <f>IF(E173="","",VLOOKUP(E173,[1]Hoja4!A:H,7,0))</f>
        <v>#N/A</v>
      </c>
      <c r="L173" s="16" t="e">
        <f>IF(E173="","",VLOOKUP(E173,[1]Hoja4!A:H,8,0))</f>
        <v>#N/A</v>
      </c>
      <c r="M173" s="15" t="e">
        <f>IF(E173="","",VLOOKUP(E173,[1]Hoja4!A:I,9,0))</f>
        <v>#N/A</v>
      </c>
      <c r="N173" s="17" t="str">
        <f ca="1">IF(ISERROR(
BUSCARX(B173 &amp; I173 &amp; H173,
'EXTRACTO BANCO'!A:A &amp; 'EXTRACTO BANCO'!G:G &amp; 'EXTRACTO BANCO'!K:K,
'EXTRACTO BANCO'!A:A,
0)
),"NO","OK")</f>
        <v>NO</v>
      </c>
      <c r="O173" s="18"/>
    </row>
    <row r="174" spans="1:15">
      <c r="A174" s="6">
        <v>45968</v>
      </c>
      <c r="B174" s="7">
        <v>1754</v>
      </c>
      <c r="C174" s="7" t="s">
        <v>20</v>
      </c>
      <c r="D174" s="7" t="s">
        <v>16</v>
      </c>
      <c r="E174" s="7">
        <v>20</v>
      </c>
      <c r="F174" s="7"/>
      <c r="G174" s="8">
        <v>600000</v>
      </c>
      <c r="H174" s="7" t="s">
        <v>17</v>
      </c>
      <c r="I174" s="14" t="str">
        <f t="shared" si="3"/>
        <v>45968600000</v>
      </c>
      <c r="J174" s="7" t="s">
        <v>18</v>
      </c>
      <c r="K174" s="15" t="str">
        <f>IF(E174="","",VLOOKUP(E174,[1]Hoja4!A:H,7,0))</f>
        <v>PV049</v>
      </c>
      <c r="L174" s="16" t="str">
        <f>IF(E174="","",VLOOKUP(E174,[1]Hoja4!A:H,8,0))</f>
        <v>CALYPSO PALMIRA</v>
      </c>
      <c r="M174" s="15" t="str">
        <f>IF(E174="","",VLOOKUP(E174,[1]Hoja4!A:I,9,0))</f>
        <v>CALI</v>
      </c>
      <c r="N174" s="17" t="str">
        <f ca="1">IF(ISERROR(
BUSCARX(B174 &amp; I174 &amp; H174,
'EXTRACTO BANCO'!A:A &amp; 'EXTRACTO BANCO'!G:G &amp; 'EXTRACTO BANCO'!K:K,
'EXTRACTO BANCO'!A:A,
0)
),"NO","OK")</f>
        <v>NO</v>
      </c>
      <c r="O174" s="18"/>
    </row>
    <row r="175" spans="1:15">
      <c r="A175" s="6">
        <v>45968</v>
      </c>
      <c r="B175" s="7">
        <v>1754</v>
      </c>
      <c r="C175" s="7" t="s">
        <v>20</v>
      </c>
      <c r="D175" s="7" t="s">
        <v>16</v>
      </c>
      <c r="E175" s="7">
        <v>26</v>
      </c>
      <c r="F175" s="7"/>
      <c r="G175" s="8">
        <v>1900000</v>
      </c>
      <c r="H175" s="7" t="s">
        <v>17</v>
      </c>
      <c r="I175" s="14" t="str">
        <f t="shared" si="3"/>
        <v>459681900000</v>
      </c>
      <c r="J175" s="7" t="s">
        <v>18</v>
      </c>
      <c r="K175" s="15" t="str">
        <f>IF(E175="","",VLOOKUP(E175,[1]Hoja4!A:H,7,0))</f>
        <v>PV031</v>
      </c>
      <c r="L175" s="16" t="str">
        <f>IF(E175="","",VLOOKUP(E175,[1]Hoja4!A:H,8,0))</f>
        <v>CALYPSO TUNJA</v>
      </c>
      <c r="M175" s="15" t="str">
        <f>IF(E175="","",VLOOKUP(E175,[1]Hoja4!A:I,9,0))</f>
        <v>TUNJA</v>
      </c>
      <c r="N175" s="17" t="str">
        <f ca="1">IF(ISERROR(
BUSCARX(B175 &amp; I175 &amp; H175,
'EXTRACTO BANCO'!A:A &amp; 'EXTRACTO BANCO'!G:G &amp; 'EXTRACTO BANCO'!K:K,
'EXTRACTO BANCO'!A:A,
0)
),"NO","OK")</f>
        <v>NO</v>
      </c>
      <c r="O175" s="18"/>
    </row>
    <row r="176" spans="1:15">
      <c r="A176" s="6">
        <v>45968</v>
      </c>
      <c r="B176" s="7">
        <v>1754</v>
      </c>
      <c r="C176" s="7" t="s">
        <v>20</v>
      </c>
      <c r="D176" s="7" t="s">
        <v>16</v>
      </c>
      <c r="E176" s="7">
        <v>860075208</v>
      </c>
      <c r="F176" s="7"/>
      <c r="G176" s="8">
        <v>1600000</v>
      </c>
      <c r="H176" s="7" t="s">
        <v>17</v>
      </c>
      <c r="I176" s="14" t="str">
        <f t="shared" si="3"/>
        <v>459681600000</v>
      </c>
      <c r="J176" s="7" t="s">
        <v>18</v>
      </c>
      <c r="K176" s="15" t="e">
        <f>IF(E176="","",VLOOKUP(E176,[1]Hoja4!A:H,7,0))</f>
        <v>#N/A</v>
      </c>
      <c r="L176" s="16" t="e">
        <f>IF(E176="","",VLOOKUP(E176,[1]Hoja4!A:H,8,0))</f>
        <v>#N/A</v>
      </c>
      <c r="M176" s="15" t="e">
        <f>IF(E176="","",VLOOKUP(E176,[1]Hoja4!A:I,9,0))</f>
        <v>#N/A</v>
      </c>
      <c r="N176" s="17" t="str">
        <f ca="1">IF(ISERROR(
BUSCARX(B176 &amp; I176 &amp; H176,
'EXTRACTO BANCO'!A:A &amp; 'EXTRACTO BANCO'!G:G &amp; 'EXTRACTO BANCO'!K:K,
'EXTRACTO BANCO'!A:A,
0)
),"NO","OK")</f>
        <v>NO</v>
      </c>
      <c r="O176" s="18"/>
    </row>
    <row r="177" spans="1:15">
      <c r="A177" s="6">
        <v>45968</v>
      </c>
      <c r="B177" s="7">
        <v>1754</v>
      </c>
      <c r="C177" s="7" t="s">
        <v>20</v>
      </c>
      <c r="D177" s="7" t="s">
        <v>16</v>
      </c>
      <c r="E177" s="7">
        <v>13</v>
      </c>
      <c r="F177" s="7"/>
      <c r="G177" s="8">
        <v>1450000</v>
      </c>
      <c r="H177" s="7" t="s">
        <v>17</v>
      </c>
      <c r="I177" s="14" t="str">
        <f t="shared" si="3"/>
        <v>459681450000</v>
      </c>
      <c r="J177" s="7" t="s">
        <v>18</v>
      </c>
      <c r="K177" s="15" t="str">
        <f>IF(E177="","",VLOOKUP(E177,[1]Hoja4!A:H,7,0))</f>
        <v>PV040</v>
      </c>
      <c r="L177" s="16" t="str">
        <f>IF(E177="","",VLOOKUP(E177,[1]Hoja4!A:H,8,0))</f>
        <v>CALYPSO IBAGUE</v>
      </c>
      <c r="M177" s="15" t="str">
        <f>IF(E177="","",VLOOKUP(E177,[1]Hoja4!A:I,9,0))</f>
        <v>IBAGUE</v>
      </c>
      <c r="N177" s="17" t="str">
        <f ca="1">IF(ISERROR(
BUSCARX(B177 &amp; I177 &amp; H177,
'EXTRACTO BANCO'!A:A &amp; 'EXTRACTO BANCO'!G:G &amp; 'EXTRACTO BANCO'!K:K,
'EXTRACTO BANCO'!A:A,
0)
),"NO","OK")</f>
        <v>NO</v>
      </c>
      <c r="O177" s="18"/>
    </row>
    <row r="178" spans="1:15">
      <c r="A178" s="6">
        <v>45968</v>
      </c>
      <c r="B178" s="7">
        <v>1754</v>
      </c>
      <c r="C178" s="7" t="s">
        <v>20</v>
      </c>
      <c r="D178" s="7" t="s">
        <v>16</v>
      </c>
      <c r="E178" s="7">
        <v>6</v>
      </c>
      <c r="F178" s="7"/>
      <c r="G178" s="8">
        <v>1600000</v>
      </c>
      <c r="H178" s="7" t="s">
        <v>17</v>
      </c>
      <c r="I178" s="14" t="str">
        <f t="shared" si="3"/>
        <v>459681600000</v>
      </c>
      <c r="J178" s="7" t="s">
        <v>18</v>
      </c>
      <c r="K178" s="15" t="str">
        <f>IF(E178="","",VLOOKUP(E178,[1]Hoja4!A:H,7,0))</f>
        <v>PV023</v>
      </c>
      <c r="L178" s="16" t="str">
        <f>IF(E178="","",VLOOKUP(E178,[1]Hoja4!A:H,8,0))</f>
        <v>CALYPSO 7 AGOSTO</v>
      </c>
      <c r="M178" s="15" t="str">
        <f>IF(E178="","",VLOOKUP(E178,[1]Hoja4!A:I,9,0))</f>
        <v>BOGOTA</v>
      </c>
      <c r="N178" s="17" t="str">
        <f ca="1">IF(ISERROR(
BUSCARX(B178 &amp; I178 &amp; H178,
'EXTRACTO BANCO'!A:A &amp; 'EXTRACTO BANCO'!G:G &amp; 'EXTRACTO BANCO'!K:K,
'EXTRACTO BANCO'!A:A,
0)
),"NO","OK")</f>
        <v>NO</v>
      </c>
      <c r="O178" s="18"/>
    </row>
    <row r="179" spans="1:15">
      <c r="A179" s="6">
        <v>45968</v>
      </c>
      <c r="B179" s="7">
        <v>1754</v>
      </c>
      <c r="C179" s="7" t="s">
        <v>20</v>
      </c>
      <c r="D179" s="7" t="s">
        <v>16</v>
      </c>
      <c r="E179" s="7">
        <v>4</v>
      </c>
      <c r="F179" s="7"/>
      <c r="G179" s="8">
        <v>1250000</v>
      </c>
      <c r="H179" s="7" t="s">
        <v>17</v>
      </c>
      <c r="I179" s="14" t="str">
        <f t="shared" si="3"/>
        <v>459681250000</v>
      </c>
      <c r="J179" s="7" t="s">
        <v>18</v>
      </c>
      <c r="K179" s="15" t="str">
        <f>IF(E179="","",VLOOKUP(E179,[1]Hoja4!A:H,7,0))</f>
        <v>PV024</v>
      </c>
      <c r="L179" s="16" t="str">
        <f>IF(E179="","",VLOOKUP(E179,[1]Hoja4!A:H,8,0))</f>
        <v>CALYPSO CRA 25</v>
      </c>
      <c r="M179" s="15" t="str">
        <f>IF(E179="","",VLOOKUP(E179,[1]Hoja4!A:I,9,0))</f>
        <v>BOGOTA</v>
      </c>
      <c r="N179" s="17" t="str">
        <f ca="1">IF(ISERROR(
BUSCARX(B179 &amp; I179 &amp; H179,
'EXTRACTO BANCO'!A:A &amp; 'EXTRACTO BANCO'!G:G &amp; 'EXTRACTO BANCO'!K:K,
'EXTRACTO BANCO'!A:A,
0)
),"NO","OK")</f>
        <v>NO</v>
      </c>
      <c r="O179" s="18"/>
    </row>
    <row r="180" spans="1:15">
      <c r="A180" s="6">
        <v>45968</v>
      </c>
      <c r="B180" s="7">
        <v>1754</v>
      </c>
      <c r="C180" s="7" t="s">
        <v>20</v>
      </c>
      <c r="D180" s="7" t="s">
        <v>16</v>
      </c>
      <c r="E180" s="7">
        <v>49</v>
      </c>
      <c r="F180" s="7"/>
      <c r="G180" s="8">
        <v>1200000</v>
      </c>
      <c r="H180" s="7" t="s">
        <v>17</v>
      </c>
      <c r="I180" s="14" t="str">
        <f t="shared" si="3"/>
        <v>459681200000</v>
      </c>
      <c r="J180" s="7" t="s">
        <v>18</v>
      </c>
      <c r="K180" s="15" t="e">
        <f>IF(E180="","",VLOOKUP(E180,[1]Hoja4!A:H,7,0))</f>
        <v>#N/A</v>
      </c>
      <c r="L180" s="16" t="e">
        <f>IF(E180="","",VLOOKUP(E180,[1]Hoja4!A:H,8,0))</f>
        <v>#N/A</v>
      </c>
      <c r="M180" s="15" t="e">
        <f>IF(E180="","",VLOOKUP(E180,[1]Hoja4!A:I,9,0))</f>
        <v>#N/A</v>
      </c>
      <c r="N180" s="17" t="str">
        <f ca="1">IF(ISERROR(
BUSCARX(B180 &amp; I180 &amp; H180,
'EXTRACTO BANCO'!A:A &amp; 'EXTRACTO BANCO'!G:G &amp; 'EXTRACTO BANCO'!K:K,
'EXTRACTO BANCO'!A:A,
0)
),"NO","OK")</f>
        <v>NO</v>
      </c>
      <c r="O180" s="18"/>
    </row>
    <row r="181" spans="1:15">
      <c r="A181" s="6">
        <v>45968</v>
      </c>
      <c r="B181" s="7">
        <v>1754</v>
      </c>
      <c r="C181" s="7" t="s">
        <v>20</v>
      </c>
      <c r="D181" s="7" t="s">
        <v>16</v>
      </c>
      <c r="E181" s="7">
        <v>49</v>
      </c>
      <c r="F181" s="7"/>
      <c r="G181" s="8">
        <v>2000000</v>
      </c>
      <c r="H181" s="7" t="s">
        <v>17</v>
      </c>
      <c r="I181" s="14" t="str">
        <f t="shared" si="3"/>
        <v>459682000000</v>
      </c>
      <c r="J181" s="7" t="s">
        <v>18</v>
      </c>
      <c r="K181" s="15" t="e">
        <f>IF(E181="","",VLOOKUP(E181,[1]Hoja4!A:H,7,0))</f>
        <v>#N/A</v>
      </c>
      <c r="L181" s="16" t="e">
        <f>IF(E181="","",VLOOKUP(E181,[1]Hoja4!A:H,8,0))</f>
        <v>#N/A</v>
      </c>
      <c r="M181" s="15" t="e">
        <f>IF(E181="","",VLOOKUP(E181,[1]Hoja4!A:I,9,0))</f>
        <v>#N/A</v>
      </c>
      <c r="N181" s="17" t="str">
        <f ca="1">IF(ISERROR(
BUSCARX(B181 &amp; I181 &amp; H181,
'EXTRACTO BANCO'!A:A &amp; 'EXTRACTO BANCO'!G:G &amp; 'EXTRACTO BANCO'!K:K,
'EXTRACTO BANCO'!A:A,
0)
),"NO","OK")</f>
        <v>NO</v>
      </c>
      <c r="O181" s="18"/>
    </row>
    <row r="182" spans="1:15">
      <c r="A182" s="6">
        <v>45968</v>
      </c>
      <c r="B182" s="7">
        <v>1754</v>
      </c>
      <c r="C182" s="7" t="s">
        <v>20</v>
      </c>
      <c r="D182" s="7" t="s">
        <v>16</v>
      </c>
      <c r="E182" s="7">
        <v>49</v>
      </c>
      <c r="F182" s="7"/>
      <c r="G182" s="8">
        <v>1396654</v>
      </c>
      <c r="H182" s="7" t="s">
        <v>17</v>
      </c>
      <c r="I182" s="14" t="str">
        <f t="shared" si="3"/>
        <v>459681396654</v>
      </c>
      <c r="J182" s="7" t="s">
        <v>18</v>
      </c>
      <c r="K182" s="15" t="e">
        <f>IF(E182="","",VLOOKUP(E182,[1]Hoja4!A:H,7,0))</f>
        <v>#N/A</v>
      </c>
      <c r="L182" s="16" t="e">
        <f>IF(E182="","",VLOOKUP(E182,[1]Hoja4!A:H,8,0))</f>
        <v>#N/A</v>
      </c>
      <c r="M182" s="15" t="e">
        <f>IF(E182="","",VLOOKUP(E182,[1]Hoja4!A:I,9,0))</f>
        <v>#N/A</v>
      </c>
      <c r="N182" s="17" t="str">
        <f ca="1">IF(ISERROR(
BUSCARX(B182 &amp; I182 &amp; H182,
'EXTRACTO BANCO'!A:A &amp; 'EXTRACTO BANCO'!G:G &amp; 'EXTRACTO BANCO'!K:K,
'EXTRACTO BANCO'!A:A,
0)
),"NO","OK")</f>
        <v>NO</v>
      </c>
      <c r="O182" s="18"/>
    </row>
    <row r="183" spans="1:15">
      <c r="A183" s="6">
        <v>45968</v>
      </c>
      <c r="B183" s="7">
        <v>1754</v>
      </c>
      <c r="C183" s="7" t="s">
        <v>20</v>
      </c>
      <c r="D183" s="7" t="s">
        <v>16</v>
      </c>
      <c r="E183" s="7">
        <v>860075208</v>
      </c>
      <c r="F183" s="7"/>
      <c r="G183" s="8">
        <v>167758</v>
      </c>
      <c r="H183" s="7" t="s">
        <v>17</v>
      </c>
      <c r="I183" s="14" t="str">
        <f t="shared" si="3"/>
        <v>45968167758</v>
      </c>
      <c r="J183" s="7" t="s">
        <v>18</v>
      </c>
      <c r="K183" s="15" t="e">
        <f>IF(E183="","",VLOOKUP(E183,[1]Hoja4!A:H,7,0))</f>
        <v>#N/A</v>
      </c>
      <c r="L183" s="16" t="e">
        <f>IF(E183="","",VLOOKUP(E183,[1]Hoja4!A:H,8,0))</f>
        <v>#N/A</v>
      </c>
      <c r="M183" s="15" t="e">
        <f>IF(E183="","",VLOOKUP(E183,[1]Hoja4!A:I,9,0))</f>
        <v>#N/A</v>
      </c>
      <c r="N183" s="17" t="str">
        <f ca="1">IF(ISERROR(
BUSCARX(B183 &amp; I183 &amp; H183,
'EXTRACTO BANCO'!A:A &amp; 'EXTRACTO BANCO'!G:G &amp; 'EXTRACTO BANCO'!K:K,
'EXTRACTO BANCO'!A:A,
0)
),"NO","OK")</f>
        <v>NO</v>
      </c>
      <c r="O183" s="18"/>
    </row>
    <row r="184" spans="1:15">
      <c r="A184" s="6">
        <v>45968</v>
      </c>
      <c r="B184" s="7">
        <v>1754</v>
      </c>
      <c r="C184" s="7" t="s">
        <v>20</v>
      </c>
      <c r="D184" s="7" t="s">
        <v>16</v>
      </c>
      <c r="E184" s="7">
        <v>50</v>
      </c>
      <c r="F184" s="7"/>
      <c r="G184" s="8">
        <v>2000000</v>
      </c>
      <c r="H184" s="7" t="s">
        <v>17</v>
      </c>
      <c r="I184" s="14" t="str">
        <f t="shared" si="3"/>
        <v>459682000000</v>
      </c>
      <c r="J184" s="7" t="s">
        <v>18</v>
      </c>
      <c r="K184" s="15" t="e">
        <f>IF(E184="","",VLOOKUP(E184,[1]Hoja4!A:H,7,0))</f>
        <v>#N/A</v>
      </c>
      <c r="L184" s="16" t="e">
        <f>IF(E184="","",VLOOKUP(E184,[1]Hoja4!A:H,8,0))</f>
        <v>#N/A</v>
      </c>
      <c r="M184" s="15" t="e">
        <f>IF(E184="","",VLOOKUP(E184,[1]Hoja4!A:I,9,0))</f>
        <v>#N/A</v>
      </c>
      <c r="N184" s="17" t="str">
        <f ca="1">IF(ISERROR(
BUSCARX(B184 &amp; I184 &amp; H184,
'EXTRACTO BANCO'!A:A &amp; 'EXTRACTO BANCO'!G:G &amp; 'EXTRACTO BANCO'!K:K,
'EXTRACTO BANCO'!A:A,
0)
),"NO","OK")</f>
        <v>NO</v>
      </c>
      <c r="O184" s="18"/>
    </row>
    <row r="185" spans="1:15">
      <c r="A185" s="6">
        <v>45968</v>
      </c>
      <c r="B185" s="7">
        <v>1754</v>
      </c>
      <c r="C185" s="7" t="s">
        <v>20</v>
      </c>
      <c r="D185" s="7" t="s">
        <v>16</v>
      </c>
      <c r="E185" s="7">
        <v>10</v>
      </c>
      <c r="F185" s="7"/>
      <c r="G185" s="8">
        <v>2300000</v>
      </c>
      <c r="H185" s="7" t="s">
        <v>17</v>
      </c>
      <c r="I185" s="14" t="str">
        <f t="shared" si="3"/>
        <v>459682300000</v>
      </c>
      <c r="J185" s="7" t="s">
        <v>18</v>
      </c>
      <c r="K185" s="15" t="str">
        <f>IF(E185="","",VLOOKUP(E185,[1]Hoja4!A:H,7,0))</f>
        <v>PV003</v>
      </c>
      <c r="L185" s="16" t="str">
        <f>IF(E185="","",VLOOKUP(E185,[1]Hoja4!A:H,8,0))</f>
        <v>CALYPSO BREAL 2</v>
      </c>
      <c r="M185" s="15" t="str">
        <f>IF(E185="","",VLOOKUP(E185,[1]Hoja4!A:I,9,0))</f>
        <v>BOGOTA</v>
      </c>
      <c r="N185" s="17" t="str">
        <f ca="1">IF(ISERROR(
BUSCARX(B185 &amp; I185 &amp; H185,
'EXTRACTO BANCO'!A:A &amp; 'EXTRACTO BANCO'!G:G &amp; 'EXTRACTO BANCO'!K:K,
'EXTRACTO BANCO'!A:A,
0)
),"NO","OK")</f>
        <v>NO</v>
      </c>
      <c r="O185" s="18"/>
    </row>
    <row r="186" spans="1:15">
      <c r="A186" s="6">
        <v>45968</v>
      </c>
      <c r="B186" s="7">
        <v>1754</v>
      </c>
      <c r="C186" s="7" t="s">
        <v>20</v>
      </c>
      <c r="D186" s="7" t="s">
        <v>16</v>
      </c>
      <c r="E186" s="7">
        <v>51</v>
      </c>
      <c r="F186" s="7"/>
      <c r="G186" s="8">
        <v>1000000</v>
      </c>
      <c r="H186" s="7" t="s">
        <v>17</v>
      </c>
      <c r="I186" s="14" t="str">
        <f t="shared" si="3"/>
        <v>459681000000</v>
      </c>
      <c r="J186" s="7" t="s">
        <v>18</v>
      </c>
      <c r="K186" s="15" t="str">
        <f>IF(E186="","",VLOOKUP(E186,[1]Hoja4!A:H,7,0))</f>
        <v>VEBOG</v>
      </c>
      <c r="L186" s="16" t="str">
        <f>IF(E186="","",VLOOKUP(E186,[1]Hoja4!A:H,8,0))</f>
        <v>VENTAS EXTERNAS BOGOTA</v>
      </c>
      <c r="M186" s="15" t="str">
        <f>IF(E186="","",VLOOKUP(E186,[1]Hoja4!A:I,9,0))</f>
        <v>BOGOTA</v>
      </c>
      <c r="N186" s="17" t="str">
        <f ca="1">IF(ISERROR(
BUSCARX(B186 &amp; I186 &amp; H186,
'EXTRACTO BANCO'!A:A &amp; 'EXTRACTO BANCO'!G:G &amp; 'EXTRACTO BANCO'!K:K,
'EXTRACTO BANCO'!A:A,
0)
),"NO","OK")</f>
        <v>NO</v>
      </c>
      <c r="O186" s="18"/>
    </row>
    <row r="187" spans="1:15">
      <c r="A187" s="6">
        <v>45968</v>
      </c>
      <c r="B187" s="7">
        <v>1754</v>
      </c>
      <c r="C187" s="7" t="s">
        <v>20</v>
      </c>
      <c r="D187" s="7" t="s">
        <v>16</v>
      </c>
      <c r="E187" s="7">
        <v>31</v>
      </c>
      <c r="F187" s="7"/>
      <c r="G187" s="8">
        <v>1200000</v>
      </c>
      <c r="H187" s="7" t="s">
        <v>17</v>
      </c>
      <c r="I187" s="14" t="str">
        <f t="shared" si="3"/>
        <v>459681200000</v>
      </c>
      <c r="J187" s="7" t="s">
        <v>18</v>
      </c>
      <c r="K187" s="15" t="str">
        <f>IF(E187="","",VLOOKUP(E187,[1]Hoja4!A:H,7,0))</f>
        <v>LOG</v>
      </c>
      <c r="L187" s="16" t="str">
        <f>IF(E187="","",VLOOKUP(E187,[1]Hoja4!A:H,8,0))</f>
        <v>CAJA LOGISTICA</v>
      </c>
      <c r="M187" s="15" t="str">
        <f>IF(E187="","",VLOOKUP(E187,[1]Hoja4!A:I,9,0))</f>
        <v>BOGOTA</v>
      </c>
      <c r="N187" s="17" t="str">
        <f ca="1">IF(ISERROR(
BUSCARX(B187 &amp; I187 &amp; H187,
'EXTRACTO BANCO'!A:A &amp; 'EXTRACTO BANCO'!G:G &amp; 'EXTRACTO BANCO'!K:K,
'EXTRACTO BANCO'!A:A,
0)
),"NO","OK")</f>
        <v>NO</v>
      </c>
      <c r="O187" s="18"/>
    </row>
    <row r="188" spans="1:15">
      <c r="A188" s="6">
        <v>45968</v>
      </c>
      <c r="B188" s="7">
        <v>1754</v>
      </c>
      <c r="C188" s="7" t="s">
        <v>20</v>
      </c>
      <c r="D188" s="7" t="s">
        <v>16</v>
      </c>
      <c r="E188" s="7">
        <v>5</v>
      </c>
      <c r="F188" s="7"/>
      <c r="G188" s="8">
        <v>3000000</v>
      </c>
      <c r="H188" s="7" t="s">
        <v>17</v>
      </c>
      <c r="I188" s="14" t="str">
        <f t="shared" si="3"/>
        <v>459683000000</v>
      </c>
      <c r="J188" s="7" t="s">
        <v>18</v>
      </c>
      <c r="K188" s="15" t="str">
        <f>IF(E188="","",VLOOKUP(E188,[1]Hoja4!A:H,7,0))</f>
        <v>PV022</v>
      </c>
      <c r="L188" s="16" t="str">
        <f>IF(E188="","",VLOOKUP(E188,[1]Hoja4!A:H,8,0))</f>
        <v>CALYPSO RIONEGRO</v>
      </c>
      <c r="M188" s="15" t="str">
        <f>IF(E188="","",VLOOKUP(E188,[1]Hoja4!A:I,9,0))</f>
        <v>BOGOTA</v>
      </c>
      <c r="N188" s="17" t="str">
        <f ca="1">IF(ISERROR(
BUSCARX(B188 &amp; I188 &amp; H188,
'EXTRACTO BANCO'!A:A &amp; 'EXTRACTO BANCO'!G:G &amp; 'EXTRACTO BANCO'!K:K,
'EXTRACTO BANCO'!A:A,
0)
),"NO","OK")</f>
        <v>NO</v>
      </c>
      <c r="O188" s="18"/>
    </row>
    <row r="189" spans="1:15">
      <c r="A189" s="6">
        <v>45968</v>
      </c>
      <c r="B189" s="7">
        <v>1754</v>
      </c>
      <c r="C189" s="7" t="s">
        <v>20</v>
      </c>
      <c r="D189" s="7" t="s">
        <v>16</v>
      </c>
      <c r="E189" s="7">
        <v>8</v>
      </c>
      <c r="F189" s="7"/>
      <c r="G189" s="8">
        <v>600000</v>
      </c>
      <c r="H189" s="7" t="s">
        <v>17</v>
      </c>
      <c r="I189" s="14" t="str">
        <f t="shared" si="3"/>
        <v>45968600000</v>
      </c>
      <c r="J189" s="7" t="s">
        <v>18</v>
      </c>
      <c r="K189" s="15" t="str">
        <f>IF(E189="","",VLOOKUP(E189,[1]Hoja4!A:H,7,0))</f>
        <v>PV001</v>
      </c>
      <c r="L189" s="16" t="str">
        <f>IF(E189="","",VLOOKUP(E189,[1]Hoja4!A:H,8,0))</f>
        <v>CALYPSO RICAURTE</v>
      </c>
      <c r="M189" s="15" t="str">
        <f>IF(E189="","",VLOOKUP(E189,[1]Hoja4!A:I,9,0))</f>
        <v>BOGOTA</v>
      </c>
      <c r="N189" s="17" t="str">
        <f ca="1">IF(ISERROR(
BUSCARX(B189 &amp; I189 &amp; H189,
'EXTRACTO BANCO'!A:A &amp; 'EXTRACTO BANCO'!G:G &amp; 'EXTRACTO BANCO'!K:K,
'EXTRACTO BANCO'!A:A,
0)
),"NO","OK")</f>
        <v>NO</v>
      </c>
      <c r="O189" s="18"/>
    </row>
    <row r="190" spans="1:15">
      <c r="A190" s="6">
        <v>45968</v>
      </c>
      <c r="B190" s="7">
        <v>1754</v>
      </c>
      <c r="C190" s="7" t="s">
        <v>20</v>
      </c>
      <c r="D190" s="7" t="s">
        <v>16</v>
      </c>
      <c r="E190" s="7">
        <v>7</v>
      </c>
      <c r="F190" s="7"/>
      <c r="G190" s="8">
        <v>800000</v>
      </c>
      <c r="H190" s="7" t="s">
        <v>17</v>
      </c>
      <c r="I190" s="14" t="str">
        <f t="shared" si="3"/>
        <v>45968800000</v>
      </c>
      <c r="J190" s="7" t="s">
        <v>18</v>
      </c>
      <c r="K190" s="15" t="str">
        <f>IF(E190="","",VLOOKUP(E190,[1]Hoja4!A:H,7,0))</f>
        <v>PV014</v>
      </c>
      <c r="L190" s="16" t="str">
        <f>IF(E190="","",VLOOKUP(E190,[1]Hoja4!A:H,8,0))</f>
        <v>CALYPSO CARVAJAL</v>
      </c>
      <c r="M190" s="15" t="str">
        <f>IF(E190="","",VLOOKUP(E190,[1]Hoja4!A:I,9,0))</f>
        <v>BOGOTA</v>
      </c>
      <c r="N190" s="17" t="str">
        <f ca="1">IF(ISERROR(
BUSCARX(B190 &amp; I190 &amp; H190,
'EXTRACTO BANCO'!A:A &amp; 'EXTRACTO BANCO'!G:G &amp; 'EXTRACTO BANCO'!K:K,
'EXTRACTO BANCO'!A:A,
0)
),"NO","OK")</f>
        <v>NO</v>
      </c>
      <c r="O190" s="18"/>
    </row>
    <row r="191" spans="1:15">
      <c r="A191" s="6">
        <v>45968</v>
      </c>
      <c r="B191" s="7">
        <v>1754</v>
      </c>
      <c r="C191" s="7" t="s">
        <v>20</v>
      </c>
      <c r="D191" s="7" t="s">
        <v>16</v>
      </c>
      <c r="E191" s="7">
        <v>860075208</v>
      </c>
      <c r="F191" s="7"/>
      <c r="G191" s="8">
        <v>1150000</v>
      </c>
      <c r="H191" s="7" t="s">
        <v>17</v>
      </c>
      <c r="I191" s="14" t="str">
        <f t="shared" si="3"/>
        <v>459681150000</v>
      </c>
      <c r="J191" s="7" t="s">
        <v>18</v>
      </c>
      <c r="K191" s="15" t="e">
        <f>IF(E191="","",VLOOKUP(E191,[1]Hoja4!A:H,7,0))</f>
        <v>#N/A</v>
      </c>
      <c r="L191" s="16" t="e">
        <f>IF(E191="","",VLOOKUP(E191,[1]Hoja4!A:H,8,0))</f>
        <v>#N/A</v>
      </c>
      <c r="M191" s="15" t="e">
        <f>IF(E191="","",VLOOKUP(E191,[1]Hoja4!A:I,9,0))</f>
        <v>#N/A</v>
      </c>
      <c r="N191" s="17" t="str">
        <f ca="1">IF(ISERROR(
BUSCARX(B191 &amp; I191 &amp; H191,
'EXTRACTO BANCO'!A:A &amp; 'EXTRACTO BANCO'!G:G &amp; 'EXTRACTO BANCO'!K:K,
'EXTRACTO BANCO'!A:A,
0)
),"NO","OK")</f>
        <v>NO</v>
      </c>
      <c r="O191" s="18"/>
    </row>
    <row r="192" spans="1:15">
      <c r="A192" s="6">
        <v>45968</v>
      </c>
      <c r="B192" s="7">
        <v>1754</v>
      </c>
      <c r="C192" s="7" t="s">
        <v>20</v>
      </c>
      <c r="D192" s="7" t="s">
        <v>16</v>
      </c>
      <c r="E192" s="7">
        <v>860075208</v>
      </c>
      <c r="F192" s="7"/>
      <c r="G192" s="8">
        <v>800000</v>
      </c>
      <c r="H192" s="7" t="s">
        <v>17</v>
      </c>
      <c r="I192" s="14" t="str">
        <f t="shared" si="3"/>
        <v>45968800000</v>
      </c>
      <c r="J192" s="7" t="s">
        <v>18</v>
      </c>
      <c r="K192" s="15" t="e">
        <f>IF(E192="","",VLOOKUP(E192,[1]Hoja4!A:H,7,0))</f>
        <v>#N/A</v>
      </c>
      <c r="L192" s="16" t="e">
        <f>IF(E192="","",VLOOKUP(E192,[1]Hoja4!A:H,8,0))</f>
        <v>#N/A</v>
      </c>
      <c r="M192" s="15" t="e">
        <f>IF(E192="","",VLOOKUP(E192,[1]Hoja4!A:I,9,0))</f>
        <v>#N/A</v>
      </c>
      <c r="N192" s="17" t="str">
        <f ca="1">IF(ISERROR(
BUSCARX(B192 &amp; I192 &amp; H192,
'EXTRACTO BANCO'!A:A &amp; 'EXTRACTO BANCO'!G:G &amp; 'EXTRACTO BANCO'!K:K,
'EXTRACTO BANCO'!A:A,
0)
),"NO","OK")</f>
        <v>NO</v>
      </c>
      <c r="O192" s="18"/>
    </row>
    <row r="193" spans="1:15">
      <c r="A193" s="6">
        <v>45968</v>
      </c>
      <c r="B193" s="7">
        <v>1754</v>
      </c>
      <c r="C193" s="7" t="s">
        <v>20</v>
      </c>
      <c r="D193" s="7" t="s">
        <v>16</v>
      </c>
      <c r="E193" s="7">
        <v>59</v>
      </c>
      <c r="F193" s="7"/>
      <c r="G193" s="8">
        <v>409650</v>
      </c>
      <c r="H193" s="7" t="s">
        <v>17</v>
      </c>
      <c r="I193" s="14" t="str">
        <f t="shared" si="3"/>
        <v>45968409650</v>
      </c>
      <c r="J193" s="7" t="s">
        <v>18</v>
      </c>
      <c r="K193" s="15" t="e">
        <f>IF(E193="","",VLOOKUP(E193,[1]Hoja4!A:H,7,0))</f>
        <v>#N/A</v>
      </c>
      <c r="L193" s="16" t="e">
        <f>IF(E193="","",VLOOKUP(E193,[1]Hoja4!A:H,8,0))</f>
        <v>#N/A</v>
      </c>
      <c r="M193" s="15" t="e">
        <f>IF(E193="","",VLOOKUP(E193,[1]Hoja4!A:I,9,0))</f>
        <v>#N/A</v>
      </c>
      <c r="N193" s="17" t="str">
        <f ca="1">IF(ISERROR(
BUSCARX(B193 &amp; I193 &amp; H193,
'EXTRACTO BANCO'!A:A &amp; 'EXTRACTO BANCO'!G:G &amp; 'EXTRACTO BANCO'!K:K,
'EXTRACTO BANCO'!A:A,
0)
),"NO","OK")</f>
        <v>NO</v>
      </c>
      <c r="O193" s="18"/>
    </row>
    <row r="194" spans="1:15">
      <c r="A194" s="6">
        <v>45968</v>
      </c>
      <c r="B194" s="7">
        <v>1754</v>
      </c>
      <c r="C194" s="7" t="s">
        <v>20</v>
      </c>
      <c r="D194" s="7" t="s">
        <v>16</v>
      </c>
      <c r="E194" s="7">
        <v>31</v>
      </c>
      <c r="F194" s="7"/>
      <c r="G194" s="8">
        <v>1000000</v>
      </c>
      <c r="H194" s="7" t="s">
        <v>17</v>
      </c>
      <c r="I194" s="14" t="str">
        <f t="shared" ref="I194:I257" si="4">CONCATENATE(A194,G194)</f>
        <v>459681000000</v>
      </c>
      <c r="J194" s="7" t="s">
        <v>18</v>
      </c>
      <c r="K194" s="15" t="str">
        <f>IF(E194="","",VLOOKUP(E194,[1]Hoja4!A:H,7,0))</f>
        <v>LOG</v>
      </c>
      <c r="L194" s="16" t="str">
        <f>IF(E194="","",VLOOKUP(E194,[1]Hoja4!A:H,8,0))</f>
        <v>CAJA LOGISTICA</v>
      </c>
      <c r="M194" s="15" t="str">
        <f>IF(E194="","",VLOOKUP(E194,[1]Hoja4!A:I,9,0))</f>
        <v>BOGOTA</v>
      </c>
      <c r="N194" s="17" t="str">
        <f ca="1">IF(ISERROR(
BUSCARX(B194 &amp; I194 &amp; H194,
'EXTRACTO BANCO'!A:A &amp; 'EXTRACTO BANCO'!G:G &amp; 'EXTRACTO BANCO'!K:K,
'EXTRACTO BANCO'!A:A,
0)
),"NO","OK")</f>
        <v>NO</v>
      </c>
      <c r="O194" s="18"/>
    </row>
    <row r="195" spans="1:15">
      <c r="A195" s="6">
        <v>45968</v>
      </c>
      <c r="B195" s="7">
        <v>1754</v>
      </c>
      <c r="C195" s="7" t="s">
        <v>20</v>
      </c>
      <c r="D195" s="7" t="s">
        <v>16</v>
      </c>
      <c r="E195" s="7">
        <v>32</v>
      </c>
      <c r="F195" s="7"/>
      <c r="G195" s="8">
        <v>1800000</v>
      </c>
      <c r="H195" s="7" t="s">
        <v>17</v>
      </c>
      <c r="I195" s="14" t="str">
        <f t="shared" si="4"/>
        <v>459681800000</v>
      </c>
      <c r="J195" s="7" t="s">
        <v>18</v>
      </c>
      <c r="K195" s="15" t="str">
        <f>IF(E195="","",VLOOKUP(E195,[1]Hoja4!A:H,7,0))</f>
        <v>PV029</v>
      </c>
      <c r="L195" s="16" t="str">
        <f>IF(E195="","",VLOOKUP(E195,[1]Hoja4!A:H,8,0))</f>
        <v>CALYPSO DUITAMA</v>
      </c>
      <c r="M195" s="15" t="str">
        <f>IF(E195="","",VLOOKUP(E195,[1]Hoja4!A:I,9,0))</f>
        <v>TUNJA</v>
      </c>
      <c r="N195" s="17" t="str">
        <f ca="1">IF(ISERROR(
BUSCARX(B195 &amp; I195 &amp; H195,
'EXTRACTO BANCO'!A:A &amp; 'EXTRACTO BANCO'!G:G &amp; 'EXTRACTO BANCO'!K:K,
'EXTRACTO BANCO'!A:A,
0)
),"NO","OK")</f>
        <v>NO</v>
      </c>
      <c r="O195" s="18"/>
    </row>
    <row r="196" spans="1:15">
      <c r="A196" s="6">
        <v>45968</v>
      </c>
      <c r="B196" s="7">
        <v>1754</v>
      </c>
      <c r="C196" s="7" t="s">
        <v>20</v>
      </c>
      <c r="D196" s="7" t="s">
        <v>16</v>
      </c>
      <c r="E196" s="7">
        <v>12</v>
      </c>
      <c r="F196" s="7"/>
      <c r="G196" s="8">
        <v>1100000</v>
      </c>
      <c r="H196" s="7" t="s">
        <v>17</v>
      </c>
      <c r="I196" s="14" t="str">
        <f t="shared" si="4"/>
        <v>459681100000</v>
      </c>
      <c r="J196" s="7" t="s">
        <v>18</v>
      </c>
      <c r="K196" s="15" t="str">
        <f>IF(E196="","",VLOOKUP(E196,[1]Hoja4!A:H,7,0))</f>
        <v>PV037</v>
      </c>
      <c r="L196" s="16" t="str">
        <f>IF(E196="","",VLOOKUP(E196,[1]Hoja4!A:H,8,0))</f>
        <v>CALYPSO PLASTIQUINCE BUCARAMANGA CR 15</v>
      </c>
      <c r="M196" s="15" t="str">
        <f>IF(E196="","",VLOOKUP(E196,[1]Hoja4!A:I,9,0))</f>
        <v>BUCARAMANGA</v>
      </c>
      <c r="N196" s="17" t="str">
        <f ca="1">IF(ISERROR(
BUSCARX(B196 &amp; I196 &amp; H196,
'EXTRACTO BANCO'!A:A &amp; 'EXTRACTO BANCO'!G:G &amp; 'EXTRACTO BANCO'!K:K,
'EXTRACTO BANCO'!A:A,
0)
),"NO","OK")</f>
        <v>NO</v>
      </c>
      <c r="O196" s="18"/>
    </row>
    <row r="197" spans="1:15">
      <c r="A197" s="6">
        <v>45968</v>
      </c>
      <c r="B197" s="7">
        <v>1754</v>
      </c>
      <c r="C197" s="7" t="s">
        <v>20</v>
      </c>
      <c r="D197" s="7" t="s">
        <v>16</v>
      </c>
      <c r="E197" s="7">
        <v>860075208</v>
      </c>
      <c r="F197" s="7"/>
      <c r="G197" s="8">
        <v>901050</v>
      </c>
      <c r="H197" s="7" t="s">
        <v>17</v>
      </c>
      <c r="I197" s="14" t="str">
        <f t="shared" si="4"/>
        <v>45968901050</v>
      </c>
      <c r="J197" s="7" t="s">
        <v>18</v>
      </c>
      <c r="K197" s="15" t="e">
        <f>IF(E197="","",VLOOKUP(E197,[1]Hoja4!A:H,7,0))</f>
        <v>#N/A</v>
      </c>
      <c r="L197" s="16" t="e">
        <f>IF(E197="","",VLOOKUP(E197,[1]Hoja4!A:H,8,0))</f>
        <v>#N/A</v>
      </c>
      <c r="M197" s="15" t="e">
        <f>IF(E197="","",VLOOKUP(E197,[1]Hoja4!A:I,9,0))</f>
        <v>#N/A</v>
      </c>
      <c r="N197" s="17" t="str">
        <f ca="1">IF(ISERROR(
BUSCARX(B197 &amp; I197 &amp; H197,
'EXTRACTO BANCO'!A:A &amp; 'EXTRACTO BANCO'!G:G &amp; 'EXTRACTO BANCO'!K:K,
'EXTRACTO BANCO'!A:A,
0)
),"NO","OK")</f>
        <v>NO</v>
      </c>
      <c r="O197" s="18"/>
    </row>
    <row r="198" spans="1:15">
      <c r="A198" s="6">
        <v>45968</v>
      </c>
      <c r="B198" s="7">
        <v>1754</v>
      </c>
      <c r="C198" s="7" t="s">
        <v>20</v>
      </c>
      <c r="D198" s="7" t="s">
        <v>16</v>
      </c>
      <c r="E198" s="7">
        <v>8600752087</v>
      </c>
      <c r="F198" s="7"/>
      <c r="G198" s="8">
        <v>450000</v>
      </c>
      <c r="H198" s="7" t="s">
        <v>17</v>
      </c>
      <c r="I198" s="14" t="str">
        <f t="shared" si="4"/>
        <v>45968450000</v>
      </c>
      <c r="J198" s="7" t="s">
        <v>18</v>
      </c>
      <c r="K198" s="15" t="e">
        <f>IF(E198="","",VLOOKUP(E198,[1]Hoja4!A:H,7,0))</f>
        <v>#N/A</v>
      </c>
      <c r="L198" s="16" t="e">
        <f>IF(E198="","",VLOOKUP(E198,[1]Hoja4!A:H,8,0))</f>
        <v>#N/A</v>
      </c>
      <c r="M198" s="15" t="e">
        <f>IF(E198="","",VLOOKUP(E198,[1]Hoja4!A:I,9,0))</f>
        <v>#N/A</v>
      </c>
      <c r="N198" s="17" t="str">
        <f ca="1">IF(ISERROR(
BUSCARX(B198 &amp; I198 &amp; H198,
'EXTRACTO BANCO'!A:A &amp; 'EXTRACTO BANCO'!G:G &amp; 'EXTRACTO BANCO'!K:K,
'EXTRACTO BANCO'!A:A,
0)
),"NO","OK")</f>
        <v>NO</v>
      </c>
      <c r="O198" s="18"/>
    </row>
    <row r="199" spans="1:15">
      <c r="A199" s="6">
        <v>45968</v>
      </c>
      <c r="B199" s="7">
        <v>1754</v>
      </c>
      <c r="C199" s="7" t="s">
        <v>20</v>
      </c>
      <c r="D199" s="7" t="s">
        <v>16</v>
      </c>
      <c r="E199" s="7">
        <v>18</v>
      </c>
      <c r="F199" s="7"/>
      <c r="G199" s="8">
        <v>1300000</v>
      </c>
      <c r="H199" s="7" t="s">
        <v>17</v>
      </c>
      <c r="I199" s="14" t="str">
        <f t="shared" si="4"/>
        <v>459681300000</v>
      </c>
      <c r="J199" s="7" t="s">
        <v>18</v>
      </c>
      <c r="K199" s="15" t="str">
        <f>IF(E199="","",VLOOKUP(E199,[1]Hoja4!A:H,7,0))</f>
        <v>PV046</v>
      </c>
      <c r="L199" s="16" t="str">
        <f>IF(E199="","",VLOOKUP(E199,[1]Hoja4!A:H,8,0))</f>
        <v>CALYPSO CALI CRA 9</v>
      </c>
      <c r="M199" s="15" t="str">
        <f>IF(E199="","",VLOOKUP(E199,[1]Hoja4!A:I,9,0))</f>
        <v>CALI</v>
      </c>
      <c r="N199" s="17" t="str">
        <f ca="1">IF(ISERROR(
BUSCARX(B199 &amp; I199 &amp; H199,
'EXTRACTO BANCO'!A:A &amp; 'EXTRACTO BANCO'!G:G &amp; 'EXTRACTO BANCO'!K:K,
'EXTRACTO BANCO'!A:A,
0)
),"NO","OK")</f>
        <v>NO</v>
      </c>
      <c r="O199" s="18"/>
    </row>
    <row r="200" spans="1:15">
      <c r="A200" s="6">
        <v>45968</v>
      </c>
      <c r="B200" s="7">
        <v>1754</v>
      </c>
      <c r="C200" s="7" t="s">
        <v>20</v>
      </c>
      <c r="D200" s="7" t="s">
        <v>16</v>
      </c>
      <c r="E200" s="7">
        <v>860075208</v>
      </c>
      <c r="F200" s="7"/>
      <c r="G200" s="8">
        <v>250000</v>
      </c>
      <c r="H200" s="7" t="s">
        <v>17</v>
      </c>
      <c r="I200" s="14" t="str">
        <f t="shared" si="4"/>
        <v>45968250000</v>
      </c>
      <c r="J200" s="7" t="s">
        <v>18</v>
      </c>
      <c r="K200" s="15" t="e">
        <f>IF(E200="","",VLOOKUP(E200,[1]Hoja4!A:H,7,0))</f>
        <v>#N/A</v>
      </c>
      <c r="L200" s="16" t="e">
        <f>IF(E200="","",VLOOKUP(E200,[1]Hoja4!A:H,8,0))</f>
        <v>#N/A</v>
      </c>
      <c r="M200" s="15" t="e">
        <f>IF(E200="","",VLOOKUP(E200,[1]Hoja4!A:I,9,0))</f>
        <v>#N/A</v>
      </c>
      <c r="N200" s="17" t="str">
        <f ca="1">IF(ISERROR(
BUSCARX(B200 &amp; I200 &amp; H200,
'EXTRACTO BANCO'!A:A &amp; 'EXTRACTO BANCO'!G:G &amp; 'EXTRACTO BANCO'!K:K,
'EXTRACTO BANCO'!A:A,
0)
),"NO","OK")</f>
        <v>NO</v>
      </c>
      <c r="O200" s="18"/>
    </row>
    <row r="201" spans="1:15">
      <c r="A201" s="6">
        <v>45968</v>
      </c>
      <c r="B201" s="7">
        <v>1754</v>
      </c>
      <c r="C201" s="7" t="s">
        <v>20</v>
      </c>
      <c r="D201" s="7" t="s">
        <v>16</v>
      </c>
      <c r="E201" s="7">
        <v>860075208</v>
      </c>
      <c r="F201" s="7"/>
      <c r="G201" s="8">
        <v>3000000</v>
      </c>
      <c r="H201" s="7" t="s">
        <v>17</v>
      </c>
      <c r="I201" s="14" t="str">
        <f t="shared" si="4"/>
        <v>459683000000</v>
      </c>
      <c r="J201" s="7" t="s">
        <v>18</v>
      </c>
      <c r="K201" s="15" t="e">
        <f>IF(E201="","",VLOOKUP(E201,[1]Hoja4!A:H,7,0))</f>
        <v>#N/A</v>
      </c>
      <c r="L201" s="16" t="e">
        <f>IF(E201="","",VLOOKUP(E201,[1]Hoja4!A:H,8,0))</f>
        <v>#N/A</v>
      </c>
      <c r="M201" s="15" t="e">
        <f>IF(E201="","",VLOOKUP(E201,[1]Hoja4!A:I,9,0))</f>
        <v>#N/A</v>
      </c>
      <c r="N201" s="17" t="str">
        <f ca="1">IF(ISERROR(
BUSCARX(B201 &amp; I201 &amp; H201,
'EXTRACTO BANCO'!A:A &amp; 'EXTRACTO BANCO'!G:G &amp; 'EXTRACTO BANCO'!K:K,
'EXTRACTO BANCO'!A:A,
0)
),"NO","OK")</f>
        <v>NO</v>
      </c>
      <c r="O201" s="18"/>
    </row>
    <row r="202" spans="1:15">
      <c r="A202" s="6">
        <v>45968</v>
      </c>
      <c r="B202" s="7">
        <v>1754</v>
      </c>
      <c r="C202" s="7" t="s">
        <v>20</v>
      </c>
      <c r="D202" s="7" t="s">
        <v>16</v>
      </c>
      <c r="E202" s="7">
        <v>860075208</v>
      </c>
      <c r="F202" s="7"/>
      <c r="G202" s="8">
        <v>1000000</v>
      </c>
      <c r="H202" s="7" t="s">
        <v>17</v>
      </c>
      <c r="I202" s="14" t="str">
        <f t="shared" si="4"/>
        <v>459681000000</v>
      </c>
      <c r="J202" s="7" t="s">
        <v>18</v>
      </c>
      <c r="K202" s="15" t="e">
        <f>IF(E202="","",VLOOKUP(E202,[1]Hoja4!A:H,7,0))</f>
        <v>#N/A</v>
      </c>
      <c r="L202" s="16" t="e">
        <f>IF(E202="","",VLOOKUP(E202,[1]Hoja4!A:H,8,0))</f>
        <v>#N/A</v>
      </c>
      <c r="M202" s="15" t="e">
        <f>IF(E202="","",VLOOKUP(E202,[1]Hoja4!A:I,9,0))</f>
        <v>#N/A</v>
      </c>
      <c r="N202" s="17" t="str">
        <f ca="1">IF(ISERROR(
BUSCARX(B202 &amp; I202 &amp; H202,
'EXTRACTO BANCO'!A:A &amp; 'EXTRACTO BANCO'!G:G &amp; 'EXTRACTO BANCO'!K:K,
'EXTRACTO BANCO'!A:A,
0)
),"NO","OK")</f>
        <v>NO</v>
      </c>
      <c r="O202" s="18"/>
    </row>
    <row r="203" spans="1:15">
      <c r="A203" s="6">
        <v>45968</v>
      </c>
      <c r="B203" s="7">
        <v>1754</v>
      </c>
      <c r="C203" s="7" t="s">
        <v>20</v>
      </c>
      <c r="D203" s="7" t="s">
        <v>16</v>
      </c>
      <c r="E203" s="7">
        <v>860075208</v>
      </c>
      <c r="F203" s="7"/>
      <c r="G203" s="8">
        <v>4400000</v>
      </c>
      <c r="H203" s="7" t="s">
        <v>17</v>
      </c>
      <c r="I203" s="14" t="str">
        <f t="shared" si="4"/>
        <v>459684400000</v>
      </c>
      <c r="J203" s="7" t="s">
        <v>18</v>
      </c>
      <c r="K203" s="15" t="e">
        <f>IF(E203="","",VLOOKUP(E203,[1]Hoja4!A:H,7,0))</f>
        <v>#N/A</v>
      </c>
      <c r="L203" s="16" t="e">
        <f>IF(E203="","",VLOOKUP(E203,[1]Hoja4!A:H,8,0))</f>
        <v>#N/A</v>
      </c>
      <c r="M203" s="15" t="e">
        <f>IF(E203="","",VLOOKUP(E203,[1]Hoja4!A:I,9,0))</f>
        <v>#N/A</v>
      </c>
      <c r="N203" s="17" t="str">
        <f ca="1">IF(ISERROR(
BUSCARX(B203 &amp; I203 &amp; H203,
'EXTRACTO BANCO'!A:A &amp; 'EXTRACTO BANCO'!G:G &amp; 'EXTRACTO BANCO'!K:K,
'EXTRACTO BANCO'!A:A,
0)
),"NO","OK")</f>
        <v>NO</v>
      </c>
      <c r="O203" s="18"/>
    </row>
    <row r="204" spans="1:15">
      <c r="A204" s="6">
        <v>45968</v>
      </c>
      <c r="B204" s="7">
        <v>1754</v>
      </c>
      <c r="C204" s="7" t="s">
        <v>20</v>
      </c>
      <c r="D204" s="7" t="s">
        <v>16</v>
      </c>
      <c r="E204" s="7">
        <v>860075208</v>
      </c>
      <c r="F204" s="7"/>
      <c r="G204" s="8">
        <v>75650</v>
      </c>
      <c r="H204" s="7" t="s">
        <v>17</v>
      </c>
      <c r="I204" s="14" t="str">
        <f t="shared" si="4"/>
        <v>4596875650</v>
      </c>
      <c r="J204" s="7" t="s">
        <v>18</v>
      </c>
      <c r="K204" s="15" t="e">
        <f>IF(E204="","",VLOOKUP(E204,[1]Hoja4!A:H,7,0))</f>
        <v>#N/A</v>
      </c>
      <c r="L204" s="16" t="e">
        <f>IF(E204="","",VLOOKUP(E204,[1]Hoja4!A:H,8,0))</f>
        <v>#N/A</v>
      </c>
      <c r="M204" s="15" t="e">
        <f>IF(E204="","",VLOOKUP(E204,[1]Hoja4!A:I,9,0))</f>
        <v>#N/A</v>
      </c>
      <c r="N204" s="17" t="str">
        <f ca="1">IF(ISERROR(
BUSCARX(B204 &amp; I204 &amp; H204,
'EXTRACTO BANCO'!A:A &amp; 'EXTRACTO BANCO'!G:G &amp; 'EXTRACTO BANCO'!K:K,
'EXTRACTO BANCO'!A:A,
0)
),"NO","OK")</f>
        <v>NO</v>
      </c>
      <c r="O204" s="18"/>
    </row>
    <row r="205" spans="1:15">
      <c r="A205" s="6">
        <v>45969</v>
      </c>
      <c r="B205" s="7">
        <v>1754</v>
      </c>
      <c r="C205" s="7" t="s">
        <v>15</v>
      </c>
      <c r="D205" s="7" t="s">
        <v>16</v>
      </c>
      <c r="E205" s="7">
        <v>39</v>
      </c>
      <c r="F205" s="7">
        <v>3202676543</v>
      </c>
      <c r="G205" s="8">
        <v>2336150</v>
      </c>
      <c r="H205" s="7" t="s">
        <v>17</v>
      </c>
      <c r="I205" s="14" t="str">
        <f t="shared" si="4"/>
        <v>459692336150</v>
      </c>
      <c r="J205" s="7" t="s">
        <v>18</v>
      </c>
      <c r="K205" s="15" t="e">
        <f>IF(E205="","",VLOOKUP(E205,[1]Hoja4!A:H,7,0))</f>
        <v>#N/A</v>
      </c>
      <c r="L205" s="16" t="e">
        <f>IF(E205="","",VLOOKUP(E205,[1]Hoja4!A:H,8,0))</f>
        <v>#N/A</v>
      </c>
      <c r="M205" s="15" t="e">
        <f>IF(E205="","",VLOOKUP(E205,[1]Hoja4!A:I,9,0))</f>
        <v>#N/A</v>
      </c>
      <c r="N205" s="17" t="str">
        <f ca="1">IF(ISERROR(
BUSCARX(B205 &amp; I205 &amp; H205,
'EXTRACTO BANCO'!A:A &amp; 'EXTRACTO BANCO'!G:G &amp; 'EXTRACTO BANCO'!K:K,
'EXTRACTO BANCO'!A:A,
0)
),"NO","OK")</f>
        <v>NO</v>
      </c>
      <c r="O205" s="18"/>
    </row>
    <row r="206" spans="1:15">
      <c r="A206" s="6">
        <v>45969</v>
      </c>
      <c r="B206" s="7">
        <v>1754</v>
      </c>
      <c r="C206" s="7" t="s">
        <v>15</v>
      </c>
      <c r="D206" s="7" t="s">
        <v>16</v>
      </c>
      <c r="E206" s="7">
        <v>41</v>
      </c>
      <c r="F206" s="7">
        <v>3124529129</v>
      </c>
      <c r="G206" s="8">
        <v>4856800</v>
      </c>
      <c r="H206" s="7" t="s">
        <v>17</v>
      </c>
      <c r="I206" s="14" t="str">
        <f t="shared" si="4"/>
        <v>459694856800</v>
      </c>
      <c r="J206" s="7" t="s">
        <v>18</v>
      </c>
      <c r="K206" s="15" t="e">
        <f>IF(E206="","",VLOOKUP(E206,[1]Hoja4!A:H,7,0))</f>
        <v>#N/A</v>
      </c>
      <c r="L206" s="16" t="e">
        <f>IF(E206="","",VLOOKUP(E206,[1]Hoja4!A:H,8,0))</f>
        <v>#N/A</v>
      </c>
      <c r="M206" s="15" t="e">
        <f>IF(E206="","",VLOOKUP(E206,[1]Hoja4!A:I,9,0))</f>
        <v>#N/A</v>
      </c>
      <c r="N206" s="17" t="str">
        <f ca="1">IF(ISERROR(
BUSCARX(B206 &amp; I206 &amp; H206,
'EXTRACTO BANCO'!A:A &amp; 'EXTRACTO BANCO'!G:G &amp; 'EXTRACTO BANCO'!K:K,
'EXTRACTO BANCO'!A:A,
0)
),"NO","OK")</f>
        <v>NO</v>
      </c>
      <c r="O206" s="18"/>
    </row>
    <row r="207" spans="1:15">
      <c r="A207" s="6">
        <v>45969</v>
      </c>
      <c r="B207" s="7">
        <v>1754</v>
      </c>
      <c r="C207" s="7" t="s">
        <v>20</v>
      </c>
      <c r="D207" s="7" t="s">
        <v>16</v>
      </c>
      <c r="E207" s="7">
        <v>7</v>
      </c>
      <c r="F207" s="7"/>
      <c r="G207" s="8">
        <v>2700000</v>
      </c>
      <c r="H207" s="7" t="s">
        <v>17</v>
      </c>
      <c r="I207" s="14" t="str">
        <f t="shared" si="4"/>
        <v>459692700000</v>
      </c>
      <c r="J207" s="7" t="s">
        <v>18</v>
      </c>
      <c r="K207" s="15" t="str">
        <f>IF(E207="","",VLOOKUP(E207,[1]Hoja4!A:H,7,0))</f>
        <v>PV014</v>
      </c>
      <c r="L207" s="16" t="str">
        <f>IF(E207="","",VLOOKUP(E207,[1]Hoja4!A:H,8,0))</f>
        <v>CALYPSO CARVAJAL</v>
      </c>
      <c r="M207" s="15" t="str">
        <f>IF(E207="","",VLOOKUP(E207,[1]Hoja4!A:I,9,0))</f>
        <v>BOGOTA</v>
      </c>
      <c r="N207" s="17" t="str">
        <f ca="1">IF(ISERROR(
BUSCARX(B207 &amp; I207 &amp; H207,
'EXTRACTO BANCO'!A:A &amp; 'EXTRACTO BANCO'!G:G &amp; 'EXTRACTO BANCO'!K:K,
'EXTRACTO BANCO'!A:A,
0)
),"NO","OK")</f>
        <v>NO</v>
      </c>
      <c r="O207" s="18"/>
    </row>
    <row r="208" spans="1:15">
      <c r="A208" s="6">
        <v>45969</v>
      </c>
      <c r="B208" s="7">
        <v>1754</v>
      </c>
      <c r="C208" s="7" t="s">
        <v>20</v>
      </c>
      <c r="D208" s="7" t="s">
        <v>16</v>
      </c>
      <c r="E208" s="7">
        <v>20</v>
      </c>
      <c r="F208" s="7"/>
      <c r="G208" s="8">
        <v>2500000</v>
      </c>
      <c r="H208" s="7" t="s">
        <v>17</v>
      </c>
      <c r="I208" s="14" t="str">
        <f t="shared" si="4"/>
        <v>459692500000</v>
      </c>
      <c r="J208" s="7" t="s">
        <v>18</v>
      </c>
      <c r="K208" s="15" t="str">
        <f>IF(E208="","",VLOOKUP(E208,[1]Hoja4!A:H,7,0))</f>
        <v>PV049</v>
      </c>
      <c r="L208" s="16" t="str">
        <f>IF(E208="","",VLOOKUP(E208,[1]Hoja4!A:H,8,0))</f>
        <v>CALYPSO PALMIRA</v>
      </c>
      <c r="M208" s="15" t="str">
        <f>IF(E208="","",VLOOKUP(E208,[1]Hoja4!A:I,9,0))</f>
        <v>CALI</v>
      </c>
      <c r="N208" s="17" t="str">
        <f ca="1">IF(ISERROR(
BUSCARX(B208 &amp; I208 &amp; H208,
'EXTRACTO BANCO'!A:A &amp; 'EXTRACTO BANCO'!G:G &amp; 'EXTRACTO BANCO'!K:K,
'EXTRACTO BANCO'!A:A,
0)
),"NO","OK")</f>
        <v>NO</v>
      </c>
      <c r="O208" s="18"/>
    </row>
    <row r="209" spans="1:15">
      <c r="A209" s="6">
        <v>45969</v>
      </c>
      <c r="B209" s="7">
        <v>1754</v>
      </c>
      <c r="C209" s="7" t="s">
        <v>20</v>
      </c>
      <c r="D209" s="7" t="s">
        <v>16</v>
      </c>
      <c r="E209" s="7">
        <v>5</v>
      </c>
      <c r="F209" s="7"/>
      <c r="G209" s="8">
        <v>1650000</v>
      </c>
      <c r="H209" s="7" t="s">
        <v>17</v>
      </c>
      <c r="I209" s="14" t="str">
        <f t="shared" si="4"/>
        <v>459691650000</v>
      </c>
      <c r="J209" s="7" t="s">
        <v>18</v>
      </c>
      <c r="K209" s="15" t="str">
        <f>IF(E209="","",VLOOKUP(E209,[1]Hoja4!A:H,7,0))</f>
        <v>PV022</v>
      </c>
      <c r="L209" s="16" t="str">
        <f>IF(E209="","",VLOOKUP(E209,[1]Hoja4!A:H,8,0))</f>
        <v>CALYPSO RIONEGRO</v>
      </c>
      <c r="M209" s="15" t="str">
        <f>IF(E209="","",VLOOKUP(E209,[1]Hoja4!A:I,9,0))</f>
        <v>BOGOTA</v>
      </c>
      <c r="N209" s="17" t="str">
        <f ca="1">IF(ISERROR(
BUSCARX(B209 &amp; I209 &amp; H209,
'EXTRACTO BANCO'!A:A &amp; 'EXTRACTO BANCO'!G:G &amp; 'EXTRACTO BANCO'!K:K,
'EXTRACTO BANCO'!A:A,
0)
),"NO","OK")</f>
        <v>NO</v>
      </c>
      <c r="O209" s="18"/>
    </row>
    <row r="210" spans="1:15">
      <c r="A210" s="6">
        <v>45969</v>
      </c>
      <c r="B210" s="7">
        <v>1754</v>
      </c>
      <c r="C210" s="7" t="s">
        <v>20</v>
      </c>
      <c r="D210" s="7" t="s">
        <v>16</v>
      </c>
      <c r="E210" s="7">
        <v>13</v>
      </c>
      <c r="F210" s="7"/>
      <c r="G210" s="8">
        <v>150000</v>
      </c>
      <c r="H210" s="7" t="s">
        <v>17</v>
      </c>
      <c r="I210" s="14" t="str">
        <f t="shared" si="4"/>
        <v>45969150000</v>
      </c>
      <c r="J210" s="7" t="s">
        <v>18</v>
      </c>
      <c r="K210" s="15" t="str">
        <f>IF(E210="","",VLOOKUP(E210,[1]Hoja4!A:H,7,0))</f>
        <v>PV040</v>
      </c>
      <c r="L210" s="16" t="str">
        <f>IF(E210="","",VLOOKUP(E210,[1]Hoja4!A:H,8,0))</f>
        <v>CALYPSO IBAGUE</v>
      </c>
      <c r="M210" s="15" t="str">
        <f>IF(E210="","",VLOOKUP(E210,[1]Hoja4!A:I,9,0))</f>
        <v>IBAGUE</v>
      </c>
      <c r="N210" s="17" t="str">
        <f ca="1">IF(ISERROR(
BUSCARX(B210 &amp; I210 &amp; H210,
'EXTRACTO BANCO'!A:A &amp; 'EXTRACTO BANCO'!G:G &amp; 'EXTRACTO BANCO'!K:K,
'EXTRACTO BANCO'!A:A,
0)
),"NO","OK")</f>
        <v>NO</v>
      </c>
      <c r="O210" s="18"/>
    </row>
    <row r="211" spans="1:15">
      <c r="A211" s="6">
        <v>45969</v>
      </c>
      <c r="B211" s="7">
        <v>1754</v>
      </c>
      <c r="C211" s="7" t="s">
        <v>20</v>
      </c>
      <c r="D211" s="7" t="s">
        <v>16</v>
      </c>
      <c r="E211" s="7">
        <v>13</v>
      </c>
      <c r="F211" s="7"/>
      <c r="G211" s="8">
        <v>3000000</v>
      </c>
      <c r="H211" s="7" t="s">
        <v>17</v>
      </c>
      <c r="I211" s="14" t="str">
        <f t="shared" si="4"/>
        <v>459693000000</v>
      </c>
      <c r="J211" s="7" t="s">
        <v>18</v>
      </c>
      <c r="K211" s="15" t="str">
        <f>IF(E211="","",VLOOKUP(E211,[1]Hoja4!A:H,7,0))</f>
        <v>PV040</v>
      </c>
      <c r="L211" s="16" t="str">
        <f>IF(E211="","",VLOOKUP(E211,[1]Hoja4!A:H,8,0))</f>
        <v>CALYPSO IBAGUE</v>
      </c>
      <c r="M211" s="15" t="str">
        <f>IF(E211="","",VLOOKUP(E211,[1]Hoja4!A:I,9,0))</f>
        <v>IBAGUE</v>
      </c>
      <c r="N211" s="17" t="str">
        <f ca="1">IF(ISERROR(
BUSCARX(B211 &amp; I211 &amp; H211,
'EXTRACTO BANCO'!A:A &amp; 'EXTRACTO BANCO'!G:G &amp; 'EXTRACTO BANCO'!K:K,
'EXTRACTO BANCO'!A:A,
0)
),"NO","OK")</f>
        <v>NO</v>
      </c>
      <c r="O211" s="18"/>
    </row>
    <row r="212" spans="1:15">
      <c r="A212" s="6">
        <v>45969</v>
      </c>
      <c r="B212" s="7">
        <v>1754</v>
      </c>
      <c r="C212" s="7" t="s">
        <v>20</v>
      </c>
      <c r="D212" s="7" t="s">
        <v>16</v>
      </c>
      <c r="E212" s="7">
        <v>57</v>
      </c>
      <c r="F212" s="7"/>
      <c r="G212" s="8">
        <v>2700000</v>
      </c>
      <c r="H212" s="7" t="s">
        <v>17</v>
      </c>
      <c r="I212" s="14" t="str">
        <f t="shared" si="4"/>
        <v>459692700000</v>
      </c>
      <c r="J212" s="7" t="s">
        <v>18</v>
      </c>
      <c r="K212" s="15" t="e">
        <f>IF(E212="","",VLOOKUP(E212,[1]Hoja4!A:H,7,0))</f>
        <v>#N/A</v>
      </c>
      <c r="L212" s="16" t="e">
        <f>IF(E212="","",VLOOKUP(E212,[1]Hoja4!A:H,8,0))</f>
        <v>#N/A</v>
      </c>
      <c r="M212" s="15" t="e">
        <f>IF(E212="","",VLOOKUP(E212,[1]Hoja4!A:I,9,0))</f>
        <v>#N/A</v>
      </c>
      <c r="N212" s="17" t="str">
        <f ca="1">IF(ISERROR(
BUSCARX(B212 &amp; I212 &amp; H212,
'EXTRACTO BANCO'!A:A &amp; 'EXTRACTO BANCO'!G:G &amp; 'EXTRACTO BANCO'!K:K,
'EXTRACTO BANCO'!A:A,
0)
),"NO","OK")</f>
        <v>NO</v>
      </c>
      <c r="O212" s="18"/>
    </row>
    <row r="213" spans="1:15">
      <c r="A213" s="6">
        <v>45969</v>
      </c>
      <c r="B213" s="7">
        <v>1754</v>
      </c>
      <c r="C213" s="7" t="s">
        <v>20</v>
      </c>
      <c r="D213" s="7" t="s">
        <v>16</v>
      </c>
      <c r="E213" s="7">
        <v>49</v>
      </c>
      <c r="F213" s="7"/>
      <c r="G213" s="8">
        <v>1100000</v>
      </c>
      <c r="H213" s="7" t="s">
        <v>17</v>
      </c>
      <c r="I213" s="14" t="str">
        <f t="shared" si="4"/>
        <v>459691100000</v>
      </c>
      <c r="J213" s="7" t="s">
        <v>18</v>
      </c>
      <c r="K213" s="15" t="e">
        <f>IF(E213="","",VLOOKUP(E213,[1]Hoja4!A:H,7,0))</f>
        <v>#N/A</v>
      </c>
      <c r="L213" s="16" t="e">
        <f>IF(E213="","",VLOOKUP(E213,[1]Hoja4!A:H,8,0))</f>
        <v>#N/A</v>
      </c>
      <c r="M213" s="15" t="e">
        <f>IF(E213="","",VLOOKUP(E213,[1]Hoja4!A:I,9,0))</f>
        <v>#N/A</v>
      </c>
      <c r="N213" s="17" t="str">
        <f ca="1">IF(ISERROR(
BUSCARX(B213 &amp; I213 &amp; H213,
'EXTRACTO BANCO'!A:A &amp; 'EXTRACTO BANCO'!G:G &amp; 'EXTRACTO BANCO'!K:K,
'EXTRACTO BANCO'!A:A,
0)
),"NO","OK")</f>
        <v>NO</v>
      </c>
      <c r="O213" s="18"/>
    </row>
    <row r="214" spans="1:15">
      <c r="A214" s="6">
        <v>45969</v>
      </c>
      <c r="B214" s="7">
        <v>1754</v>
      </c>
      <c r="C214" s="7" t="s">
        <v>20</v>
      </c>
      <c r="D214" s="7" t="s">
        <v>16</v>
      </c>
      <c r="E214" s="7">
        <v>49</v>
      </c>
      <c r="F214" s="7"/>
      <c r="G214" s="8">
        <v>2000000</v>
      </c>
      <c r="H214" s="7" t="s">
        <v>17</v>
      </c>
      <c r="I214" s="14" t="str">
        <f t="shared" si="4"/>
        <v>459692000000</v>
      </c>
      <c r="J214" s="7" t="s">
        <v>18</v>
      </c>
      <c r="K214" s="15" t="e">
        <f>IF(E214="","",VLOOKUP(E214,[1]Hoja4!A:H,7,0))</f>
        <v>#N/A</v>
      </c>
      <c r="L214" s="16" t="e">
        <f>IF(E214="","",VLOOKUP(E214,[1]Hoja4!A:H,8,0))</f>
        <v>#N/A</v>
      </c>
      <c r="M214" s="15" t="e">
        <f>IF(E214="","",VLOOKUP(E214,[1]Hoja4!A:I,9,0))</f>
        <v>#N/A</v>
      </c>
      <c r="N214" s="17" t="str">
        <f ca="1">IF(ISERROR(
BUSCARX(B214 &amp; I214 &amp; H214,
'EXTRACTO BANCO'!A:A &amp; 'EXTRACTO BANCO'!G:G &amp; 'EXTRACTO BANCO'!K:K,
'EXTRACTO BANCO'!A:A,
0)
),"NO","OK")</f>
        <v>NO</v>
      </c>
      <c r="O214" s="18"/>
    </row>
    <row r="215" spans="1:15">
      <c r="A215" s="6">
        <v>45969</v>
      </c>
      <c r="B215" s="7">
        <v>1754</v>
      </c>
      <c r="C215" s="7" t="s">
        <v>20</v>
      </c>
      <c r="D215" s="7" t="s">
        <v>16</v>
      </c>
      <c r="E215" s="7">
        <v>49</v>
      </c>
      <c r="F215" s="7"/>
      <c r="G215" s="8">
        <v>1324350</v>
      </c>
      <c r="H215" s="7" t="s">
        <v>17</v>
      </c>
      <c r="I215" s="14" t="str">
        <f t="shared" si="4"/>
        <v>459691324350</v>
      </c>
      <c r="J215" s="7" t="s">
        <v>18</v>
      </c>
      <c r="K215" s="15" t="e">
        <f>IF(E215="","",VLOOKUP(E215,[1]Hoja4!A:H,7,0))</f>
        <v>#N/A</v>
      </c>
      <c r="L215" s="16" t="e">
        <f>IF(E215="","",VLOOKUP(E215,[1]Hoja4!A:H,8,0))</f>
        <v>#N/A</v>
      </c>
      <c r="M215" s="15" t="e">
        <f>IF(E215="","",VLOOKUP(E215,[1]Hoja4!A:I,9,0))</f>
        <v>#N/A</v>
      </c>
      <c r="N215" s="17" t="str">
        <f ca="1">IF(ISERROR(
BUSCARX(B215 &amp; I215 &amp; H215,
'EXTRACTO BANCO'!A:A &amp; 'EXTRACTO BANCO'!G:G &amp; 'EXTRACTO BANCO'!K:K,
'EXTRACTO BANCO'!A:A,
0)
),"NO","OK")</f>
        <v>NO</v>
      </c>
      <c r="O215" s="18"/>
    </row>
    <row r="216" spans="1:15">
      <c r="A216" s="6">
        <v>45969</v>
      </c>
      <c r="B216" s="7">
        <v>1754</v>
      </c>
      <c r="C216" s="7" t="s">
        <v>20</v>
      </c>
      <c r="D216" s="7" t="s">
        <v>16</v>
      </c>
      <c r="E216" s="7">
        <v>8</v>
      </c>
      <c r="F216" s="7"/>
      <c r="G216" s="8">
        <v>480000</v>
      </c>
      <c r="H216" s="7" t="s">
        <v>17</v>
      </c>
      <c r="I216" s="14" t="str">
        <f t="shared" si="4"/>
        <v>45969480000</v>
      </c>
      <c r="J216" s="7" t="s">
        <v>18</v>
      </c>
      <c r="K216" s="15" t="str">
        <f>IF(E216="","",VLOOKUP(E216,[1]Hoja4!A:H,7,0))</f>
        <v>PV001</v>
      </c>
      <c r="L216" s="16" t="str">
        <f>IF(E216="","",VLOOKUP(E216,[1]Hoja4!A:H,8,0))</f>
        <v>CALYPSO RICAURTE</v>
      </c>
      <c r="M216" s="15" t="str">
        <f>IF(E216="","",VLOOKUP(E216,[1]Hoja4!A:I,9,0))</f>
        <v>BOGOTA</v>
      </c>
      <c r="N216" s="17" t="str">
        <f ca="1">IF(ISERROR(
BUSCARX(B216 &amp; I216 &amp; H216,
'EXTRACTO BANCO'!A:A &amp; 'EXTRACTO BANCO'!G:G &amp; 'EXTRACTO BANCO'!K:K,
'EXTRACTO BANCO'!A:A,
0)
),"NO","OK")</f>
        <v>NO</v>
      </c>
      <c r="O216" s="18"/>
    </row>
    <row r="217" spans="1:15">
      <c r="A217" s="6">
        <v>45969</v>
      </c>
      <c r="B217" s="7">
        <v>1754</v>
      </c>
      <c r="C217" s="7" t="s">
        <v>20</v>
      </c>
      <c r="D217" s="7" t="s">
        <v>16</v>
      </c>
      <c r="E217" s="7">
        <v>48</v>
      </c>
      <c r="F217" s="7"/>
      <c r="G217" s="8">
        <v>1200000</v>
      </c>
      <c r="H217" s="7" t="s">
        <v>17</v>
      </c>
      <c r="I217" s="14" t="str">
        <f t="shared" si="4"/>
        <v>459691200000</v>
      </c>
      <c r="J217" s="7" t="s">
        <v>18</v>
      </c>
      <c r="K217" s="15" t="e">
        <f>IF(E217="","",VLOOKUP(E217,[1]Hoja4!A:H,7,0))</f>
        <v>#N/A</v>
      </c>
      <c r="L217" s="16" t="e">
        <f>IF(E217="","",VLOOKUP(E217,[1]Hoja4!A:H,8,0))</f>
        <v>#N/A</v>
      </c>
      <c r="M217" s="15" t="e">
        <f>IF(E217="","",VLOOKUP(E217,[1]Hoja4!A:I,9,0))</f>
        <v>#N/A</v>
      </c>
      <c r="N217" s="17" t="str">
        <f ca="1">IF(ISERROR(
BUSCARX(B217 &amp; I217 &amp; H217,
'EXTRACTO BANCO'!A:A &amp; 'EXTRACTO BANCO'!G:G &amp; 'EXTRACTO BANCO'!K:K,
'EXTRACTO BANCO'!A:A,
0)
),"NO","OK")</f>
        <v>NO</v>
      </c>
      <c r="O217" s="18"/>
    </row>
    <row r="218" spans="1:15">
      <c r="A218" s="6">
        <v>45969</v>
      </c>
      <c r="B218" s="7">
        <v>1754</v>
      </c>
      <c r="C218" s="7" t="s">
        <v>20</v>
      </c>
      <c r="D218" s="7" t="s">
        <v>16</v>
      </c>
      <c r="E218" s="7">
        <v>51</v>
      </c>
      <c r="F218" s="7"/>
      <c r="G218" s="8">
        <v>1900000</v>
      </c>
      <c r="H218" s="7" t="s">
        <v>17</v>
      </c>
      <c r="I218" s="14" t="str">
        <f t="shared" si="4"/>
        <v>459691900000</v>
      </c>
      <c r="J218" s="7" t="s">
        <v>18</v>
      </c>
      <c r="K218" s="15" t="str">
        <f>IF(E218="","",VLOOKUP(E218,[1]Hoja4!A:H,7,0))</f>
        <v>VEBOG</v>
      </c>
      <c r="L218" s="16" t="str">
        <f>IF(E218="","",VLOOKUP(E218,[1]Hoja4!A:H,8,0))</f>
        <v>VENTAS EXTERNAS BOGOTA</v>
      </c>
      <c r="M218" s="15" t="str">
        <f>IF(E218="","",VLOOKUP(E218,[1]Hoja4!A:I,9,0))</f>
        <v>BOGOTA</v>
      </c>
      <c r="N218" s="17" t="str">
        <f ca="1">IF(ISERROR(
BUSCARX(B218 &amp; I218 &amp; H218,
'EXTRACTO BANCO'!A:A &amp; 'EXTRACTO BANCO'!G:G &amp; 'EXTRACTO BANCO'!K:K,
'EXTRACTO BANCO'!A:A,
0)
),"NO","OK")</f>
        <v>NO</v>
      </c>
      <c r="O218" s="18"/>
    </row>
    <row r="219" spans="1:15">
      <c r="A219" s="6">
        <v>45969</v>
      </c>
      <c r="B219" s="7">
        <v>1754</v>
      </c>
      <c r="C219" s="7" t="s">
        <v>20</v>
      </c>
      <c r="D219" s="7" t="s">
        <v>16</v>
      </c>
      <c r="E219" s="7">
        <v>50</v>
      </c>
      <c r="F219" s="7"/>
      <c r="G219" s="8">
        <v>1600000</v>
      </c>
      <c r="H219" s="7" t="s">
        <v>17</v>
      </c>
      <c r="I219" s="14" t="str">
        <f t="shared" si="4"/>
        <v>459691600000</v>
      </c>
      <c r="J219" s="7" t="s">
        <v>18</v>
      </c>
      <c r="K219" s="15" t="e">
        <f>IF(E219="","",VLOOKUP(E219,[1]Hoja4!A:H,7,0))</f>
        <v>#N/A</v>
      </c>
      <c r="L219" s="16" t="e">
        <f>IF(E219="","",VLOOKUP(E219,[1]Hoja4!A:H,8,0))</f>
        <v>#N/A</v>
      </c>
      <c r="M219" s="15" t="e">
        <f>IF(E219="","",VLOOKUP(E219,[1]Hoja4!A:I,9,0))</f>
        <v>#N/A</v>
      </c>
      <c r="N219" s="17" t="str">
        <f ca="1">IF(ISERROR(
BUSCARX(B219 &amp; I219 &amp; H219,
'EXTRACTO BANCO'!A:A &amp; 'EXTRACTO BANCO'!G:G &amp; 'EXTRACTO BANCO'!K:K,
'EXTRACTO BANCO'!A:A,
0)
),"NO","OK")</f>
        <v>NO</v>
      </c>
      <c r="O219" s="18"/>
    </row>
    <row r="220" spans="1:15">
      <c r="A220" s="6">
        <v>45969</v>
      </c>
      <c r="B220" s="7">
        <v>1754</v>
      </c>
      <c r="C220" s="7" t="s">
        <v>20</v>
      </c>
      <c r="D220" s="7" t="s">
        <v>16</v>
      </c>
      <c r="E220" s="7">
        <v>860075208</v>
      </c>
      <c r="F220" s="7"/>
      <c r="G220" s="8">
        <v>1000000</v>
      </c>
      <c r="H220" s="7" t="s">
        <v>17</v>
      </c>
      <c r="I220" s="14" t="str">
        <f t="shared" si="4"/>
        <v>459691000000</v>
      </c>
      <c r="J220" s="7" t="s">
        <v>18</v>
      </c>
      <c r="K220" s="15" t="e">
        <f>IF(E220="","",VLOOKUP(E220,[1]Hoja4!A:H,7,0))</f>
        <v>#N/A</v>
      </c>
      <c r="L220" s="16" t="e">
        <f>IF(E220="","",VLOOKUP(E220,[1]Hoja4!A:H,8,0))</f>
        <v>#N/A</v>
      </c>
      <c r="M220" s="15" t="e">
        <f>IF(E220="","",VLOOKUP(E220,[1]Hoja4!A:I,9,0))</f>
        <v>#N/A</v>
      </c>
      <c r="N220" s="17" t="str">
        <f ca="1">IF(ISERROR(
BUSCARX(B220 &amp; I220 &amp; H220,
'EXTRACTO BANCO'!A:A &amp; 'EXTRACTO BANCO'!G:G &amp; 'EXTRACTO BANCO'!K:K,
'EXTRACTO BANCO'!A:A,
0)
),"NO","OK")</f>
        <v>NO</v>
      </c>
      <c r="O220" s="18"/>
    </row>
    <row r="221" spans="1:15">
      <c r="A221" s="6">
        <v>45969</v>
      </c>
      <c r="B221" s="7">
        <v>1754</v>
      </c>
      <c r="C221" s="7" t="s">
        <v>20</v>
      </c>
      <c r="D221" s="7" t="s">
        <v>16</v>
      </c>
      <c r="E221" s="7">
        <v>2</v>
      </c>
      <c r="F221" s="7"/>
      <c r="G221" s="8">
        <v>150000</v>
      </c>
      <c r="H221" s="7" t="s">
        <v>17</v>
      </c>
      <c r="I221" s="14" t="str">
        <f t="shared" si="4"/>
        <v>45969150000</v>
      </c>
      <c r="J221" s="7" t="s">
        <v>18</v>
      </c>
      <c r="K221" s="15" t="str">
        <f>IF(E221="","",VLOOKUP(E221,[1]Hoja4!A:H,7,0))</f>
        <v>PV020</v>
      </c>
      <c r="L221" s="16" t="str">
        <f>IF(E221="","",VLOOKUP(E221,[1]Hoja4!A:H,8,0))</f>
        <v>CALYPSO RESTREPO</v>
      </c>
      <c r="M221" s="15" t="str">
        <f>IF(E221="","",VLOOKUP(E221,[1]Hoja4!A:I,9,0))</f>
        <v>BOGOTA</v>
      </c>
      <c r="N221" s="17" t="str">
        <f ca="1">IF(ISERROR(
BUSCARX(B221 &amp; I221 &amp; H221,
'EXTRACTO BANCO'!A:A &amp; 'EXTRACTO BANCO'!G:G &amp; 'EXTRACTO BANCO'!K:K,
'EXTRACTO BANCO'!A:A,
0)
),"NO","OK")</f>
        <v>NO</v>
      </c>
      <c r="O221" s="18"/>
    </row>
    <row r="222" spans="1:15">
      <c r="A222" s="6">
        <v>45969</v>
      </c>
      <c r="B222" s="7">
        <v>1754</v>
      </c>
      <c r="C222" s="7" t="s">
        <v>20</v>
      </c>
      <c r="D222" s="7" t="s">
        <v>16</v>
      </c>
      <c r="E222" s="7">
        <v>860075208</v>
      </c>
      <c r="F222" s="7"/>
      <c r="G222" s="8">
        <v>1250000</v>
      </c>
      <c r="H222" s="7" t="s">
        <v>17</v>
      </c>
      <c r="I222" s="14" t="str">
        <f t="shared" si="4"/>
        <v>459691250000</v>
      </c>
      <c r="J222" s="7" t="s">
        <v>18</v>
      </c>
      <c r="K222" s="15" t="e">
        <f>IF(E222="","",VLOOKUP(E222,[1]Hoja4!A:H,7,0))</f>
        <v>#N/A</v>
      </c>
      <c r="L222" s="16" t="e">
        <f>IF(E222="","",VLOOKUP(E222,[1]Hoja4!A:H,8,0))</f>
        <v>#N/A</v>
      </c>
      <c r="M222" s="15" t="e">
        <f>IF(E222="","",VLOOKUP(E222,[1]Hoja4!A:I,9,0))</f>
        <v>#N/A</v>
      </c>
      <c r="N222" s="17" t="str">
        <f ca="1">IF(ISERROR(
BUSCARX(B222 &amp; I222 &amp; H222,
'EXTRACTO BANCO'!A:A &amp; 'EXTRACTO BANCO'!G:G &amp; 'EXTRACTO BANCO'!K:K,
'EXTRACTO BANCO'!A:A,
0)
),"NO","OK")</f>
        <v>NO</v>
      </c>
      <c r="O222" s="18"/>
    </row>
    <row r="223" spans="1:15">
      <c r="A223" s="6">
        <v>45969</v>
      </c>
      <c r="B223" s="7">
        <v>1754</v>
      </c>
      <c r="C223" s="7" t="s">
        <v>20</v>
      </c>
      <c r="D223" s="7" t="s">
        <v>16</v>
      </c>
      <c r="E223" s="7">
        <v>2</v>
      </c>
      <c r="F223" s="7"/>
      <c r="G223" s="8">
        <v>3000000</v>
      </c>
      <c r="H223" s="7" t="s">
        <v>17</v>
      </c>
      <c r="I223" s="14" t="str">
        <f t="shared" si="4"/>
        <v>459693000000</v>
      </c>
      <c r="J223" s="7" t="s">
        <v>18</v>
      </c>
      <c r="K223" s="15" t="str">
        <f>IF(E223="","",VLOOKUP(E223,[1]Hoja4!A:H,7,0))</f>
        <v>PV020</v>
      </c>
      <c r="L223" s="16" t="str">
        <f>IF(E223="","",VLOOKUP(E223,[1]Hoja4!A:H,8,0))</f>
        <v>CALYPSO RESTREPO</v>
      </c>
      <c r="M223" s="15" t="str">
        <f>IF(E223="","",VLOOKUP(E223,[1]Hoja4!A:I,9,0))</f>
        <v>BOGOTA</v>
      </c>
      <c r="N223" s="17" t="str">
        <f ca="1">IF(ISERROR(
BUSCARX(B223 &amp; I223 &amp; H223,
'EXTRACTO BANCO'!A:A &amp; 'EXTRACTO BANCO'!G:G &amp; 'EXTRACTO BANCO'!K:K,
'EXTRACTO BANCO'!A:A,
0)
),"NO","OK")</f>
        <v>NO</v>
      </c>
      <c r="O223" s="18"/>
    </row>
    <row r="224" spans="1:15">
      <c r="A224" s="6">
        <v>45969</v>
      </c>
      <c r="B224" s="7">
        <v>1754</v>
      </c>
      <c r="C224" s="7" t="s">
        <v>20</v>
      </c>
      <c r="D224" s="7" t="s">
        <v>16</v>
      </c>
      <c r="E224" s="7">
        <v>28</v>
      </c>
      <c r="F224" s="7"/>
      <c r="G224" s="8">
        <v>800000</v>
      </c>
      <c r="H224" s="7" t="s">
        <v>17</v>
      </c>
      <c r="I224" s="14" t="str">
        <f t="shared" si="4"/>
        <v>45969800000</v>
      </c>
      <c r="J224" s="7" t="s">
        <v>18</v>
      </c>
      <c r="K224" s="15" t="str">
        <f>IF(E224="","",VLOOKUP(E224,[1]Hoja4!A:H,7,0))</f>
        <v>PV039</v>
      </c>
      <c r="L224" s="16" t="str">
        <f>IF(E224="","",VLOOKUP(E224,[1]Hoja4!A:H,8,0))</f>
        <v>CALYPSO CUCUTA</v>
      </c>
      <c r="M224" s="15" t="str">
        <f>IF(E224="","",VLOOKUP(E224,[1]Hoja4!A:I,9,0))</f>
        <v>CUCUTA</v>
      </c>
      <c r="N224" s="17" t="str">
        <f ca="1">IF(ISERROR(
BUSCARX(B224 &amp; I224 &amp; H224,
'EXTRACTO BANCO'!A:A &amp; 'EXTRACTO BANCO'!G:G &amp; 'EXTRACTO BANCO'!K:K,
'EXTRACTO BANCO'!A:A,
0)
),"NO","OK")</f>
        <v>NO</v>
      </c>
      <c r="O224" s="18"/>
    </row>
    <row r="225" spans="1:15">
      <c r="A225" s="6">
        <v>45969</v>
      </c>
      <c r="B225" s="7">
        <v>1754</v>
      </c>
      <c r="C225" s="7" t="s">
        <v>20</v>
      </c>
      <c r="D225" s="7" t="s">
        <v>16</v>
      </c>
      <c r="E225" s="7">
        <v>1</v>
      </c>
      <c r="F225" s="7"/>
      <c r="G225" s="8">
        <v>2000000</v>
      </c>
      <c r="H225" s="7" t="s">
        <v>17</v>
      </c>
      <c r="I225" s="14" t="str">
        <f t="shared" si="4"/>
        <v>459692000000</v>
      </c>
      <c r="J225" s="7" t="s">
        <v>18</v>
      </c>
      <c r="K225" s="15" t="e">
        <f>IF(E225="","",VLOOKUP(E225,[1]Hoja4!A:H,7,0))</f>
        <v>#N/A</v>
      </c>
      <c r="L225" s="16" t="e">
        <f>IF(E225="","",VLOOKUP(E225,[1]Hoja4!A:H,8,0))</f>
        <v>#N/A</v>
      </c>
      <c r="M225" s="15" t="e">
        <f>IF(E225="","",VLOOKUP(E225,[1]Hoja4!A:I,9,0))</f>
        <v>#N/A</v>
      </c>
      <c r="N225" s="17" t="str">
        <f ca="1">IF(ISERROR(
BUSCARX(B225 &amp; I225 &amp; H225,
'EXTRACTO BANCO'!A:A &amp; 'EXTRACTO BANCO'!G:G &amp; 'EXTRACTO BANCO'!K:K,
'EXTRACTO BANCO'!A:A,
0)
),"NO","OK")</f>
        <v>NO</v>
      </c>
      <c r="O225" s="18"/>
    </row>
    <row r="226" spans="1:15">
      <c r="A226" s="6">
        <v>45969</v>
      </c>
      <c r="B226" s="7">
        <v>1754</v>
      </c>
      <c r="C226" s="7" t="s">
        <v>20</v>
      </c>
      <c r="D226" s="7" t="s">
        <v>16</v>
      </c>
      <c r="E226" s="7">
        <v>8600752087</v>
      </c>
      <c r="F226" s="7"/>
      <c r="G226" s="8">
        <v>650000</v>
      </c>
      <c r="H226" s="7" t="s">
        <v>17</v>
      </c>
      <c r="I226" s="14" t="str">
        <f t="shared" si="4"/>
        <v>45969650000</v>
      </c>
      <c r="J226" s="7" t="s">
        <v>18</v>
      </c>
      <c r="K226" s="15" t="e">
        <f>IF(E226="","",VLOOKUP(E226,[1]Hoja4!A:H,7,0))</f>
        <v>#N/A</v>
      </c>
      <c r="L226" s="16" t="e">
        <f>IF(E226="","",VLOOKUP(E226,[1]Hoja4!A:H,8,0))</f>
        <v>#N/A</v>
      </c>
      <c r="M226" s="15" t="e">
        <f>IF(E226="","",VLOOKUP(E226,[1]Hoja4!A:I,9,0))</f>
        <v>#N/A</v>
      </c>
      <c r="N226" s="17" t="str">
        <f ca="1">IF(ISERROR(
BUSCARX(B226 &amp; I226 &amp; H226,
'EXTRACTO BANCO'!A:A &amp; 'EXTRACTO BANCO'!G:G &amp; 'EXTRACTO BANCO'!K:K,
'EXTRACTO BANCO'!A:A,
0)
),"NO","OK")</f>
        <v>NO</v>
      </c>
      <c r="O226" s="18"/>
    </row>
    <row r="227" spans="1:15">
      <c r="A227" s="6">
        <v>45969</v>
      </c>
      <c r="B227" s="7">
        <v>1754</v>
      </c>
      <c r="C227" s="7" t="s">
        <v>20</v>
      </c>
      <c r="D227" s="7" t="s">
        <v>16</v>
      </c>
      <c r="E227" s="7">
        <v>860075208</v>
      </c>
      <c r="F227" s="7"/>
      <c r="G227" s="8">
        <v>753800</v>
      </c>
      <c r="H227" s="7" t="s">
        <v>17</v>
      </c>
      <c r="I227" s="14" t="str">
        <f t="shared" si="4"/>
        <v>45969753800</v>
      </c>
      <c r="J227" s="7" t="s">
        <v>18</v>
      </c>
      <c r="K227" s="15" t="e">
        <f>IF(E227="","",VLOOKUP(E227,[1]Hoja4!A:H,7,0))</f>
        <v>#N/A</v>
      </c>
      <c r="L227" s="16" t="e">
        <f>IF(E227="","",VLOOKUP(E227,[1]Hoja4!A:H,8,0))</f>
        <v>#N/A</v>
      </c>
      <c r="M227" s="15" t="e">
        <f>IF(E227="","",VLOOKUP(E227,[1]Hoja4!A:I,9,0))</f>
        <v>#N/A</v>
      </c>
      <c r="N227" s="17" t="str">
        <f ca="1">IF(ISERROR(
BUSCARX(B227 &amp; I227 &amp; H227,
'EXTRACTO BANCO'!A:A &amp; 'EXTRACTO BANCO'!G:G &amp; 'EXTRACTO BANCO'!K:K,
'EXTRACTO BANCO'!A:A,
0)
),"NO","OK")</f>
        <v>NO</v>
      </c>
      <c r="O227" s="18"/>
    </row>
    <row r="228" spans="1:15">
      <c r="A228" s="6">
        <v>45969</v>
      </c>
      <c r="B228" s="7">
        <v>1754</v>
      </c>
      <c r="C228" s="7" t="s">
        <v>20</v>
      </c>
      <c r="D228" s="7" t="s">
        <v>16</v>
      </c>
      <c r="E228" s="7">
        <v>8600752087</v>
      </c>
      <c r="F228" s="7"/>
      <c r="G228" s="8">
        <v>2627750</v>
      </c>
      <c r="H228" s="7" t="s">
        <v>17</v>
      </c>
      <c r="I228" s="14" t="str">
        <f t="shared" si="4"/>
        <v>459692627750</v>
      </c>
      <c r="J228" s="7" t="s">
        <v>18</v>
      </c>
      <c r="K228" s="15" t="e">
        <f>IF(E228="","",VLOOKUP(E228,[1]Hoja4!A:H,7,0))</f>
        <v>#N/A</v>
      </c>
      <c r="L228" s="16" t="e">
        <f>IF(E228="","",VLOOKUP(E228,[1]Hoja4!A:H,8,0))</f>
        <v>#N/A</v>
      </c>
      <c r="M228" s="15" t="e">
        <f>IF(E228="","",VLOOKUP(E228,[1]Hoja4!A:I,9,0))</f>
        <v>#N/A</v>
      </c>
      <c r="N228" s="17" t="str">
        <f ca="1">IF(ISERROR(
BUSCARX(B228 &amp; I228 &amp; H228,
'EXTRACTO BANCO'!A:A &amp; 'EXTRACTO BANCO'!G:G &amp; 'EXTRACTO BANCO'!K:K,
'EXTRACTO BANCO'!A:A,
0)
),"NO","OK")</f>
        <v>NO</v>
      </c>
      <c r="O228" s="18"/>
    </row>
    <row r="229" spans="1:15">
      <c r="A229" s="6">
        <v>45969</v>
      </c>
      <c r="B229" s="7">
        <v>1754</v>
      </c>
      <c r="C229" s="7" t="s">
        <v>20</v>
      </c>
      <c r="D229" s="7" t="s">
        <v>16</v>
      </c>
      <c r="E229" s="7">
        <v>21</v>
      </c>
      <c r="F229" s="7"/>
      <c r="G229" s="8">
        <v>2100000</v>
      </c>
      <c r="H229" s="7" t="s">
        <v>17</v>
      </c>
      <c r="I229" s="14" t="str">
        <f t="shared" si="4"/>
        <v>459692100000</v>
      </c>
      <c r="J229" s="7" t="s">
        <v>18</v>
      </c>
      <c r="K229" s="15" t="str">
        <f>IF(E229="","",VLOOKUP(E229,[1]Hoja4!A:H,7,0))</f>
        <v>PV033</v>
      </c>
      <c r="L229" s="16" t="str">
        <f>IF(E229="","",VLOOKUP(E229,[1]Hoja4!A:H,8,0))</f>
        <v>CALYPSO MEDELLIN SAN ANTONIO</v>
      </c>
      <c r="M229" s="15" t="str">
        <f>IF(E229="","",VLOOKUP(E229,[1]Hoja4!A:I,9,0))</f>
        <v>MEDELLIN</v>
      </c>
      <c r="N229" s="17" t="str">
        <f ca="1">IF(ISERROR(
BUSCARX(B229 &amp; I229 &amp; H229,
'EXTRACTO BANCO'!A:A &amp; 'EXTRACTO BANCO'!G:G &amp; 'EXTRACTO BANCO'!K:K,
'EXTRACTO BANCO'!A:A,
0)
),"NO","OK")</f>
        <v>NO</v>
      </c>
      <c r="O229" s="18"/>
    </row>
    <row r="230" spans="1:15">
      <c r="A230" s="6">
        <v>45969</v>
      </c>
      <c r="B230" s="7">
        <v>1754</v>
      </c>
      <c r="C230" s="7" t="s">
        <v>20</v>
      </c>
      <c r="D230" s="7" t="s">
        <v>16</v>
      </c>
      <c r="E230" s="7">
        <v>18</v>
      </c>
      <c r="F230" s="7"/>
      <c r="G230" s="8">
        <v>2000000</v>
      </c>
      <c r="H230" s="7" t="s">
        <v>17</v>
      </c>
      <c r="I230" s="14" t="str">
        <f t="shared" si="4"/>
        <v>459692000000</v>
      </c>
      <c r="J230" s="7" t="s">
        <v>18</v>
      </c>
      <c r="K230" s="15" t="str">
        <f>IF(E230="","",VLOOKUP(E230,[1]Hoja4!A:H,7,0))</f>
        <v>PV046</v>
      </c>
      <c r="L230" s="16" t="str">
        <f>IF(E230="","",VLOOKUP(E230,[1]Hoja4!A:H,8,0))</f>
        <v>CALYPSO CALI CRA 9</v>
      </c>
      <c r="M230" s="15" t="str">
        <f>IF(E230="","",VLOOKUP(E230,[1]Hoja4!A:I,9,0))</f>
        <v>CALI</v>
      </c>
      <c r="N230" s="17" t="str">
        <f ca="1">IF(ISERROR(
BUSCARX(B230 &amp; I230 &amp; H230,
'EXTRACTO BANCO'!A:A &amp; 'EXTRACTO BANCO'!G:G &amp; 'EXTRACTO BANCO'!K:K,
'EXTRACTO BANCO'!A:A,
0)
),"NO","OK")</f>
        <v>NO</v>
      </c>
      <c r="O230" s="18"/>
    </row>
    <row r="231" spans="1:15">
      <c r="A231" s="6">
        <v>45969</v>
      </c>
      <c r="B231" s="7">
        <v>1754</v>
      </c>
      <c r="C231" s="7" t="s">
        <v>20</v>
      </c>
      <c r="D231" s="7" t="s">
        <v>16</v>
      </c>
      <c r="E231" s="7">
        <v>860075208</v>
      </c>
      <c r="F231" s="7"/>
      <c r="G231" s="8">
        <v>1025700</v>
      </c>
      <c r="H231" s="7" t="s">
        <v>17</v>
      </c>
      <c r="I231" s="14" t="str">
        <f t="shared" si="4"/>
        <v>459691025700</v>
      </c>
      <c r="J231" s="7" t="s">
        <v>18</v>
      </c>
      <c r="K231" s="15" t="e">
        <f>IF(E231="","",VLOOKUP(E231,[1]Hoja4!A:H,7,0))</f>
        <v>#N/A</v>
      </c>
      <c r="L231" s="16" t="e">
        <f>IF(E231="","",VLOOKUP(E231,[1]Hoja4!A:H,8,0))</f>
        <v>#N/A</v>
      </c>
      <c r="M231" s="15" t="e">
        <f>IF(E231="","",VLOOKUP(E231,[1]Hoja4!A:I,9,0))</f>
        <v>#N/A</v>
      </c>
      <c r="N231" s="17" t="str">
        <f ca="1">IF(ISERROR(
BUSCARX(B231 &amp; I231 &amp; H231,
'EXTRACTO BANCO'!A:A &amp; 'EXTRACTO BANCO'!G:G &amp; 'EXTRACTO BANCO'!K:K,
'EXTRACTO BANCO'!A:A,
0)
),"NO","OK")</f>
        <v>NO</v>
      </c>
      <c r="O231" s="18"/>
    </row>
    <row r="232" spans="1:15">
      <c r="A232" s="6">
        <v>45969</v>
      </c>
      <c r="B232" s="7">
        <v>1754</v>
      </c>
      <c r="C232" s="7" t="s">
        <v>20</v>
      </c>
      <c r="D232" s="7" t="s">
        <v>16</v>
      </c>
      <c r="E232" s="7">
        <v>31</v>
      </c>
      <c r="F232" s="7"/>
      <c r="G232" s="8">
        <v>800000</v>
      </c>
      <c r="H232" s="7" t="s">
        <v>17</v>
      </c>
      <c r="I232" s="14" t="str">
        <f t="shared" si="4"/>
        <v>45969800000</v>
      </c>
      <c r="J232" s="7" t="s">
        <v>18</v>
      </c>
      <c r="K232" s="15" t="str">
        <f>IF(E232="","",VLOOKUP(E232,[1]Hoja4!A:H,7,0))</f>
        <v>LOG</v>
      </c>
      <c r="L232" s="16" t="str">
        <f>IF(E232="","",VLOOKUP(E232,[1]Hoja4!A:H,8,0))</f>
        <v>CAJA LOGISTICA</v>
      </c>
      <c r="M232" s="15" t="str">
        <f>IF(E232="","",VLOOKUP(E232,[1]Hoja4!A:I,9,0))</f>
        <v>BOGOTA</v>
      </c>
      <c r="N232" s="17" t="str">
        <f ca="1">IF(ISERROR(
BUSCARX(B232 &amp; I232 &amp; H232,
'EXTRACTO BANCO'!A:A &amp; 'EXTRACTO BANCO'!G:G &amp; 'EXTRACTO BANCO'!K:K,
'EXTRACTO BANCO'!A:A,
0)
),"NO","OK")</f>
        <v>NO</v>
      </c>
      <c r="O232" s="18"/>
    </row>
    <row r="233" spans="1:15">
      <c r="A233" s="6">
        <v>45969</v>
      </c>
      <c r="B233" s="7">
        <v>1754</v>
      </c>
      <c r="C233" s="7" t="s">
        <v>20</v>
      </c>
      <c r="D233" s="7" t="s">
        <v>16</v>
      </c>
      <c r="E233" s="7">
        <v>59</v>
      </c>
      <c r="F233" s="7"/>
      <c r="G233" s="8">
        <v>997900</v>
      </c>
      <c r="H233" s="7" t="s">
        <v>17</v>
      </c>
      <c r="I233" s="14" t="str">
        <f t="shared" si="4"/>
        <v>45969997900</v>
      </c>
      <c r="J233" s="7" t="s">
        <v>18</v>
      </c>
      <c r="K233" s="15" t="e">
        <f>IF(E233="","",VLOOKUP(E233,[1]Hoja4!A:H,7,0))</f>
        <v>#N/A</v>
      </c>
      <c r="L233" s="16" t="e">
        <f>IF(E233="","",VLOOKUP(E233,[1]Hoja4!A:H,8,0))</f>
        <v>#N/A</v>
      </c>
      <c r="M233" s="15" t="e">
        <f>IF(E233="","",VLOOKUP(E233,[1]Hoja4!A:I,9,0))</f>
        <v>#N/A</v>
      </c>
      <c r="N233" s="17" t="str">
        <f ca="1">IF(ISERROR(
BUSCARX(B233 &amp; I233 &amp; H233,
'EXTRACTO BANCO'!A:A &amp; 'EXTRACTO BANCO'!G:G &amp; 'EXTRACTO BANCO'!K:K,
'EXTRACTO BANCO'!A:A,
0)
),"NO","OK")</f>
        <v>NO</v>
      </c>
      <c r="O233" s="18"/>
    </row>
    <row r="234" spans="1:15">
      <c r="A234" s="6">
        <v>45969</v>
      </c>
      <c r="B234" s="7">
        <v>1754</v>
      </c>
      <c r="C234" s="7" t="s">
        <v>20</v>
      </c>
      <c r="D234" s="7" t="s">
        <v>16</v>
      </c>
      <c r="E234" s="7">
        <v>14</v>
      </c>
      <c r="F234" s="7"/>
      <c r="G234" s="8">
        <v>1900000</v>
      </c>
      <c r="H234" s="7" t="s">
        <v>17</v>
      </c>
      <c r="I234" s="14" t="str">
        <f t="shared" si="4"/>
        <v>459691900000</v>
      </c>
      <c r="J234" s="7" t="s">
        <v>18</v>
      </c>
      <c r="K234" s="15" t="str">
        <f>IF(E234="","",VLOOKUP(E234,[1]Hoja4!A:H,7,0))</f>
        <v>PV041</v>
      </c>
      <c r="L234" s="16" t="str">
        <f>IF(E234="","",VLOOKUP(E234,[1]Hoja4!A:H,8,0))</f>
        <v>CALYPSO NEIVA</v>
      </c>
      <c r="M234" s="15" t="str">
        <f>IF(E234="","",VLOOKUP(E234,[1]Hoja4!A:I,9,0))</f>
        <v>NEIVA</v>
      </c>
      <c r="N234" s="17" t="str">
        <f ca="1">IF(ISERROR(
BUSCARX(B234 &amp; I234 &amp; H234,
'EXTRACTO BANCO'!A:A &amp; 'EXTRACTO BANCO'!G:G &amp; 'EXTRACTO BANCO'!K:K,
'EXTRACTO BANCO'!A:A,
0)
),"NO","OK")</f>
        <v>NO</v>
      </c>
      <c r="O234" s="18"/>
    </row>
    <row r="235" spans="1:15">
      <c r="A235" s="6">
        <v>45969</v>
      </c>
      <c r="B235" s="7">
        <v>1754</v>
      </c>
      <c r="C235" s="7" t="s">
        <v>20</v>
      </c>
      <c r="D235" s="7" t="s">
        <v>16</v>
      </c>
      <c r="E235" s="7">
        <v>3</v>
      </c>
      <c r="F235" s="7"/>
      <c r="G235" s="8">
        <v>836450</v>
      </c>
      <c r="H235" s="7" t="s">
        <v>17</v>
      </c>
      <c r="I235" s="14" t="str">
        <f t="shared" si="4"/>
        <v>45969836450</v>
      </c>
      <c r="J235" s="7" t="s">
        <v>18</v>
      </c>
      <c r="K235" s="15" t="str">
        <f>IF(E235="","",VLOOKUP(E235,[1]Hoja4!A:H,7,0))</f>
        <v>PV004</v>
      </c>
      <c r="L235" s="16" t="str">
        <f>IF(E235="","",VLOOKUP(E235,[1]Hoja4!A:H,8,0))</f>
        <v>CALYPSO BREAL</v>
      </c>
      <c r="M235" s="15" t="str">
        <f>IF(E235="","",VLOOKUP(E235,[1]Hoja4!A:I,9,0))</f>
        <v>BOGOTA</v>
      </c>
      <c r="N235" s="17" t="str">
        <f ca="1">IF(ISERROR(
BUSCARX(B235 &amp; I235 &amp; H235,
'EXTRACTO BANCO'!A:A &amp; 'EXTRACTO BANCO'!G:G &amp; 'EXTRACTO BANCO'!K:K,
'EXTRACTO BANCO'!A:A,
0)
),"NO","OK")</f>
        <v>NO</v>
      </c>
      <c r="O235" s="18"/>
    </row>
    <row r="236" spans="1:15">
      <c r="A236" s="6">
        <v>45969</v>
      </c>
      <c r="B236" s="7">
        <v>1754</v>
      </c>
      <c r="C236" s="7" t="s">
        <v>20</v>
      </c>
      <c r="D236" s="7" t="s">
        <v>16</v>
      </c>
      <c r="E236" s="7">
        <v>10</v>
      </c>
      <c r="F236" s="7"/>
      <c r="G236" s="8">
        <v>900000</v>
      </c>
      <c r="H236" s="7" t="s">
        <v>17</v>
      </c>
      <c r="I236" s="14" t="str">
        <f t="shared" si="4"/>
        <v>45969900000</v>
      </c>
      <c r="J236" s="7" t="s">
        <v>18</v>
      </c>
      <c r="K236" s="15" t="str">
        <f>IF(E236="","",VLOOKUP(E236,[1]Hoja4!A:H,7,0))</f>
        <v>PV003</v>
      </c>
      <c r="L236" s="16" t="str">
        <f>IF(E236="","",VLOOKUP(E236,[1]Hoja4!A:H,8,0))</f>
        <v>CALYPSO BREAL 2</v>
      </c>
      <c r="M236" s="15" t="str">
        <f>IF(E236="","",VLOOKUP(E236,[1]Hoja4!A:I,9,0))</f>
        <v>BOGOTA</v>
      </c>
      <c r="N236" s="17" t="str">
        <f ca="1">IF(ISERROR(
BUSCARX(B236 &amp; I236 &amp; H236,
'EXTRACTO BANCO'!A:A &amp; 'EXTRACTO BANCO'!G:G &amp; 'EXTRACTO BANCO'!K:K,
'EXTRACTO BANCO'!A:A,
0)
),"NO","OK")</f>
        <v>NO</v>
      </c>
      <c r="O236" s="18"/>
    </row>
    <row r="237" spans="1:15">
      <c r="A237" s="6">
        <v>45969</v>
      </c>
      <c r="B237" s="7">
        <v>1754</v>
      </c>
      <c r="C237" s="7" t="s">
        <v>20</v>
      </c>
      <c r="D237" s="7" t="s">
        <v>16</v>
      </c>
      <c r="E237" s="7">
        <v>8600752087</v>
      </c>
      <c r="F237" s="7"/>
      <c r="G237" s="8">
        <v>200000</v>
      </c>
      <c r="H237" s="7" t="s">
        <v>17</v>
      </c>
      <c r="I237" s="14" t="str">
        <f t="shared" si="4"/>
        <v>45969200000</v>
      </c>
      <c r="J237" s="7" t="s">
        <v>18</v>
      </c>
      <c r="K237" s="15" t="e">
        <f>IF(E237="","",VLOOKUP(E237,[1]Hoja4!A:H,7,0))</f>
        <v>#N/A</v>
      </c>
      <c r="L237" s="16" t="e">
        <f>IF(E237="","",VLOOKUP(E237,[1]Hoja4!A:H,8,0))</f>
        <v>#N/A</v>
      </c>
      <c r="M237" s="15" t="e">
        <f>IF(E237="","",VLOOKUP(E237,[1]Hoja4!A:I,9,0))</f>
        <v>#N/A</v>
      </c>
      <c r="N237" s="17" t="str">
        <f ca="1">IF(ISERROR(
BUSCARX(B237 &amp; I237 &amp; H237,
'EXTRACTO BANCO'!A:A &amp; 'EXTRACTO BANCO'!G:G &amp; 'EXTRACTO BANCO'!K:K,
'EXTRACTO BANCO'!A:A,
0)
),"NO","OK")</f>
        <v>NO</v>
      </c>
      <c r="O237" s="18"/>
    </row>
    <row r="238" spans="1:15">
      <c r="A238" s="6">
        <v>45969</v>
      </c>
      <c r="B238" s="7">
        <v>1754</v>
      </c>
      <c r="C238" s="7" t="s">
        <v>20</v>
      </c>
      <c r="D238" s="7" t="s">
        <v>16</v>
      </c>
      <c r="E238" s="7">
        <v>31</v>
      </c>
      <c r="F238" s="7"/>
      <c r="G238" s="8">
        <v>2788461</v>
      </c>
      <c r="H238" s="7" t="s">
        <v>17</v>
      </c>
      <c r="I238" s="14" t="str">
        <f t="shared" si="4"/>
        <v>459692788461</v>
      </c>
      <c r="J238" s="7" t="s">
        <v>18</v>
      </c>
      <c r="K238" s="15" t="str">
        <f>IF(E238="","",VLOOKUP(E238,[1]Hoja4!A:H,7,0))</f>
        <v>LOG</v>
      </c>
      <c r="L238" s="16" t="str">
        <f>IF(E238="","",VLOOKUP(E238,[1]Hoja4!A:H,8,0))</f>
        <v>CAJA LOGISTICA</v>
      </c>
      <c r="M238" s="15" t="str">
        <f>IF(E238="","",VLOOKUP(E238,[1]Hoja4!A:I,9,0))</f>
        <v>BOGOTA</v>
      </c>
      <c r="N238" s="17" t="str">
        <f ca="1">IF(ISERROR(
BUSCARX(B238 &amp; I238 &amp; H238,
'EXTRACTO BANCO'!A:A &amp; 'EXTRACTO BANCO'!G:G &amp; 'EXTRACTO BANCO'!K:K,
'EXTRACTO BANCO'!A:A,
0)
),"NO","OK")</f>
        <v>NO</v>
      </c>
      <c r="O238" s="18"/>
    </row>
    <row r="239" spans="1:15">
      <c r="A239" s="6">
        <v>45969</v>
      </c>
      <c r="B239" s="7">
        <v>1754</v>
      </c>
      <c r="C239" s="7" t="s">
        <v>20</v>
      </c>
      <c r="D239" s="7" t="s">
        <v>16</v>
      </c>
      <c r="E239" s="7">
        <v>31</v>
      </c>
      <c r="F239" s="7"/>
      <c r="G239" s="8">
        <v>2999999</v>
      </c>
      <c r="H239" s="7" t="s">
        <v>17</v>
      </c>
      <c r="I239" s="14" t="str">
        <f t="shared" si="4"/>
        <v>459692999999</v>
      </c>
      <c r="J239" s="7" t="s">
        <v>18</v>
      </c>
      <c r="K239" s="15" t="str">
        <f>IF(E239="","",VLOOKUP(E239,[1]Hoja4!A:H,7,0))</f>
        <v>LOG</v>
      </c>
      <c r="L239" s="16" t="str">
        <f>IF(E239="","",VLOOKUP(E239,[1]Hoja4!A:H,8,0))</f>
        <v>CAJA LOGISTICA</v>
      </c>
      <c r="M239" s="15" t="str">
        <f>IF(E239="","",VLOOKUP(E239,[1]Hoja4!A:I,9,0))</f>
        <v>BOGOTA</v>
      </c>
      <c r="N239" s="17" t="str">
        <f ca="1">IF(ISERROR(
BUSCARX(B239 &amp; I239 &amp; H239,
'EXTRACTO BANCO'!A:A &amp; 'EXTRACTO BANCO'!G:G &amp; 'EXTRACTO BANCO'!K:K,
'EXTRACTO BANCO'!A:A,
0)
),"NO","OK")</f>
        <v>NO</v>
      </c>
      <c r="O239" s="18"/>
    </row>
    <row r="240" spans="1:15">
      <c r="A240" s="6">
        <v>45969</v>
      </c>
      <c r="B240" s="7">
        <v>1754</v>
      </c>
      <c r="C240" s="7" t="s">
        <v>20</v>
      </c>
      <c r="D240" s="7" t="s">
        <v>16</v>
      </c>
      <c r="E240" s="7">
        <v>31</v>
      </c>
      <c r="F240" s="7"/>
      <c r="G240" s="8">
        <v>3000000</v>
      </c>
      <c r="H240" s="7" t="s">
        <v>17</v>
      </c>
      <c r="I240" s="14" t="str">
        <f t="shared" si="4"/>
        <v>459693000000</v>
      </c>
      <c r="J240" s="7" t="s">
        <v>18</v>
      </c>
      <c r="K240" s="15" t="str">
        <f>IF(E240="","",VLOOKUP(E240,[1]Hoja4!A:H,7,0))</f>
        <v>LOG</v>
      </c>
      <c r="L240" s="16" t="str">
        <f>IF(E240="","",VLOOKUP(E240,[1]Hoja4!A:H,8,0))</f>
        <v>CAJA LOGISTICA</v>
      </c>
      <c r="M240" s="15" t="str">
        <f>IF(E240="","",VLOOKUP(E240,[1]Hoja4!A:I,9,0))</f>
        <v>BOGOTA</v>
      </c>
      <c r="N240" s="17" t="str">
        <f ca="1">IF(ISERROR(
BUSCARX(B240 &amp; I240 &amp; H240,
'EXTRACTO BANCO'!A:A &amp; 'EXTRACTO BANCO'!G:G &amp; 'EXTRACTO BANCO'!K:K,
'EXTRACTO BANCO'!A:A,
0)
),"NO","OK")</f>
        <v>NO</v>
      </c>
      <c r="O240" s="18"/>
    </row>
    <row r="241" spans="1:15">
      <c r="A241" s="6">
        <v>45969</v>
      </c>
      <c r="B241" s="7">
        <v>1754</v>
      </c>
      <c r="C241" s="7" t="s">
        <v>20</v>
      </c>
      <c r="D241" s="7" t="s">
        <v>16</v>
      </c>
      <c r="E241" s="7">
        <v>12</v>
      </c>
      <c r="F241" s="7"/>
      <c r="G241" s="8">
        <v>1700000</v>
      </c>
      <c r="H241" s="7" t="s">
        <v>17</v>
      </c>
      <c r="I241" s="14" t="str">
        <f t="shared" si="4"/>
        <v>459691700000</v>
      </c>
      <c r="J241" s="7" t="s">
        <v>18</v>
      </c>
      <c r="K241" s="15" t="str">
        <f>IF(E241="","",VLOOKUP(E241,[1]Hoja4!A:H,7,0))</f>
        <v>PV037</v>
      </c>
      <c r="L241" s="16" t="str">
        <f>IF(E241="","",VLOOKUP(E241,[1]Hoja4!A:H,8,0))</f>
        <v>CALYPSO PLASTIQUINCE BUCARAMANGA CR 15</v>
      </c>
      <c r="M241" s="15" t="str">
        <f>IF(E241="","",VLOOKUP(E241,[1]Hoja4!A:I,9,0))</f>
        <v>BUCARAMANGA</v>
      </c>
      <c r="N241" s="17" t="str">
        <f ca="1">IF(ISERROR(
BUSCARX(B241 &amp; I241 &amp; H241,
'EXTRACTO BANCO'!A:A &amp; 'EXTRACTO BANCO'!G:G &amp; 'EXTRACTO BANCO'!K:K,
'EXTRACTO BANCO'!A:A,
0)
),"NO","OK")</f>
        <v>NO</v>
      </c>
      <c r="O241" s="18"/>
    </row>
    <row r="242" spans="1:15">
      <c r="A242" s="6">
        <v>45969</v>
      </c>
      <c r="B242" s="7">
        <v>1754</v>
      </c>
      <c r="C242" s="7" t="s">
        <v>20</v>
      </c>
      <c r="D242" s="7" t="s">
        <v>16</v>
      </c>
      <c r="E242" s="7">
        <v>6</v>
      </c>
      <c r="F242" s="7"/>
      <c r="G242" s="8">
        <v>1375300</v>
      </c>
      <c r="H242" s="7" t="s">
        <v>17</v>
      </c>
      <c r="I242" s="14" t="str">
        <f t="shared" si="4"/>
        <v>459691375300</v>
      </c>
      <c r="J242" s="7" t="s">
        <v>18</v>
      </c>
      <c r="K242" s="15" t="str">
        <f>IF(E242="","",VLOOKUP(E242,[1]Hoja4!A:H,7,0))</f>
        <v>PV023</v>
      </c>
      <c r="L242" s="16" t="str">
        <f>IF(E242="","",VLOOKUP(E242,[1]Hoja4!A:H,8,0))</f>
        <v>CALYPSO 7 AGOSTO</v>
      </c>
      <c r="M242" s="15" t="str">
        <f>IF(E242="","",VLOOKUP(E242,[1]Hoja4!A:I,9,0))</f>
        <v>BOGOTA</v>
      </c>
      <c r="N242" s="17" t="str">
        <f ca="1">IF(ISERROR(
BUSCARX(B242 &amp; I242 &amp; H242,
'EXTRACTO BANCO'!A:A &amp; 'EXTRACTO BANCO'!G:G &amp; 'EXTRACTO BANCO'!K:K,
'EXTRACTO BANCO'!A:A,
0)
),"NO","OK")</f>
        <v>NO</v>
      </c>
      <c r="O242" s="18"/>
    </row>
    <row r="243" spans="1:15">
      <c r="A243" s="6">
        <v>45969</v>
      </c>
      <c r="B243" s="7">
        <v>1754</v>
      </c>
      <c r="C243" s="7" t="s">
        <v>20</v>
      </c>
      <c r="D243" s="7" t="s">
        <v>16</v>
      </c>
      <c r="E243" s="7">
        <v>860075208</v>
      </c>
      <c r="F243" s="7"/>
      <c r="G243" s="8">
        <v>1450000</v>
      </c>
      <c r="H243" s="7" t="s">
        <v>17</v>
      </c>
      <c r="I243" s="14" t="str">
        <f t="shared" si="4"/>
        <v>459691450000</v>
      </c>
      <c r="J243" s="7" t="s">
        <v>18</v>
      </c>
      <c r="K243" s="15" t="e">
        <f>IF(E243="","",VLOOKUP(E243,[1]Hoja4!A:H,7,0))</f>
        <v>#N/A</v>
      </c>
      <c r="L243" s="16" t="e">
        <f>IF(E243="","",VLOOKUP(E243,[1]Hoja4!A:H,8,0))</f>
        <v>#N/A</v>
      </c>
      <c r="M243" s="15" t="e">
        <f>IF(E243="","",VLOOKUP(E243,[1]Hoja4!A:I,9,0))</f>
        <v>#N/A</v>
      </c>
      <c r="N243" s="17" t="str">
        <f ca="1">IF(ISERROR(
BUSCARX(B243 &amp; I243 &amp; H243,
'EXTRACTO BANCO'!A:A &amp; 'EXTRACTO BANCO'!G:G &amp; 'EXTRACTO BANCO'!K:K,
'EXTRACTO BANCO'!A:A,
0)
),"NO","OK")</f>
        <v>NO</v>
      </c>
      <c r="O243" s="18"/>
    </row>
    <row r="244" spans="1:15">
      <c r="A244" s="6">
        <v>45969</v>
      </c>
      <c r="B244" s="7">
        <v>1754</v>
      </c>
      <c r="C244" s="7" t="s">
        <v>20</v>
      </c>
      <c r="D244" s="7" t="s">
        <v>16</v>
      </c>
      <c r="E244" s="7">
        <v>860075208</v>
      </c>
      <c r="F244" s="7"/>
      <c r="G244" s="8">
        <v>3000000</v>
      </c>
      <c r="H244" s="7" t="s">
        <v>17</v>
      </c>
      <c r="I244" s="14" t="str">
        <f t="shared" si="4"/>
        <v>459693000000</v>
      </c>
      <c r="J244" s="7" t="s">
        <v>18</v>
      </c>
      <c r="K244" s="15" t="e">
        <f>IF(E244="","",VLOOKUP(E244,[1]Hoja4!A:H,7,0))</f>
        <v>#N/A</v>
      </c>
      <c r="L244" s="16" t="e">
        <f>IF(E244="","",VLOOKUP(E244,[1]Hoja4!A:H,8,0))</f>
        <v>#N/A</v>
      </c>
      <c r="M244" s="15" t="e">
        <f>IF(E244="","",VLOOKUP(E244,[1]Hoja4!A:I,9,0))</f>
        <v>#N/A</v>
      </c>
      <c r="N244" s="17" t="str">
        <f ca="1">IF(ISERROR(
BUSCARX(B244 &amp; I244 &amp; H244,
'EXTRACTO BANCO'!A:A &amp; 'EXTRACTO BANCO'!G:G &amp; 'EXTRACTO BANCO'!K:K,
'EXTRACTO BANCO'!A:A,
0)
),"NO","OK")</f>
        <v>NO</v>
      </c>
      <c r="O244" s="18"/>
    </row>
    <row r="245" spans="1:15">
      <c r="A245" s="6">
        <v>45969</v>
      </c>
      <c r="B245" s="7">
        <v>1754</v>
      </c>
      <c r="C245" s="7" t="s">
        <v>20</v>
      </c>
      <c r="D245" s="7" t="s">
        <v>16</v>
      </c>
      <c r="E245" s="7">
        <v>31</v>
      </c>
      <c r="F245" s="7"/>
      <c r="G245" s="8">
        <v>1000000</v>
      </c>
      <c r="H245" s="7" t="s">
        <v>17</v>
      </c>
      <c r="I245" s="14" t="str">
        <f t="shared" si="4"/>
        <v>459691000000</v>
      </c>
      <c r="J245" s="7" t="s">
        <v>18</v>
      </c>
      <c r="K245" s="15" t="str">
        <f>IF(E245="","",VLOOKUP(E245,[1]Hoja4!A:H,7,0))</f>
        <v>LOG</v>
      </c>
      <c r="L245" s="16" t="str">
        <f>IF(E245="","",VLOOKUP(E245,[1]Hoja4!A:H,8,0))</f>
        <v>CAJA LOGISTICA</v>
      </c>
      <c r="M245" s="15" t="str">
        <f>IF(E245="","",VLOOKUP(E245,[1]Hoja4!A:I,9,0))</f>
        <v>BOGOTA</v>
      </c>
      <c r="N245" s="17" t="str">
        <f ca="1">IF(ISERROR(
BUSCARX(B245 &amp; I245 &amp; H245,
'EXTRACTO BANCO'!A:A &amp; 'EXTRACTO BANCO'!G:G &amp; 'EXTRACTO BANCO'!K:K,
'EXTRACTO BANCO'!A:A,
0)
),"NO","OK")</f>
        <v>NO</v>
      </c>
      <c r="O245" s="18"/>
    </row>
    <row r="246" spans="1:15">
      <c r="A246" s="6">
        <v>45971</v>
      </c>
      <c r="B246" s="7">
        <v>1754</v>
      </c>
      <c r="C246" s="7" t="s">
        <v>15</v>
      </c>
      <c r="D246" s="7" t="s">
        <v>16</v>
      </c>
      <c r="E246" s="7">
        <v>41</v>
      </c>
      <c r="F246" s="7">
        <v>3138282949</v>
      </c>
      <c r="G246" s="8">
        <v>3022700</v>
      </c>
      <c r="H246" s="7" t="s">
        <v>17</v>
      </c>
      <c r="I246" s="14" t="str">
        <f t="shared" si="4"/>
        <v>459713022700</v>
      </c>
      <c r="J246" s="7" t="s">
        <v>18</v>
      </c>
      <c r="K246" s="15" t="e">
        <f>IF(E246="","",VLOOKUP(E246,[1]Hoja4!A:H,7,0))</f>
        <v>#N/A</v>
      </c>
      <c r="L246" s="16" t="e">
        <f>IF(E246="","",VLOOKUP(E246,[1]Hoja4!A:H,8,0))</f>
        <v>#N/A</v>
      </c>
      <c r="M246" s="15" t="e">
        <f>IF(E246="","",VLOOKUP(E246,[1]Hoja4!A:I,9,0))</f>
        <v>#N/A</v>
      </c>
      <c r="N246" s="17" t="str">
        <f ca="1">IF(ISERROR(
BUSCARX(B246 &amp; I246 &amp; H246,
'EXTRACTO BANCO'!A:A &amp; 'EXTRACTO BANCO'!G:G &amp; 'EXTRACTO BANCO'!K:K,
'EXTRACTO BANCO'!A:A,
0)
),"NO","OK")</f>
        <v>NO</v>
      </c>
      <c r="O246" s="18"/>
    </row>
    <row r="247" spans="1:15">
      <c r="A247" s="6">
        <v>45971</v>
      </c>
      <c r="B247" s="7">
        <v>1754</v>
      </c>
      <c r="C247" s="7" t="s">
        <v>15</v>
      </c>
      <c r="D247" s="7" t="s">
        <v>19</v>
      </c>
      <c r="E247" s="7">
        <v>81</v>
      </c>
      <c r="F247" s="7">
        <v>2417800</v>
      </c>
      <c r="G247" s="8">
        <v>1242550</v>
      </c>
      <c r="H247" s="7" t="s">
        <v>17</v>
      </c>
      <c r="I247" s="14" t="str">
        <f t="shared" si="4"/>
        <v>459711242550</v>
      </c>
      <c r="J247" s="7" t="s">
        <v>18</v>
      </c>
      <c r="K247" s="15" t="e">
        <f>IF(E247="","",VLOOKUP(E247,[1]Hoja4!A:H,7,0))</f>
        <v>#N/A</v>
      </c>
      <c r="L247" s="16" t="e">
        <f>IF(E247="","",VLOOKUP(E247,[1]Hoja4!A:H,8,0))</f>
        <v>#N/A</v>
      </c>
      <c r="M247" s="15" t="e">
        <f>IF(E247="","",VLOOKUP(E247,[1]Hoja4!A:I,9,0))</f>
        <v>#N/A</v>
      </c>
      <c r="N247" s="17" t="str">
        <f ca="1">IF(ISERROR(
BUSCARX(B247 &amp; I247 &amp; H247,
'EXTRACTO BANCO'!A:A &amp; 'EXTRACTO BANCO'!G:G &amp; 'EXTRACTO BANCO'!K:K,
'EXTRACTO BANCO'!A:A,
0)
),"NO","OK")</f>
        <v>NO</v>
      </c>
      <c r="O247" s="18"/>
    </row>
    <row r="248" spans="1:15">
      <c r="A248" s="6">
        <v>45971</v>
      </c>
      <c r="B248" s="7">
        <v>1754</v>
      </c>
      <c r="C248" s="7" t="s">
        <v>20</v>
      </c>
      <c r="D248" s="7" t="s">
        <v>16</v>
      </c>
      <c r="E248" s="7">
        <v>57</v>
      </c>
      <c r="F248" s="7"/>
      <c r="G248" s="8">
        <v>800000</v>
      </c>
      <c r="H248" s="7" t="s">
        <v>17</v>
      </c>
      <c r="I248" s="14" t="str">
        <f t="shared" si="4"/>
        <v>45971800000</v>
      </c>
      <c r="J248" s="7" t="s">
        <v>18</v>
      </c>
      <c r="K248" s="15" t="e">
        <f>IF(E248="","",VLOOKUP(E248,[1]Hoja4!A:H,7,0))</f>
        <v>#N/A</v>
      </c>
      <c r="L248" s="16" t="e">
        <f>IF(E248="","",VLOOKUP(E248,[1]Hoja4!A:H,8,0))</f>
        <v>#N/A</v>
      </c>
      <c r="M248" s="15" t="e">
        <f>IF(E248="","",VLOOKUP(E248,[1]Hoja4!A:I,9,0))</f>
        <v>#N/A</v>
      </c>
      <c r="N248" s="17" t="str">
        <f ca="1">IF(ISERROR(
BUSCARX(B248 &amp; I248 &amp; H248,
'EXTRACTO BANCO'!A:A &amp; 'EXTRACTO BANCO'!G:G &amp; 'EXTRACTO BANCO'!K:K,
'EXTRACTO BANCO'!A:A,
0)
),"NO","OK")</f>
        <v>NO</v>
      </c>
      <c r="O248" s="18"/>
    </row>
    <row r="249" spans="1:15">
      <c r="A249" s="6">
        <v>45971</v>
      </c>
      <c r="B249" s="7">
        <v>1754</v>
      </c>
      <c r="C249" s="7" t="s">
        <v>20</v>
      </c>
      <c r="D249" s="7" t="s">
        <v>16</v>
      </c>
      <c r="E249" s="7">
        <v>51</v>
      </c>
      <c r="F249" s="7"/>
      <c r="G249" s="8">
        <v>1300000</v>
      </c>
      <c r="H249" s="7" t="s">
        <v>17</v>
      </c>
      <c r="I249" s="14" t="str">
        <f t="shared" si="4"/>
        <v>459711300000</v>
      </c>
      <c r="J249" s="7" t="s">
        <v>18</v>
      </c>
      <c r="K249" s="15" t="str">
        <f>IF(E249="","",VLOOKUP(E249,[1]Hoja4!A:H,7,0))</f>
        <v>VEBOG</v>
      </c>
      <c r="L249" s="16" t="str">
        <f>IF(E249="","",VLOOKUP(E249,[1]Hoja4!A:H,8,0))</f>
        <v>VENTAS EXTERNAS BOGOTA</v>
      </c>
      <c r="M249" s="15" t="str">
        <f>IF(E249="","",VLOOKUP(E249,[1]Hoja4!A:I,9,0))</f>
        <v>BOGOTA</v>
      </c>
      <c r="N249" s="17" t="str">
        <f ca="1">IF(ISERROR(
BUSCARX(B249 &amp; I249 &amp; H249,
'EXTRACTO BANCO'!A:A &amp; 'EXTRACTO BANCO'!G:G &amp; 'EXTRACTO BANCO'!K:K,
'EXTRACTO BANCO'!A:A,
0)
),"NO","OK")</f>
        <v>NO</v>
      </c>
      <c r="O249" s="18"/>
    </row>
    <row r="250" spans="1:15">
      <c r="A250" s="6">
        <v>45971</v>
      </c>
      <c r="B250" s="7">
        <v>1754</v>
      </c>
      <c r="C250" s="7" t="s">
        <v>20</v>
      </c>
      <c r="D250" s="7" t="s">
        <v>16</v>
      </c>
      <c r="E250" s="7">
        <v>59</v>
      </c>
      <c r="F250" s="7"/>
      <c r="G250" s="8">
        <v>158750</v>
      </c>
      <c r="H250" s="7" t="s">
        <v>17</v>
      </c>
      <c r="I250" s="14" t="str">
        <f t="shared" si="4"/>
        <v>45971158750</v>
      </c>
      <c r="J250" s="7" t="s">
        <v>18</v>
      </c>
      <c r="K250" s="15" t="e">
        <f>IF(E250="","",VLOOKUP(E250,[1]Hoja4!A:H,7,0))</f>
        <v>#N/A</v>
      </c>
      <c r="L250" s="16" t="e">
        <f>IF(E250="","",VLOOKUP(E250,[1]Hoja4!A:H,8,0))</f>
        <v>#N/A</v>
      </c>
      <c r="M250" s="15" t="e">
        <f>IF(E250="","",VLOOKUP(E250,[1]Hoja4!A:I,9,0))</f>
        <v>#N/A</v>
      </c>
      <c r="N250" s="17" t="str">
        <f ca="1">IF(ISERROR(
BUSCARX(B250 &amp; I250 &amp; H250,
'EXTRACTO BANCO'!A:A &amp; 'EXTRACTO BANCO'!G:G &amp; 'EXTRACTO BANCO'!K:K,
'EXTRACTO BANCO'!A:A,
0)
),"NO","OK")</f>
        <v>NO</v>
      </c>
      <c r="O250" s="18"/>
    </row>
    <row r="251" spans="1:15">
      <c r="A251" s="6">
        <v>45971</v>
      </c>
      <c r="B251" s="7">
        <v>1754</v>
      </c>
      <c r="C251" s="7" t="s">
        <v>20</v>
      </c>
      <c r="D251" s="7" t="s">
        <v>16</v>
      </c>
      <c r="E251" s="7">
        <v>28</v>
      </c>
      <c r="F251" s="7"/>
      <c r="G251" s="8">
        <v>700000</v>
      </c>
      <c r="H251" s="7" t="s">
        <v>17</v>
      </c>
      <c r="I251" s="14" t="str">
        <f t="shared" si="4"/>
        <v>45971700000</v>
      </c>
      <c r="J251" s="7" t="s">
        <v>18</v>
      </c>
      <c r="K251" s="15" t="str">
        <f>IF(E251="","",VLOOKUP(E251,[1]Hoja4!A:H,7,0))</f>
        <v>PV039</v>
      </c>
      <c r="L251" s="16" t="str">
        <f>IF(E251="","",VLOOKUP(E251,[1]Hoja4!A:H,8,0))</f>
        <v>CALYPSO CUCUTA</v>
      </c>
      <c r="M251" s="15" t="str">
        <f>IF(E251="","",VLOOKUP(E251,[1]Hoja4!A:I,9,0))</f>
        <v>CUCUTA</v>
      </c>
      <c r="N251" s="17" t="str">
        <f ca="1">IF(ISERROR(
BUSCARX(B251 &amp; I251 &amp; H251,
'EXTRACTO BANCO'!A:A &amp; 'EXTRACTO BANCO'!G:G &amp; 'EXTRACTO BANCO'!K:K,
'EXTRACTO BANCO'!A:A,
0)
),"NO","OK")</f>
        <v>NO</v>
      </c>
      <c r="O251" s="18"/>
    </row>
    <row r="252" spans="1:15">
      <c r="A252" s="6">
        <v>45971</v>
      </c>
      <c r="B252" s="7">
        <v>1754</v>
      </c>
      <c r="C252" s="7" t="s">
        <v>20</v>
      </c>
      <c r="D252" s="7" t="s">
        <v>16</v>
      </c>
      <c r="E252" s="7">
        <v>28</v>
      </c>
      <c r="F252" s="7"/>
      <c r="G252" s="8">
        <v>3000000</v>
      </c>
      <c r="H252" s="7" t="s">
        <v>17</v>
      </c>
      <c r="I252" s="14" t="str">
        <f t="shared" si="4"/>
        <v>459713000000</v>
      </c>
      <c r="J252" s="7" t="s">
        <v>18</v>
      </c>
      <c r="K252" s="15" t="str">
        <f>IF(E252="","",VLOOKUP(E252,[1]Hoja4!A:H,7,0))</f>
        <v>PV039</v>
      </c>
      <c r="L252" s="16" t="str">
        <f>IF(E252="","",VLOOKUP(E252,[1]Hoja4!A:H,8,0))</f>
        <v>CALYPSO CUCUTA</v>
      </c>
      <c r="M252" s="15" t="str">
        <f>IF(E252="","",VLOOKUP(E252,[1]Hoja4!A:I,9,0))</f>
        <v>CUCUTA</v>
      </c>
      <c r="N252" s="17" t="str">
        <f ca="1">IF(ISERROR(
BUSCARX(B252 &amp; I252 &amp; H252,
'EXTRACTO BANCO'!A:A &amp; 'EXTRACTO BANCO'!G:G &amp; 'EXTRACTO BANCO'!K:K,
'EXTRACTO BANCO'!A:A,
0)
),"NO","OK")</f>
        <v>NO</v>
      </c>
      <c r="O252" s="18"/>
    </row>
    <row r="253" spans="1:15">
      <c r="A253" s="6">
        <v>45971</v>
      </c>
      <c r="B253" s="7">
        <v>1754</v>
      </c>
      <c r="C253" s="7" t="s">
        <v>20</v>
      </c>
      <c r="D253" s="7" t="s">
        <v>16</v>
      </c>
      <c r="E253" s="7">
        <v>8</v>
      </c>
      <c r="F253" s="7"/>
      <c r="G253" s="8">
        <v>1500000</v>
      </c>
      <c r="H253" s="7" t="s">
        <v>17</v>
      </c>
      <c r="I253" s="14" t="str">
        <f t="shared" si="4"/>
        <v>459711500000</v>
      </c>
      <c r="J253" s="7" t="s">
        <v>18</v>
      </c>
      <c r="K253" s="15" t="str">
        <f>IF(E253="","",VLOOKUP(E253,[1]Hoja4!A:H,7,0))</f>
        <v>PV001</v>
      </c>
      <c r="L253" s="16" t="str">
        <f>IF(E253="","",VLOOKUP(E253,[1]Hoja4!A:H,8,0))</f>
        <v>CALYPSO RICAURTE</v>
      </c>
      <c r="M253" s="15" t="str">
        <f>IF(E253="","",VLOOKUP(E253,[1]Hoja4!A:I,9,0))</f>
        <v>BOGOTA</v>
      </c>
      <c r="N253" s="17" t="str">
        <f ca="1">IF(ISERROR(
BUSCARX(B253 &amp; I253 &amp; H253,
'EXTRACTO BANCO'!A:A &amp; 'EXTRACTO BANCO'!G:G &amp; 'EXTRACTO BANCO'!K:K,
'EXTRACTO BANCO'!A:A,
0)
),"NO","OK")</f>
        <v>NO</v>
      </c>
      <c r="O253" s="18"/>
    </row>
    <row r="254" spans="1:15">
      <c r="A254" s="6">
        <v>45971</v>
      </c>
      <c r="B254" s="7">
        <v>1754</v>
      </c>
      <c r="C254" s="7" t="s">
        <v>20</v>
      </c>
      <c r="D254" s="7" t="s">
        <v>16</v>
      </c>
      <c r="E254" s="7">
        <v>860075208</v>
      </c>
      <c r="F254" s="7"/>
      <c r="G254" s="8">
        <v>239853</v>
      </c>
      <c r="H254" s="7" t="s">
        <v>17</v>
      </c>
      <c r="I254" s="14" t="str">
        <f t="shared" si="4"/>
        <v>45971239853</v>
      </c>
      <c r="J254" s="7" t="s">
        <v>18</v>
      </c>
      <c r="K254" s="15" t="e">
        <f>IF(E254="","",VLOOKUP(E254,[1]Hoja4!A:H,7,0))</f>
        <v>#N/A</v>
      </c>
      <c r="L254" s="16" t="e">
        <f>IF(E254="","",VLOOKUP(E254,[1]Hoja4!A:H,8,0))</f>
        <v>#N/A</v>
      </c>
      <c r="M254" s="15" t="e">
        <f>IF(E254="","",VLOOKUP(E254,[1]Hoja4!A:I,9,0))</f>
        <v>#N/A</v>
      </c>
      <c r="N254" s="17" t="str">
        <f ca="1">IF(ISERROR(
BUSCARX(B254 &amp; I254 &amp; H254,
'EXTRACTO BANCO'!A:A &amp; 'EXTRACTO BANCO'!G:G &amp; 'EXTRACTO BANCO'!K:K,
'EXTRACTO BANCO'!A:A,
0)
),"NO","OK")</f>
        <v>NO</v>
      </c>
      <c r="O254" s="18"/>
    </row>
    <row r="255" spans="1:15">
      <c r="A255" s="6">
        <v>45971</v>
      </c>
      <c r="B255" s="7">
        <v>1754</v>
      </c>
      <c r="C255" s="7" t="s">
        <v>20</v>
      </c>
      <c r="D255" s="7" t="s">
        <v>16</v>
      </c>
      <c r="E255" s="7">
        <v>49</v>
      </c>
      <c r="F255" s="7"/>
      <c r="G255" s="8">
        <v>2800000</v>
      </c>
      <c r="H255" s="7" t="s">
        <v>17</v>
      </c>
      <c r="I255" s="14" t="str">
        <f t="shared" si="4"/>
        <v>459712800000</v>
      </c>
      <c r="J255" s="7" t="s">
        <v>18</v>
      </c>
      <c r="K255" s="15" t="e">
        <f>IF(E255="","",VLOOKUP(E255,[1]Hoja4!A:H,7,0))</f>
        <v>#N/A</v>
      </c>
      <c r="L255" s="16" t="e">
        <f>IF(E255="","",VLOOKUP(E255,[1]Hoja4!A:H,8,0))</f>
        <v>#N/A</v>
      </c>
      <c r="M255" s="15" t="e">
        <f>IF(E255="","",VLOOKUP(E255,[1]Hoja4!A:I,9,0))</f>
        <v>#N/A</v>
      </c>
      <c r="N255" s="17" t="str">
        <f ca="1">IF(ISERROR(
BUSCARX(B255 &amp; I255 &amp; H255,
'EXTRACTO BANCO'!A:A &amp; 'EXTRACTO BANCO'!G:G &amp; 'EXTRACTO BANCO'!K:K,
'EXTRACTO BANCO'!A:A,
0)
),"NO","OK")</f>
        <v>NO</v>
      </c>
      <c r="O255" s="18"/>
    </row>
    <row r="256" spans="1:15">
      <c r="A256" s="6">
        <v>45971</v>
      </c>
      <c r="B256" s="7">
        <v>1754</v>
      </c>
      <c r="C256" s="7" t="s">
        <v>20</v>
      </c>
      <c r="D256" s="7" t="s">
        <v>16</v>
      </c>
      <c r="E256" s="7">
        <v>49</v>
      </c>
      <c r="F256" s="7"/>
      <c r="G256" s="8">
        <v>1715500</v>
      </c>
      <c r="H256" s="7" t="s">
        <v>17</v>
      </c>
      <c r="I256" s="14" t="str">
        <f t="shared" si="4"/>
        <v>459711715500</v>
      </c>
      <c r="J256" s="7" t="s">
        <v>18</v>
      </c>
      <c r="K256" s="15" t="e">
        <f>IF(E256="","",VLOOKUP(E256,[1]Hoja4!A:H,7,0))</f>
        <v>#N/A</v>
      </c>
      <c r="L256" s="16" t="e">
        <f>IF(E256="","",VLOOKUP(E256,[1]Hoja4!A:H,8,0))</f>
        <v>#N/A</v>
      </c>
      <c r="M256" s="15" t="e">
        <f>IF(E256="","",VLOOKUP(E256,[1]Hoja4!A:I,9,0))</f>
        <v>#N/A</v>
      </c>
      <c r="N256" s="17" t="str">
        <f ca="1">IF(ISERROR(
BUSCARX(B256 &amp; I256 &amp; H256,
'EXTRACTO BANCO'!A:A &amp; 'EXTRACTO BANCO'!G:G &amp; 'EXTRACTO BANCO'!K:K,
'EXTRACTO BANCO'!A:A,
0)
),"NO","OK")</f>
        <v>NO</v>
      </c>
      <c r="O256" s="18"/>
    </row>
    <row r="257" spans="1:15">
      <c r="A257" s="6">
        <v>45971</v>
      </c>
      <c r="B257" s="7">
        <v>1754</v>
      </c>
      <c r="C257" s="7" t="s">
        <v>20</v>
      </c>
      <c r="D257" s="7" t="s">
        <v>16</v>
      </c>
      <c r="E257" s="7">
        <v>1</v>
      </c>
      <c r="F257" s="7"/>
      <c r="G257" s="8">
        <v>2900000</v>
      </c>
      <c r="H257" s="7" t="s">
        <v>17</v>
      </c>
      <c r="I257" s="14" t="str">
        <f t="shared" si="4"/>
        <v>459712900000</v>
      </c>
      <c r="J257" s="7" t="s">
        <v>18</v>
      </c>
      <c r="K257" s="15" t="e">
        <f>IF(E257="","",VLOOKUP(E257,[1]Hoja4!A:H,7,0))</f>
        <v>#N/A</v>
      </c>
      <c r="L257" s="16" t="e">
        <f>IF(E257="","",VLOOKUP(E257,[1]Hoja4!A:H,8,0))</f>
        <v>#N/A</v>
      </c>
      <c r="M257" s="15" t="e">
        <f>IF(E257="","",VLOOKUP(E257,[1]Hoja4!A:I,9,0))</f>
        <v>#N/A</v>
      </c>
      <c r="N257" s="17" t="str">
        <f ca="1">IF(ISERROR(
BUSCARX(B257 &amp; I257 &amp; H257,
'EXTRACTO BANCO'!A:A &amp; 'EXTRACTO BANCO'!G:G &amp; 'EXTRACTO BANCO'!K:K,
'EXTRACTO BANCO'!A:A,
0)
),"NO","OK")</f>
        <v>NO</v>
      </c>
      <c r="O257" s="18"/>
    </row>
    <row r="258" spans="1:15">
      <c r="A258" s="6">
        <v>45971</v>
      </c>
      <c r="B258" s="7">
        <v>1754</v>
      </c>
      <c r="C258" s="7" t="s">
        <v>20</v>
      </c>
      <c r="D258" s="7" t="s">
        <v>16</v>
      </c>
      <c r="E258" s="7">
        <v>860075208</v>
      </c>
      <c r="F258" s="7"/>
      <c r="G258" s="8">
        <v>1500000</v>
      </c>
      <c r="H258" s="7" t="s">
        <v>17</v>
      </c>
      <c r="I258" s="14" t="str">
        <f t="shared" ref="I258:I321" si="5">CONCATENATE(A258,G258)</f>
        <v>459711500000</v>
      </c>
      <c r="J258" s="7" t="s">
        <v>18</v>
      </c>
      <c r="K258" s="15" t="e">
        <f>IF(E258="","",VLOOKUP(E258,[1]Hoja4!A:H,7,0))</f>
        <v>#N/A</v>
      </c>
      <c r="L258" s="16" t="e">
        <f>IF(E258="","",VLOOKUP(E258,[1]Hoja4!A:H,8,0))</f>
        <v>#N/A</v>
      </c>
      <c r="M258" s="15" t="e">
        <f>IF(E258="","",VLOOKUP(E258,[1]Hoja4!A:I,9,0))</f>
        <v>#N/A</v>
      </c>
      <c r="N258" s="17" t="str">
        <f ca="1">IF(ISERROR(
BUSCARX(B258 &amp; I258 &amp; H258,
'EXTRACTO BANCO'!A:A &amp; 'EXTRACTO BANCO'!G:G &amp; 'EXTRACTO BANCO'!K:K,
'EXTRACTO BANCO'!A:A,
0)
),"NO","OK")</f>
        <v>NO</v>
      </c>
      <c r="O258" s="18"/>
    </row>
    <row r="259" spans="1:15">
      <c r="A259" s="6">
        <v>45971</v>
      </c>
      <c r="B259" s="7">
        <v>1754</v>
      </c>
      <c r="C259" s="7" t="s">
        <v>20</v>
      </c>
      <c r="D259" s="7" t="s">
        <v>16</v>
      </c>
      <c r="E259" s="7">
        <v>50</v>
      </c>
      <c r="F259" s="7"/>
      <c r="G259" s="8">
        <v>900000</v>
      </c>
      <c r="H259" s="7" t="s">
        <v>17</v>
      </c>
      <c r="I259" s="14" t="str">
        <f t="shared" si="5"/>
        <v>45971900000</v>
      </c>
      <c r="J259" s="7" t="s">
        <v>18</v>
      </c>
      <c r="K259" s="15" t="e">
        <f>IF(E259="","",VLOOKUP(E259,[1]Hoja4!A:H,7,0))</f>
        <v>#N/A</v>
      </c>
      <c r="L259" s="16" t="e">
        <f>IF(E259="","",VLOOKUP(E259,[1]Hoja4!A:H,8,0))</f>
        <v>#N/A</v>
      </c>
      <c r="M259" s="15" t="e">
        <f>IF(E259="","",VLOOKUP(E259,[1]Hoja4!A:I,9,0))</f>
        <v>#N/A</v>
      </c>
      <c r="N259" s="17" t="str">
        <f ca="1">IF(ISERROR(
BUSCARX(B259 &amp; I259 &amp; H259,
'EXTRACTO BANCO'!A:A &amp; 'EXTRACTO BANCO'!G:G &amp; 'EXTRACTO BANCO'!K:K,
'EXTRACTO BANCO'!A:A,
0)
),"NO","OK")</f>
        <v>NO</v>
      </c>
      <c r="O259" s="18"/>
    </row>
    <row r="260" spans="1:15">
      <c r="A260" s="6">
        <v>45971</v>
      </c>
      <c r="B260" s="7">
        <v>1754</v>
      </c>
      <c r="C260" s="7" t="s">
        <v>20</v>
      </c>
      <c r="D260" s="7" t="s">
        <v>16</v>
      </c>
      <c r="E260" s="7">
        <v>5</v>
      </c>
      <c r="F260" s="7"/>
      <c r="G260" s="8">
        <v>1400000</v>
      </c>
      <c r="H260" s="7" t="s">
        <v>17</v>
      </c>
      <c r="I260" s="14" t="str">
        <f t="shared" si="5"/>
        <v>459711400000</v>
      </c>
      <c r="J260" s="7" t="s">
        <v>18</v>
      </c>
      <c r="K260" s="15" t="str">
        <f>IF(E260="","",VLOOKUP(E260,[1]Hoja4!A:H,7,0))</f>
        <v>PV022</v>
      </c>
      <c r="L260" s="16" t="str">
        <f>IF(E260="","",VLOOKUP(E260,[1]Hoja4!A:H,8,0))</f>
        <v>CALYPSO RIONEGRO</v>
      </c>
      <c r="M260" s="15" t="str">
        <f>IF(E260="","",VLOOKUP(E260,[1]Hoja4!A:I,9,0))</f>
        <v>BOGOTA</v>
      </c>
      <c r="N260" s="17" t="str">
        <f ca="1">IF(ISERROR(
BUSCARX(B260 &amp; I260 &amp; H260,
'EXTRACTO BANCO'!A:A &amp; 'EXTRACTO BANCO'!G:G &amp; 'EXTRACTO BANCO'!K:K,
'EXTRACTO BANCO'!A:A,
0)
),"NO","OK")</f>
        <v>NO</v>
      </c>
      <c r="O260" s="18"/>
    </row>
    <row r="261" spans="1:15">
      <c r="A261" s="6">
        <v>45971</v>
      </c>
      <c r="B261" s="7">
        <v>1754</v>
      </c>
      <c r="C261" s="7" t="s">
        <v>20</v>
      </c>
      <c r="D261" s="7" t="s">
        <v>16</v>
      </c>
      <c r="E261" s="7">
        <v>7</v>
      </c>
      <c r="F261" s="7"/>
      <c r="G261" s="8">
        <v>1000000</v>
      </c>
      <c r="H261" s="7" t="s">
        <v>17</v>
      </c>
      <c r="I261" s="14" t="str">
        <f t="shared" si="5"/>
        <v>459711000000</v>
      </c>
      <c r="J261" s="7" t="s">
        <v>18</v>
      </c>
      <c r="K261" s="15" t="str">
        <f>IF(E261="","",VLOOKUP(E261,[1]Hoja4!A:H,7,0))</f>
        <v>PV014</v>
      </c>
      <c r="L261" s="16" t="str">
        <f>IF(E261="","",VLOOKUP(E261,[1]Hoja4!A:H,8,0))</f>
        <v>CALYPSO CARVAJAL</v>
      </c>
      <c r="M261" s="15" t="str">
        <f>IF(E261="","",VLOOKUP(E261,[1]Hoja4!A:I,9,0))</f>
        <v>BOGOTA</v>
      </c>
      <c r="N261" s="17" t="str">
        <f ca="1">IF(ISERROR(
BUSCARX(B261 &amp; I261 &amp; H261,
'EXTRACTO BANCO'!A:A &amp; 'EXTRACTO BANCO'!G:G &amp; 'EXTRACTO BANCO'!K:K,
'EXTRACTO BANCO'!A:A,
0)
),"NO","OK")</f>
        <v>NO</v>
      </c>
      <c r="O261" s="18"/>
    </row>
    <row r="262" spans="1:15">
      <c r="A262" s="6">
        <v>45971</v>
      </c>
      <c r="B262" s="7">
        <v>1754</v>
      </c>
      <c r="C262" s="7" t="s">
        <v>20</v>
      </c>
      <c r="D262" s="7" t="s">
        <v>16</v>
      </c>
      <c r="E262" s="7">
        <v>8600752087</v>
      </c>
      <c r="F262" s="7"/>
      <c r="G262" s="8">
        <v>2000000</v>
      </c>
      <c r="H262" s="7" t="s">
        <v>17</v>
      </c>
      <c r="I262" s="14" t="str">
        <f t="shared" si="5"/>
        <v>459712000000</v>
      </c>
      <c r="J262" s="7" t="s">
        <v>18</v>
      </c>
      <c r="K262" s="15" t="e">
        <f>IF(E262="","",VLOOKUP(E262,[1]Hoja4!A:H,7,0))</f>
        <v>#N/A</v>
      </c>
      <c r="L262" s="16" t="e">
        <f>IF(E262="","",VLOOKUP(E262,[1]Hoja4!A:H,8,0))</f>
        <v>#N/A</v>
      </c>
      <c r="M262" s="15" t="e">
        <f>IF(E262="","",VLOOKUP(E262,[1]Hoja4!A:I,9,0))</f>
        <v>#N/A</v>
      </c>
      <c r="N262" s="17" t="str">
        <f ca="1">IF(ISERROR(
BUSCARX(B262 &amp; I262 &amp; H262,
'EXTRACTO BANCO'!A:A &amp; 'EXTRACTO BANCO'!G:G &amp; 'EXTRACTO BANCO'!K:K,
'EXTRACTO BANCO'!A:A,
0)
),"NO","OK")</f>
        <v>NO</v>
      </c>
      <c r="O262" s="18"/>
    </row>
    <row r="263" spans="1:15">
      <c r="A263" s="6">
        <v>45971</v>
      </c>
      <c r="B263" s="7">
        <v>1754</v>
      </c>
      <c r="C263" s="7" t="s">
        <v>20</v>
      </c>
      <c r="D263" s="7" t="s">
        <v>16</v>
      </c>
      <c r="E263" s="7">
        <v>31</v>
      </c>
      <c r="F263" s="7"/>
      <c r="G263" s="8">
        <v>1200000</v>
      </c>
      <c r="H263" s="7" t="s">
        <v>17</v>
      </c>
      <c r="I263" s="14" t="str">
        <f t="shared" si="5"/>
        <v>459711200000</v>
      </c>
      <c r="J263" s="7" t="s">
        <v>18</v>
      </c>
      <c r="K263" s="15" t="str">
        <f>IF(E263="","",VLOOKUP(E263,[1]Hoja4!A:H,7,0))</f>
        <v>LOG</v>
      </c>
      <c r="L263" s="16" t="str">
        <f>IF(E263="","",VLOOKUP(E263,[1]Hoja4!A:H,8,0))</f>
        <v>CAJA LOGISTICA</v>
      </c>
      <c r="M263" s="15" t="str">
        <f>IF(E263="","",VLOOKUP(E263,[1]Hoja4!A:I,9,0))</f>
        <v>BOGOTA</v>
      </c>
      <c r="N263" s="17" t="str">
        <f ca="1">IF(ISERROR(
BUSCARX(B263 &amp; I263 &amp; H263,
'EXTRACTO BANCO'!A:A &amp; 'EXTRACTO BANCO'!G:G &amp; 'EXTRACTO BANCO'!K:K,
'EXTRACTO BANCO'!A:A,
0)
),"NO","OK")</f>
        <v>NO</v>
      </c>
      <c r="O263" s="18"/>
    </row>
    <row r="264" spans="1:15">
      <c r="A264" s="6">
        <v>45971</v>
      </c>
      <c r="B264" s="7">
        <v>1754</v>
      </c>
      <c r="C264" s="7" t="s">
        <v>20</v>
      </c>
      <c r="D264" s="7" t="s">
        <v>16</v>
      </c>
      <c r="E264" s="7">
        <v>32</v>
      </c>
      <c r="F264" s="7"/>
      <c r="G264" s="8">
        <v>2400000</v>
      </c>
      <c r="H264" s="7" t="s">
        <v>17</v>
      </c>
      <c r="I264" s="14" t="str">
        <f t="shared" si="5"/>
        <v>459712400000</v>
      </c>
      <c r="J264" s="7" t="s">
        <v>18</v>
      </c>
      <c r="K264" s="15" t="str">
        <f>IF(E264="","",VLOOKUP(E264,[1]Hoja4!A:H,7,0))</f>
        <v>PV029</v>
      </c>
      <c r="L264" s="16" t="str">
        <f>IF(E264="","",VLOOKUP(E264,[1]Hoja4!A:H,8,0))</f>
        <v>CALYPSO DUITAMA</v>
      </c>
      <c r="M264" s="15" t="str">
        <f>IF(E264="","",VLOOKUP(E264,[1]Hoja4!A:I,9,0))</f>
        <v>TUNJA</v>
      </c>
      <c r="N264" s="17" t="str">
        <f ca="1">IF(ISERROR(
BUSCARX(B264 &amp; I264 &amp; H264,
'EXTRACTO BANCO'!A:A &amp; 'EXTRACTO BANCO'!G:G &amp; 'EXTRACTO BANCO'!K:K,
'EXTRACTO BANCO'!A:A,
0)
),"NO","OK")</f>
        <v>NO</v>
      </c>
      <c r="O264" s="18"/>
    </row>
    <row r="265" spans="1:15">
      <c r="A265" s="6">
        <v>45971</v>
      </c>
      <c r="B265" s="7">
        <v>1754</v>
      </c>
      <c r="C265" s="7" t="s">
        <v>20</v>
      </c>
      <c r="D265" s="7" t="s">
        <v>16</v>
      </c>
      <c r="E265" s="7">
        <v>8600752087</v>
      </c>
      <c r="F265" s="7"/>
      <c r="G265" s="8">
        <v>1400000</v>
      </c>
      <c r="H265" s="7" t="s">
        <v>17</v>
      </c>
      <c r="I265" s="14" t="str">
        <f t="shared" si="5"/>
        <v>459711400000</v>
      </c>
      <c r="J265" s="7" t="s">
        <v>18</v>
      </c>
      <c r="K265" s="15" t="e">
        <f>IF(E265="","",VLOOKUP(E265,[1]Hoja4!A:H,7,0))</f>
        <v>#N/A</v>
      </c>
      <c r="L265" s="16" t="e">
        <f>IF(E265="","",VLOOKUP(E265,[1]Hoja4!A:H,8,0))</f>
        <v>#N/A</v>
      </c>
      <c r="M265" s="15" t="e">
        <f>IF(E265="","",VLOOKUP(E265,[1]Hoja4!A:I,9,0))</f>
        <v>#N/A</v>
      </c>
      <c r="N265" s="17" t="str">
        <f ca="1">IF(ISERROR(
BUSCARX(B265 &amp; I265 &amp; H265,
'EXTRACTO BANCO'!A:A &amp; 'EXTRACTO BANCO'!G:G &amp; 'EXTRACTO BANCO'!K:K,
'EXTRACTO BANCO'!A:A,
0)
),"NO","OK")</f>
        <v>NO</v>
      </c>
      <c r="O265" s="18"/>
    </row>
    <row r="266" spans="1:15">
      <c r="A266" s="6">
        <v>45971</v>
      </c>
      <c r="B266" s="7">
        <v>1754</v>
      </c>
      <c r="C266" s="7" t="s">
        <v>20</v>
      </c>
      <c r="D266" s="7" t="s">
        <v>16</v>
      </c>
      <c r="E266" s="7">
        <v>860075208</v>
      </c>
      <c r="F266" s="7"/>
      <c r="G266" s="8">
        <v>1900000</v>
      </c>
      <c r="H266" s="7" t="s">
        <v>17</v>
      </c>
      <c r="I266" s="14" t="str">
        <f t="shared" si="5"/>
        <v>459711900000</v>
      </c>
      <c r="J266" s="7" t="s">
        <v>18</v>
      </c>
      <c r="K266" s="15" t="e">
        <f>IF(E266="","",VLOOKUP(E266,[1]Hoja4!A:H,7,0))</f>
        <v>#N/A</v>
      </c>
      <c r="L266" s="16" t="e">
        <f>IF(E266="","",VLOOKUP(E266,[1]Hoja4!A:H,8,0))</f>
        <v>#N/A</v>
      </c>
      <c r="M266" s="15" t="e">
        <f>IF(E266="","",VLOOKUP(E266,[1]Hoja4!A:I,9,0))</f>
        <v>#N/A</v>
      </c>
      <c r="N266" s="17" t="str">
        <f ca="1">IF(ISERROR(
BUSCARX(B266 &amp; I266 &amp; H266,
'EXTRACTO BANCO'!A:A &amp; 'EXTRACTO BANCO'!G:G &amp; 'EXTRACTO BANCO'!K:K,
'EXTRACTO BANCO'!A:A,
0)
),"NO","OK")</f>
        <v>NO</v>
      </c>
      <c r="O266" s="18"/>
    </row>
    <row r="267" spans="1:15">
      <c r="A267" s="6">
        <v>45971</v>
      </c>
      <c r="B267" s="7">
        <v>1754</v>
      </c>
      <c r="C267" s="7" t="s">
        <v>20</v>
      </c>
      <c r="D267" s="7" t="s">
        <v>16</v>
      </c>
      <c r="E267" s="7">
        <v>14</v>
      </c>
      <c r="F267" s="7"/>
      <c r="G267" s="8">
        <v>1300000</v>
      </c>
      <c r="H267" s="7" t="s">
        <v>17</v>
      </c>
      <c r="I267" s="14" t="str">
        <f t="shared" si="5"/>
        <v>459711300000</v>
      </c>
      <c r="J267" s="7" t="s">
        <v>18</v>
      </c>
      <c r="K267" s="15" t="str">
        <f>IF(E267="","",VLOOKUP(E267,[1]Hoja4!A:H,7,0))</f>
        <v>PV041</v>
      </c>
      <c r="L267" s="16" t="str">
        <f>IF(E267="","",VLOOKUP(E267,[1]Hoja4!A:H,8,0))</f>
        <v>CALYPSO NEIVA</v>
      </c>
      <c r="M267" s="15" t="str">
        <f>IF(E267="","",VLOOKUP(E267,[1]Hoja4!A:I,9,0))</f>
        <v>NEIVA</v>
      </c>
      <c r="N267" s="17" t="str">
        <f ca="1">IF(ISERROR(
BUSCARX(B267 &amp; I267 &amp; H267,
'EXTRACTO BANCO'!A:A &amp; 'EXTRACTO BANCO'!G:G &amp; 'EXTRACTO BANCO'!K:K,
'EXTRACTO BANCO'!A:A,
0)
),"NO","OK")</f>
        <v>NO</v>
      </c>
      <c r="O267" s="18"/>
    </row>
    <row r="268" spans="1:15">
      <c r="A268" s="6">
        <v>45971</v>
      </c>
      <c r="B268" s="7">
        <v>1754</v>
      </c>
      <c r="C268" s="7" t="s">
        <v>20</v>
      </c>
      <c r="D268" s="7" t="s">
        <v>16</v>
      </c>
      <c r="E268" s="7">
        <v>32</v>
      </c>
      <c r="F268" s="7"/>
      <c r="G268" s="8">
        <v>2000000</v>
      </c>
      <c r="H268" s="7" t="s">
        <v>17</v>
      </c>
      <c r="I268" s="14" t="str">
        <f t="shared" si="5"/>
        <v>459712000000</v>
      </c>
      <c r="J268" s="7" t="s">
        <v>18</v>
      </c>
      <c r="K268" s="15" t="str">
        <f>IF(E268="","",VLOOKUP(E268,[1]Hoja4!A:H,7,0))</f>
        <v>PV029</v>
      </c>
      <c r="L268" s="16" t="str">
        <f>IF(E268="","",VLOOKUP(E268,[1]Hoja4!A:H,8,0))</f>
        <v>CALYPSO DUITAMA</v>
      </c>
      <c r="M268" s="15" t="str">
        <f>IF(E268="","",VLOOKUP(E268,[1]Hoja4!A:I,9,0))</f>
        <v>TUNJA</v>
      </c>
      <c r="N268" s="17" t="str">
        <f ca="1">IF(ISERROR(
BUSCARX(B268 &amp; I268 &amp; H268,
'EXTRACTO BANCO'!A:A &amp; 'EXTRACTO BANCO'!G:G &amp; 'EXTRACTO BANCO'!K:K,
'EXTRACTO BANCO'!A:A,
0)
),"NO","OK")</f>
        <v>NO</v>
      </c>
      <c r="O268" s="18"/>
    </row>
    <row r="269" spans="1:15">
      <c r="A269" s="6">
        <v>45971</v>
      </c>
      <c r="B269" s="7">
        <v>1754</v>
      </c>
      <c r="C269" s="7" t="s">
        <v>20</v>
      </c>
      <c r="D269" s="7" t="s">
        <v>16</v>
      </c>
      <c r="E269" s="7">
        <v>2</v>
      </c>
      <c r="F269" s="7"/>
      <c r="G269" s="8">
        <v>1100000</v>
      </c>
      <c r="H269" s="7" t="s">
        <v>17</v>
      </c>
      <c r="I269" s="14" t="str">
        <f t="shared" si="5"/>
        <v>459711100000</v>
      </c>
      <c r="J269" s="7" t="s">
        <v>18</v>
      </c>
      <c r="K269" s="15" t="str">
        <f>IF(E269="","",VLOOKUP(E269,[1]Hoja4!A:H,7,0))</f>
        <v>PV020</v>
      </c>
      <c r="L269" s="16" t="str">
        <f>IF(E269="","",VLOOKUP(E269,[1]Hoja4!A:H,8,0))</f>
        <v>CALYPSO RESTREPO</v>
      </c>
      <c r="M269" s="15" t="str">
        <f>IF(E269="","",VLOOKUP(E269,[1]Hoja4!A:I,9,0))</f>
        <v>BOGOTA</v>
      </c>
      <c r="N269" s="17" t="str">
        <f ca="1">IF(ISERROR(
BUSCARX(B269 &amp; I269 &amp; H269,
'EXTRACTO BANCO'!A:A &amp; 'EXTRACTO BANCO'!G:G &amp; 'EXTRACTO BANCO'!K:K,
'EXTRACTO BANCO'!A:A,
0)
),"NO","OK")</f>
        <v>NO</v>
      </c>
      <c r="O269" s="18"/>
    </row>
    <row r="270" spans="1:15">
      <c r="A270" s="6">
        <v>45971</v>
      </c>
      <c r="B270" s="7">
        <v>1754</v>
      </c>
      <c r="C270" s="7" t="s">
        <v>20</v>
      </c>
      <c r="D270" s="7" t="s">
        <v>16</v>
      </c>
      <c r="E270" s="7">
        <v>2</v>
      </c>
      <c r="F270" s="7"/>
      <c r="G270" s="8">
        <v>3000000</v>
      </c>
      <c r="H270" s="7" t="s">
        <v>17</v>
      </c>
      <c r="I270" s="14" t="str">
        <f t="shared" si="5"/>
        <v>459713000000</v>
      </c>
      <c r="J270" s="7" t="s">
        <v>18</v>
      </c>
      <c r="K270" s="15" t="str">
        <f>IF(E270="","",VLOOKUP(E270,[1]Hoja4!A:H,7,0))</f>
        <v>PV020</v>
      </c>
      <c r="L270" s="16" t="str">
        <f>IF(E270="","",VLOOKUP(E270,[1]Hoja4!A:H,8,0))</f>
        <v>CALYPSO RESTREPO</v>
      </c>
      <c r="M270" s="15" t="str">
        <f>IF(E270="","",VLOOKUP(E270,[1]Hoja4!A:I,9,0))</f>
        <v>BOGOTA</v>
      </c>
      <c r="N270" s="17" t="str">
        <f ca="1">IF(ISERROR(
BUSCARX(B270 &amp; I270 &amp; H270,
'EXTRACTO BANCO'!A:A &amp; 'EXTRACTO BANCO'!G:G &amp; 'EXTRACTO BANCO'!K:K,
'EXTRACTO BANCO'!A:A,
0)
),"NO","OK")</f>
        <v>NO</v>
      </c>
      <c r="O270" s="18"/>
    </row>
    <row r="271" spans="1:15">
      <c r="A271" s="6">
        <v>45971</v>
      </c>
      <c r="B271" s="7">
        <v>1754</v>
      </c>
      <c r="C271" s="7" t="s">
        <v>20</v>
      </c>
      <c r="D271" s="7" t="s">
        <v>16</v>
      </c>
      <c r="E271" s="7">
        <v>860075208</v>
      </c>
      <c r="F271" s="7"/>
      <c r="G271" s="8">
        <v>2490000</v>
      </c>
      <c r="H271" s="7" t="s">
        <v>17</v>
      </c>
      <c r="I271" s="14" t="str">
        <f t="shared" si="5"/>
        <v>459712490000</v>
      </c>
      <c r="J271" s="7" t="s">
        <v>18</v>
      </c>
      <c r="K271" s="15" t="e">
        <f>IF(E271="","",VLOOKUP(E271,[1]Hoja4!A:H,7,0))</f>
        <v>#N/A</v>
      </c>
      <c r="L271" s="16" t="e">
        <f>IF(E271="","",VLOOKUP(E271,[1]Hoja4!A:H,8,0))</f>
        <v>#N/A</v>
      </c>
      <c r="M271" s="15" t="e">
        <f>IF(E271="","",VLOOKUP(E271,[1]Hoja4!A:I,9,0))</f>
        <v>#N/A</v>
      </c>
      <c r="N271" s="17" t="str">
        <f ca="1">IF(ISERROR(
BUSCARX(B271 &amp; I271 &amp; H271,
'EXTRACTO BANCO'!A:A &amp; 'EXTRACTO BANCO'!G:G &amp; 'EXTRACTO BANCO'!K:K,
'EXTRACTO BANCO'!A:A,
0)
),"NO","OK")</f>
        <v>NO</v>
      </c>
      <c r="O271" s="18"/>
    </row>
    <row r="272" spans="1:15">
      <c r="A272" s="6">
        <v>45971</v>
      </c>
      <c r="B272" s="7">
        <v>1754</v>
      </c>
      <c r="C272" s="7" t="s">
        <v>20</v>
      </c>
      <c r="D272" s="7" t="s">
        <v>16</v>
      </c>
      <c r="E272" s="7">
        <v>12</v>
      </c>
      <c r="F272" s="7"/>
      <c r="G272" s="8">
        <v>1700000</v>
      </c>
      <c r="H272" s="7" t="s">
        <v>17</v>
      </c>
      <c r="I272" s="14" t="str">
        <f t="shared" si="5"/>
        <v>459711700000</v>
      </c>
      <c r="J272" s="7" t="s">
        <v>18</v>
      </c>
      <c r="K272" s="15" t="str">
        <f>IF(E272="","",VLOOKUP(E272,[1]Hoja4!A:H,7,0))</f>
        <v>PV037</v>
      </c>
      <c r="L272" s="16" t="str">
        <f>IF(E272="","",VLOOKUP(E272,[1]Hoja4!A:H,8,0))</f>
        <v>CALYPSO PLASTIQUINCE BUCARAMANGA CR 15</v>
      </c>
      <c r="M272" s="15" t="str">
        <f>IF(E272="","",VLOOKUP(E272,[1]Hoja4!A:I,9,0))</f>
        <v>BUCARAMANGA</v>
      </c>
      <c r="N272" s="17" t="str">
        <f ca="1">IF(ISERROR(
BUSCARX(B272 &amp; I272 &amp; H272,
'EXTRACTO BANCO'!A:A &amp; 'EXTRACTO BANCO'!G:G &amp; 'EXTRACTO BANCO'!K:K,
'EXTRACTO BANCO'!A:A,
0)
),"NO","OK")</f>
        <v>NO</v>
      </c>
      <c r="O272" s="18"/>
    </row>
    <row r="273" spans="1:15">
      <c r="A273" s="6">
        <v>45971</v>
      </c>
      <c r="B273" s="7">
        <v>1754</v>
      </c>
      <c r="C273" s="7" t="s">
        <v>20</v>
      </c>
      <c r="D273" s="7" t="s">
        <v>16</v>
      </c>
      <c r="E273" s="7">
        <v>860075208</v>
      </c>
      <c r="F273" s="7"/>
      <c r="G273" s="8">
        <v>200000</v>
      </c>
      <c r="H273" s="7" t="s">
        <v>17</v>
      </c>
      <c r="I273" s="14" t="str">
        <f t="shared" si="5"/>
        <v>45971200000</v>
      </c>
      <c r="J273" s="7" t="s">
        <v>18</v>
      </c>
      <c r="K273" s="15" t="e">
        <f>IF(E273="","",VLOOKUP(E273,[1]Hoja4!A:H,7,0))</f>
        <v>#N/A</v>
      </c>
      <c r="L273" s="16" t="e">
        <f>IF(E273="","",VLOOKUP(E273,[1]Hoja4!A:H,8,0))</f>
        <v>#N/A</v>
      </c>
      <c r="M273" s="15" t="e">
        <f>IF(E273="","",VLOOKUP(E273,[1]Hoja4!A:I,9,0))</f>
        <v>#N/A</v>
      </c>
      <c r="N273" s="17" t="str">
        <f ca="1">IF(ISERROR(
BUSCARX(B273 &amp; I273 &amp; H273,
'EXTRACTO BANCO'!A:A &amp; 'EXTRACTO BANCO'!G:G &amp; 'EXTRACTO BANCO'!K:K,
'EXTRACTO BANCO'!A:A,
0)
),"NO","OK")</f>
        <v>NO</v>
      </c>
      <c r="O273" s="18"/>
    </row>
    <row r="274" spans="1:15">
      <c r="A274" s="6">
        <v>45971</v>
      </c>
      <c r="B274" s="7">
        <v>1754</v>
      </c>
      <c r="C274" s="7" t="s">
        <v>20</v>
      </c>
      <c r="D274" s="7" t="s">
        <v>16</v>
      </c>
      <c r="E274" s="7">
        <v>860075208</v>
      </c>
      <c r="F274" s="7"/>
      <c r="G274" s="8">
        <v>1000000</v>
      </c>
      <c r="H274" s="7" t="s">
        <v>17</v>
      </c>
      <c r="I274" s="14" t="str">
        <f t="shared" si="5"/>
        <v>459711000000</v>
      </c>
      <c r="J274" s="7" t="s">
        <v>18</v>
      </c>
      <c r="K274" s="15" t="e">
        <f>IF(E274="","",VLOOKUP(E274,[1]Hoja4!A:H,7,0))</f>
        <v>#N/A</v>
      </c>
      <c r="L274" s="16" t="e">
        <f>IF(E274="","",VLOOKUP(E274,[1]Hoja4!A:H,8,0))</f>
        <v>#N/A</v>
      </c>
      <c r="M274" s="15" t="e">
        <f>IF(E274="","",VLOOKUP(E274,[1]Hoja4!A:I,9,0))</f>
        <v>#N/A</v>
      </c>
      <c r="N274" s="17" t="str">
        <f ca="1">IF(ISERROR(
BUSCARX(B274 &amp; I274 &amp; H274,
'EXTRACTO BANCO'!A:A &amp; 'EXTRACTO BANCO'!G:G &amp; 'EXTRACTO BANCO'!K:K,
'EXTRACTO BANCO'!A:A,
0)
),"NO","OK")</f>
        <v>NO</v>
      </c>
      <c r="O274" s="18"/>
    </row>
    <row r="275" spans="1:15">
      <c r="A275" s="6">
        <v>45971</v>
      </c>
      <c r="B275" s="7">
        <v>1754</v>
      </c>
      <c r="C275" s="7" t="s">
        <v>20</v>
      </c>
      <c r="D275" s="7" t="s">
        <v>16</v>
      </c>
      <c r="E275" s="7">
        <v>860075208</v>
      </c>
      <c r="F275" s="7"/>
      <c r="G275" s="8">
        <v>334300</v>
      </c>
      <c r="H275" s="7" t="s">
        <v>17</v>
      </c>
      <c r="I275" s="14" t="str">
        <f t="shared" si="5"/>
        <v>45971334300</v>
      </c>
      <c r="J275" s="7" t="s">
        <v>18</v>
      </c>
      <c r="K275" s="15" t="e">
        <f>IF(E275="","",VLOOKUP(E275,[1]Hoja4!A:H,7,0))</f>
        <v>#N/A</v>
      </c>
      <c r="L275" s="16" t="e">
        <f>IF(E275="","",VLOOKUP(E275,[1]Hoja4!A:H,8,0))</f>
        <v>#N/A</v>
      </c>
      <c r="M275" s="15" t="e">
        <f>IF(E275="","",VLOOKUP(E275,[1]Hoja4!A:I,9,0))</f>
        <v>#N/A</v>
      </c>
      <c r="N275" s="17" t="str">
        <f ca="1">IF(ISERROR(
BUSCARX(B275 &amp; I275 &amp; H275,
'EXTRACTO BANCO'!A:A &amp; 'EXTRACTO BANCO'!G:G &amp; 'EXTRACTO BANCO'!K:K,
'EXTRACTO BANCO'!A:A,
0)
),"NO","OK")</f>
        <v>NO</v>
      </c>
      <c r="O275" s="18"/>
    </row>
    <row r="276" spans="1:15">
      <c r="A276" s="6">
        <v>45971</v>
      </c>
      <c r="B276" s="7">
        <v>1754</v>
      </c>
      <c r="C276" s="7" t="s">
        <v>20</v>
      </c>
      <c r="D276" s="7" t="s">
        <v>16</v>
      </c>
      <c r="E276" s="7">
        <v>18</v>
      </c>
      <c r="F276" s="7"/>
      <c r="G276" s="8">
        <v>2200000</v>
      </c>
      <c r="H276" s="7" t="s">
        <v>17</v>
      </c>
      <c r="I276" s="14" t="str">
        <f t="shared" si="5"/>
        <v>459712200000</v>
      </c>
      <c r="J276" s="7" t="s">
        <v>18</v>
      </c>
      <c r="K276" s="15" t="str">
        <f>IF(E276="","",VLOOKUP(E276,[1]Hoja4!A:H,7,0))</f>
        <v>PV046</v>
      </c>
      <c r="L276" s="16" t="str">
        <f>IF(E276="","",VLOOKUP(E276,[1]Hoja4!A:H,8,0))</f>
        <v>CALYPSO CALI CRA 9</v>
      </c>
      <c r="M276" s="15" t="str">
        <f>IF(E276="","",VLOOKUP(E276,[1]Hoja4!A:I,9,0))</f>
        <v>CALI</v>
      </c>
      <c r="N276" s="17" t="str">
        <f ca="1">IF(ISERROR(
BUSCARX(B276 &amp; I276 &amp; H276,
'EXTRACTO BANCO'!A:A &amp; 'EXTRACTO BANCO'!G:G &amp; 'EXTRACTO BANCO'!K:K,
'EXTRACTO BANCO'!A:A,
0)
),"NO","OK")</f>
        <v>NO</v>
      </c>
      <c r="O276" s="18"/>
    </row>
    <row r="277" spans="1:15">
      <c r="A277" s="6">
        <v>45971</v>
      </c>
      <c r="B277" s="7">
        <v>1754</v>
      </c>
      <c r="C277" s="7" t="s">
        <v>20</v>
      </c>
      <c r="D277" s="7" t="s">
        <v>16</v>
      </c>
      <c r="E277" s="7">
        <v>860075208</v>
      </c>
      <c r="F277" s="7"/>
      <c r="G277" s="8">
        <v>722500</v>
      </c>
      <c r="H277" s="7" t="s">
        <v>17</v>
      </c>
      <c r="I277" s="14" t="str">
        <f t="shared" si="5"/>
        <v>45971722500</v>
      </c>
      <c r="J277" s="7" t="s">
        <v>18</v>
      </c>
      <c r="K277" s="15" t="e">
        <f>IF(E277="","",VLOOKUP(E277,[1]Hoja4!A:H,7,0))</f>
        <v>#N/A</v>
      </c>
      <c r="L277" s="16" t="e">
        <f>IF(E277="","",VLOOKUP(E277,[1]Hoja4!A:H,8,0))</f>
        <v>#N/A</v>
      </c>
      <c r="M277" s="15" t="e">
        <f>IF(E277="","",VLOOKUP(E277,[1]Hoja4!A:I,9,0))</f>
        <v>#N/A</v>
      </c>
      <c r="N277" s="17" t="str">
        <f ca="1">IF(ISERROR(
BUSCARX(B277 &amp; I277 &amp; H277,
'EXTRACTO BANCO'!A:A &amp; 'EXTRACTO BANCO'!G:G &amp; 'EXTRACTO BANCO'!K:K,
'EXTRACTO BANCO'!A:A,
0)
),"NO","OK")</f>
        <v>NO</v>
      </c>
      <c r="O277" s="18"/>
    </row>
    <row r="278" spans="1:15">
      <c r="A278" s="6">
        <v>45971</v>
      </c>
      <c r="B278" s="7">
        <v>1754</v>
      </c>
      <c r="C278" s="7" t="s">
        <v>20</v>
      </c>
      <c r="D278" s="7" t="s">
        <v>16</v>
      </c>
      <c r="E278" s="7">
        <v>860075208</v>
      </c>
      <c r="F278" s="7"/>
      <c r="G278" s="8">
        <v>76350</v>
      </c>
      <c r="H278" s="7" t="s">
        <v>17</v>
      </c>
      <c r="I278" s="14" t="str">
        <f t="shared" si="5"/>
        <v>4597176350</v>
      </c>
      <c r="J278" s="7" t="s">
        <v>18</v>
      </c>
      <c r="K278" s="15" t="e">
        <f>IF(E278="","",VLOOKUP(E278,[1]Hoja4!A:H,7,0))</f>
        <v>#N/A</v>
      </c>
      <c r="L278" s="16" t="e">
        <f>IF(E278="","",VLOOKUP(E278,[1]Hoja4!A:H,8,0))</f>
        <v>#N/A</v>
      </c>
      <c r="M278" s="15" t="e">
        <f>IF(E278="","",VLOOKUP(E278,[1]Hoja4!A:I,9,0))</f>
        <v>#N/A</v>
      </c>
      <c r="N278" s="17" t="str">
        <f ca="1">IF(ISERROR(
BUSCARX(B278 &amp; I278 &amp; H278,
'EXTRACTO BANCO'!A:A &amp; 'EXTRACTO BANCO'!G:G &amp; 'EXTRACTO BANCO'!K:K,
'EXTRACTO BANCO'!A:A,
0)
),"NO","OK")</f>
        <v>NO</v>
      </c>
      <c r="O278" s="18"/>
    </row>
    <row r="279" spans="1:15">
      <c r="A279" s="6">
        <v>45971</v>
      </c>
      <c r="B279" s="7">
        <v>1754</v>
      </c>
      <c r="C279" s="7" t="s">
        <v>20</v>
      </c>
      <c r="D279" s="7" t="s">
        <v>16</v>
      </c>
      <c r="E279" s="7">
        <v>6</v>
      </c>
      <c r="F279" s="7"/>
      <c r="G279" s="8">
        <v>1635050</v>
      </c>
      <c r="H279" s="7" t="s">
        <v>17</v>
      </c>
      <c r="I279" s="14" t="str">
        <f t="shared" si="5"/>
        <v>459711635050</v>
      </c>
      <c r="J279" s="7" t="s">
        <v>18</v>
      </c>
      <c r="K279" s="15" t="str">
        <f>IF(E279="","",VLOOKUP(E279,[1]Hoja4!A:H,7,0))</f>
        <v>PV023</v>
      </c>
      <c r="L279" s="16" t="str">
        <f>IF(E279="","",VLOOKUP(E279,[1]Hoja4!A:H,8,0))</f>
        <v>CALYPSO 7 AGOSTO</v>
      </c>
      <c r="M279" s="15" t="str">
        <f>IF(E279="","",VLOOKUP(E279,[1]Hoja4!A:I,9,0))</f>
        <v>BOGOTA</v>
      </c>
      <c r="N279" s="17" t="str">
        <f ca="1">IF(ISERROR(
BUSCARX(B279 &amp; I279 &amp; H279,
'EXTRACTO BANCO'!A:A &amp; 'EXTRACTO BANCO'!G:G &amp; 'EXTRACTO BANCO'!K:K,
'EXTRACTO BANCO'!A:A,
0)
),"NO","OK")</f>
        <v>NO</v>
      </c>
      <c r="O279" s="18"/>
    </row>
    <row r="280" spans="1:15">
      <c r="A280" s="6">
        <v>45971</v>
      </c>
      <c r="B280" s="7">
        <v>1754</v>
      </c>
      <c r="C280" s="7" t="s">
        <v>20</v>
      </c>
      <c r="D280" s="7" t="s">
        <v>16</v>
      </c>
      <c r="E280" s="7">
        <v>860075208</v>
      </c>
      <c r="F280" s="7"/>
      <c r="G280" s="8">
        <v>4800000</v>
      </c>
      <c r="H280" s="7" t="s">
        <v>17</v>
      </c>
      <c r="I280" s="14" t="str">
        <f t="shared" si="5"/>
        <v>459714800000</v>
      </c>
      <c r="J280" s="7" t="s">
        <v>18</v>
      </c>
      <c r="K280" s="15" t="e">
        <f>IF(E280="","",VLOOKUP(E280,[1]Hoja4!A:H,7,0))</f>
        <v>#N/A</v>
      </c>
      <c r="L280" s="16" t="e">
        <f>IF(E280="","",VLOOKUP(E280,[1]Hoja4!A:H,8,0))</f>
        <v>#N/A</v>
      </c>
      <c r="M280" s="15" t="e">
        <f>IF(E280="","",VLOOKUP(E280,[1]Hoja4!A:I,9,0))</f>
        <v>#N/A</v>
      </c>
      <c r="N280" s="17" t="str">
        <f ca="1">IF(ISERROR(
BUSCARX(B280 &amp; I280 &amp; H280,
'EXTRACTO BANCO'!A:A &amp; 'EXTRACTO BANCO'!G:G &amp; 'EXTRACTO BANCO'!K:K,
'EXTRACTO BANCO'!A:A,
0)
),"NO","OK")</f>
        <v>NO</v>
      </c>
      <c r="O280" s="18"/>
    </row>
    <row r="281" spans="1:15">
      <c r="A281" s="6">
        <v>45971</v>
      </c>
      <c r="B281" s="7">
        <v>1754</v>
      </c>
      <c r="C281" s="7" t="s">
        <v>21</v>
      </c>
      <c r="D281" s="7" t="s">
        <v>16</v>
      </c>
      <c r="E281" s="7">
        <v>13</v>
      </c>
      <c r="F281" s="7"/>
      <c r="G281" s="8">
        <v>2790000</v>
      </c>
      <c r="H281" s="7"/>
      <c r="I281" s="14" t="str">
        <f t="shared" si="5"/>
        <v>459712790000</v>
      </c>
      <c r="J281" s="7" t="s">
        <v>18</v>
      </c>
      <c r="K281" s="15" t="str">
        <f>IF(E281="","",VLOOKUP(E281,[1]Hoja4!A:H,7,0))</f>
        <v>PV040</v>
      </c>
      <c r="L281" s="16" t="str">
        <f>IF(E281="","",VLOOKUP(E281,[1]Hoja4!A:H,8,0))</f>
        <v>CALYPSO IBAGUE</v>
      </c>
      <c r="M281" s="15" t="str">
        <f>IF(E281="","",VLOOKUP(E281,[1]Hoja4!A:I,9,0))</f>
        <v>IBAGUE</v>
      </c>
      <c r="N281" s="17" t="str">
        <f ca="1">IF(ISERROR(
BUSCARX(B281 &amp; I281 &amp; H281,
'EXTRACTO BANCO'!A:A &amp; 'EXTRACTO BANCO'!G:G &amp; 'EXTRACTO BANCO'!K:K,
'EXTRACTO BANCO'!A:A,
0)
),"NO","OK")</f>
        <v>NO</v>
      </c>
      <c r="O281" s="18"/>
    </row>
    <row r="282" spans="1:15">
      <c r="A282" s="6">
        <v>45972</v>
      </c>
      <c r="B282" s="7">
        <v>1754</v>
      </c>
      <c r="C282" s="7" t="s">
        <v>15</v>
      </c>
      <c r="D282" s="7" t="s">
        <v>16</v>
      </c>
      <c r="E282" s="7">
        <v>41</v>
      </c>
      <c r="F282" s="7">
        <v>3138282949</v>
      </c>
      <c r="G282" s="8">
        <v>3350000</v>
      </c>
      <c r="H282" s="7" t="s">
        <v>17</v>
      </c>
      <c r="I282" s="14" t="str">
        <f t="shared" si="5"/>
        <v>459723350000</v>
      </c>
      <c r="J282" s="7" t="s">
        <v>18</v>
      </c>
      <c r="K282" s="15" t="e">
        <f>IF(E282="","",VLOOKUP(E282,[1]Hoja4!A:H,7,0))</f>
        <v>#N/A</v>
      </c>
      <c r="L282" s="16" t="e">
        <f>IF(E282="","",VLOOKUP(E282,[1]Hoja4!A:H,8,0))</f>
        <v>#N/A</v>
      </c>
      <c r="M282" s="15" t="e">
        <f>IF(E282="","",VLOOKUP(E282,[1]Hoja4!A:I,9,0))</f>
        <v>#N/A</v>
      </c>
      <c r="N282" s="17" t="str">
        <f ca="1">IF(ISERROR(
BUSCARX(B282 &amp; I282 &amp; H282,
'EXTRACTO BANCO'!A:A &amp; 'EXTRACTO BANCO'!G:G &amp; 'EXTRACTO BANCO'!K:K,
'EXTRACTO BANCO'!A:A,
0)
),"NO","OK")</f>
        <v>NO</v>
      </c>
      <c r="O282" s="18"/>
    </row>
    <row r="283" spans="1:15">
      <c r="A283" s="6">
        <v>45972</v>
      </c>
      <c r="B283" s="7">
        <v>1754</v>
      </c>
      <c r="C283" s="7" t="s">
        <v>15</v>
      </c>
      <c r="D283" s="7" t="s">
        <v>19</v>
      </c>
      <c r="E283" s="7">
        <v>31</v>
      </c>
      <c r="F283" s="7">
        <v>2417800</v>
      </c>
      <c r="G283" s="8">
        <v>3707367</v>
      </c>
      <c r="H283" s="7" t="s">
        <v>17</v>
      </c>
      <c r="I283" s="14" t="str">
        <f t="shared" si="5"/>
        <v>459723707367</v>
      </c>
      <c r="J283" s="7" t="s">
        <v>18</v>
      </c>
      <c r="K283" s="15" t="str">
        <f>IF(E283="","",VLOOKUP(E283,[1]Hoja4!A:H,7,0))</f>
        <v>LOG</v>
      </c>
      <c r="L283" s="16" t="str">
        <f>IF(E283="","",VLOOKUP(E283,[1]Hoja4!A:H,8,0))</f>
        <v>CAJA LOGISTICA</v>
      </c>
      <c r="M283" s="15" t="str">
        <f>IF(E283="","",VLOOKUP(E283,[1]Hoja4!A:I,9,0))</f>
        <v>BOGOTA</v>
      </c>
      <c r="N283" s="17" t="str">
        <f ca="1">IF(ISERROR(
BUSCARX(B283 &amp; I283 &amp; H283,
'EXTRACTO BANCO'!A:A &amp; 'EXTRACTO BANCO'!G:G &amp; 'EXTRACTO BANCO'!K:K,
'EXTRACTO BANCO'!A:A,
0)
),"NO","OK")</f>
        <v>NO</v>
      </c>
      <c r="O283" s="18"/>
    </row>
    <row r="284" spans="1:15">
      <c r="A284" s="6">
        <v>45972</v>
      </c>
      <c r="B284" s="7">
        <v>1754</v>
      </c>
      <c r="C284" s="7" t="s">
        <v>20</v>
      </c>
      <c r="D284" s="7" t="s">
        <v>16</v>
      </c>
      <c r="E284" s="7">
        <v>860075208</v>
      </c>
      <c r="F284" s="7"/>
      <c r="G284" s="8">
        <v>2000000</v>
      </c>
      <c r="H284" s="7" t="s">
        <v>17</v>
      </c>
      <c r="I284" s="14" t="str">
        <f t="shared" si="5"/>
        <v>459722000000</v>
      </c>
      <c r="J284" s="7" t="s">
        <v>18</v>
      </c>
      <c r="K284" s="15" t="e">
        <f>IF(E284="","",VLOOKUP(E284,[1]Hoja4!A:H,7,0))</f>
        <v>#N/A</v>
      </c>
      <c r="L284" s="16" t="e">
        <f>IF(E284="","",VLOOKUP(E284,[1]Hoja4!A:H,8,0))</f>
        <v>#N/A</v>
      </c>
      <c r="M284" s="15" t="e">
        <f>IF(E284="","",VLOOKUP(E284,[1]Hoja4!A:I,9,0))</f>
        <v>#N/A</v>
      </c>
      <c r="N284" s="17" t="str">
        <f ca="1">IF(ISERROR(
BUSCARX(B284 &amp; I284 &amp; H284,
'EXTRACTO BANCO'!A:A &amp; 'EXTRACTO BANCO'!G:G &amp; 'EXTRACTO BANCO'!K:K,
'EXTRACTO BANCO'!A:A,
0)
),"NO","OK")</f>
        <v>NO</v>
      </c>
      <c r="O284" s="18"/>
    </row>
    <row r="285" spans="1:15">
      <c r="A285" s="6">
        <v>45972</v>
      </c>
      <c r="B285" s="7">
        <v>1754</v>
      </c>
      <c r="C285" s="7" t="s">
        <v>20</v>
      </c>
      <c r="D285" s="7" t="s">
        <v>16</v>
      </c>
      <c r="E285" s="7">
        <v>860075208</v>
      </c>
      <c r="F285" s="7"/>
      <c r="G285" s="8">
        <v>3000000</v>
      </c>
      <c r="H285" s="7" t="s">
        <v>17</v>
      </c>
      <c r="I285" s="14" t="str">
        <f t="shared" si="5"/>
        <v>459723000000</v>
      </c>
      <c r="J285" s="7" t="s">
        <v>18</v>
      </c>
      <c r="K285" s="15" t="e">
        <f>IF(E285="","",VLOOKUP(E285,[1]Hoja4!A:H,7,0))</f>
        <v>#N/A</v>
      </c>
      <c r="L285" s="16" t="e">
        <f>IF(E285="","",VLOOKUP(E285,[1]Hoja4!A:H,8,0))</f>
        <v>#N/A</v>
      </c>
      <c r="M285" s="15" t="e">
        <f>IF(E285="","",VLOOKUP(E285,[1]Hoja4!A:I,9,0))</f>
        <v>#N/A</v>
      </c>
      <c r="N285" s="17" t="str">
        <f ca="1">IF(ISERROR(
BUSCARX(B285 &amp; I285 &amp; H285,
'EXTRACTO BANCO'!A:A &amp; 'EXTRACTO BANCO'!G:G &amp; 'EXTRACTO BANCO'!K:K,
'EXTRACTO BANCO'!A:A,
0)
),"NO","OK")</f>
        <v>NO</v>
      </c>
      <c r="O285" s="18"/>
    </row>
    <row r="286" spans="1:15">
      <c r="A286" s="6">
        <v>45972</v>
      </c>
      <c r="B286" s="7">
        <v>1754</v>
      </c>
      <c r="C286" s="7" t="s">
        <v>20</v>
      </c>
      <c r="D286" s="7" t="s">
        <v>16</v>
      </c>
      <c r="E286" s="7">
        <v>860075208</v>
      </c>
      <c r="F286" s="7"/>
      <c r="G286" s="8">
        <v>3000000</v>
      </c>
      <c r="H286" s="7" t="s">
        <v>17</v>
      </c>
      <c r="I286" s="14" t="str">
        <f t="shared" si="5"/>
        <v>459723000000</v>
      </c>
      <c r="J286" s="7" t="s">
        <v>18</v>
      </c>
      <c r="K286" s="15" t="e">
        <f>IF(E286="","",VLOOKUP(E286,[1]Hoja4!A:H,7,0))</f>
        <v>#N/A</v>
      </c>
      <c r="L286" s="16" t="e">
        <f>IF(E286="","",VLOOKUP(E286,[1]Hoja4!A:H,8,0))</f>
        <v>#N/A</v>
      </c>
      <c r="M286" s="15" t="e">
        <f>IF(E286="","",VLOOKUP(E286,[1]Hoja4!A:I,9,0))</f>
        <v>#N/A</v>
      </c>
      <c r="N286" s="17" t="str">
        <f ca="1">IF(ISERROR(
BUSCARX(B286 &amp; I286 &amp; H286,
'EXTRACTO BANCO'!A:A &amp; 'EXTRACTO BANCO'!G:G &amp; 'EXTRACTO BANCO'!K:K,
'EXTRACTO BANCO'!A:A,
0)
),"NO","OK")</f>
        <v>NO</v>
      </c>
      <c r="O286" s="18"/>
    </row>
    <row r="287" spans="1:15">
      <c r="A287" s="6">
        <v>45972</v>
      </c>
      <c r="B287" s="7">
        <v>1754</v>
      </c>
      <c r="C287" s="7" t="s">
        <v>20</v>
      </c>
      <c r="D287" s="7" t="s">
        <v>16</v>
      </c>
      <c r="E287" s="7">
        <v>860075208</v>
      </c>
      <c r="F287" s="7"/>
      <c r="G287" s="8">
        <v>3000000</v>
      </c>
      <c r="H287" s="7" t="s">
        <v>17</v>
      </c>
      <c r="I287" s="14" t="str">
        <f t="shared" si="5"/>
        <v>459723000000</v>
      </c>
      <c r="J287" s="7" t="s">
        <v>18</v>
      </c>
      <c r="K287" s="15" t="e">
        <f>IF(E287="","",VLOOKUP(E287,[1]Hoja4!A:H,7,0))</f>
        <v>#N/A</v>
      </c>
      <c r="L287" s="16" t="e">
        <f>IF(E287="","",VLOOKUP(E287,[1]Hoja4!A:H,8,0))</f>
        <v>#N/A</v>
      </c>
      <c r="M287" s="15" t="e">
        <f>IF(E287="","",VLOOKUP(E287,[1]Hoja4!A:I,9,0))</f>
        <v>#N/A</v>
      </c>
      <c r="N287" s="17" t="str">
        <f ca="1">IF(ISERROR(
BUSCARX(B287 &amp; I287 &amp; H287,
'EXTRACTO BANCO'!A:A &amp; 'EXTRACTO BANCO'!G:G &amp; 'EXTRACTO BANCO'!K:K,
'EXTRACTO BANCO'!A:A,
0)
),"NO","OK")</f>
        <v>NO</v>
      </c>
      <c r="O287" s="18"/>
    </row>
    <row r="288" spans="1:15">
      <c r="A288" s="6">
        <v>45972</v>
      </c>
      <c r="B288" s="7">
        <v>1754</v>
      </c>
      <c r="C288" s="7" t="s">
        <v>20</v>
      </c>
      <c r="D288" s="7" t="s">
        <v>16</v>
      </c>
      <c r="E288" s="7">
        <v>8</v>
      </c>
      <c r="F288" s="7"/>
      <c r="G288" s="8">
        <v>1700000</v>
      </c>
      <c r="H288" s="7" t="s">
        <v>17</v>
      </c>
      <c r="I288" s="14" t="str">
        <f t="shared" si="5"/>
        <v>459721700000</v>
      </c>
      <c r="J288" s="7" t="s">
        <v>18</v>
      </c>
      <c r="K288" s="15" t="str">
        <f>IF(E288="","",VLOOKUP(E288,[1]Hoja4!A:H,7,0))</f>
        <v>PV001</v>
      </c>
      <c r="L288" s="16" t="str">
        <f>IF(E288="","",VLOOKUP(E288,[1]Hoja4!A:H,8,0))</f>
        <v>CALYPSO RICAURTE</v>
      </c>
      <c r="M288" s="15" t="str">
        <f>IF(E288="","",VLOOKUP(E288,[1]Hoja4!A:I,9,0))</f>
        <v>BOGOTA</v>
      </c>
      <c r="N288" s="17" t="str">
        <f ca="1">IF(ISERROR(
BUSCARX(B288 &amp; I288 &amp; H288,
'EXTRACTO BANCO'!A:A &amp; 'EXTRACTO BANCO'!G:G &amp; 'EXTRACTO BANCO'!K:K,
'EXTRACTO BANCO'!A:A,
0)
),"NO","OK")</f>
        <v>NO</v>
      </c>
      <c r="O288" s="18"/>
    </row>
    <row r="289" spans="1:15">
      <c r="A289" s="6">
        <v>45972</v>
      </c>
      <c r="B289" s="7">
        <v>1754</v>
      </c>
      <c r="C289" s="7" t="s">
        <v>20</v>
      </c>
      <c r="D289" s="7" t="s">
        <v>16</v>
      </c>
      <c r="E289" s="7">
        <v>5</v>
      </c>
      <c r="F289" s="7"/>
      <c r="G289" s="8">
        <v>1600000</v>
      </c>
      <c r="H289" s="7" t="s">
        <v>17</v>
      </c>
      <c r="I289" s="14" t="str">
        <f t="shared" si="5"/>
        <v>459721600000</v>
      </c>
      <c r="J289" s="7" t="s">
        <v>18</v>
      </c>
      <c r="K289" s="15" t="str">
        <f>IF(E289="","",VLOOKUP(E289,[1]Hoja4!A:H,7,0))</f>
        <v>PV022</v>
      </c>
      <c r="L289" s="16" t="str">
        <f>IF(E289="","",VLOOKUP(E289,[1]Hoja4!A:H,8,0))</f>
        <v>CALYPSO RIONEGRO</v>
      </c>
      <c r="M289" s="15" t="str">
        <f>IF(E289="","",VLOOKUP(E289,[1]Hoja4!A:I,9,0))</f>
        <v>BOGOTA</v>
      </c>
      <c r="N289" s="17" t="str">
        <f ca="1">IF(ISERROR(
BUSCARX(B289 &amp; I289 &amp; H289,
'EXTRACTO BANCO'!A:A &amp; 'EXTRACTO BANCO'!G:G &amp; 'EXTRACTO BANCO'!K:K,
'EXTRACTO BANCO'!A:A,
0)
),"NO","OK")</f>
        <v>NO</v>
      </c>
      <c r="O289" s="18"/>
    </row>
    <row r="290" spans="1:15">
      <c r="A290" s="6">
        <v>45972</v>
      </c>
      <c r="B290" s="7">
        <v>1754</v>
      </c>
      <c r="C290" s="7" t="s">
        <v>20</v>
      </c>
      <c r="D290" s="7" t="s">
        <v>16</v>
      </c>
      <c r="E290" s="7">
        <v>4</v>
      </c>
      <c r="F290" s="7"/>
      <c r="G290" s="8">
        <v>1800000</v>
      </c>
      <c r="H290" s="7" t="s">
        <v>17</v>
      </c>
      <c r="I290" s="14" t="str">
        <f t="shared" si="5"/>
        <v>459721800000</v>
      </c>
      <c r="J290" s="7" t="s">
        <v>18</v>
      </c>
      <c r="K290" s="15" t="str">
        <f>IF(E290="","",VLOOKUP(E290,[1]Hoja4!A:H,7,0))</f>
        <v>PV024</v>
      </c>
      <c r="L290" s="16" t="str">
        <f>IF(E290="","",VLOOKUP(E290,[1]Hoja4!A:H,8,0))</f>
        <v>CALYPSO CRA 25</v>
      </c>
      <c r="M290" s="15" t="str">
        <f>IF(E290="","",VLOOKUP(E290,[1]Hoja4!A:I,9,0))</f>
        <v>BOGOTA</v>
      </c>
      <c r="N290" s="17" t="str">
        <f ca="1">IF(ISERROR(
BUSCARX(B290 &amp; I290 &amp; H290,
'EXTRACTO BANCO'!A:A &amp; 'EXTRACTO BANCO'!G:G &amp; 'EXTRACTO BANCO'!K:K,
'EXTRACTO BANCO'!A:A,
0)
),"NO","OK")</f>
        <v>NO</v>
      </c>
      <c r="O290" s="18"/>
    </row>
    <row r="291" spans="1:15">
      <c r="A291" s="6">
        <v>45972</v>
      </c>
      <c r="B291" s="7">
        <v>1754</v>
      </c>
      <c r="C291" s="7" t="s">
        <v>20</v>
      </c>
      <c r="D291" s="7" t="s">
        <v>16</v>
      </c>
      <c r="E291" s="7">
        <v>6</v>
      </c>
      <c r="F291" s="7"/>
      <c r="G291" s="8">
        <v>1945500</v>
      </c>
      <c r="H291" s="7" t="s">
        <v>17</v>
      </c>
      <c r="I291" s="14" t="str">
        <f t="shared" si="5"/>
        <v>459721945500</v>
      </c>
      <c r="J291" s="7" t="s">
        <v>18</v>
      </c>
      <c r="K291" s="15" t="str">
        <f>IF(E291="","",VLOOKUP(E291,[1]Hoja4!A:H,7,0))</f>
        <v>PV023</v>
      </c>
      <c r="L291" s="16" t="str">
        <f>IF(E291="","",VLOOKUP(E291,[1]Hoja4!A:H,8,0))</f>
        <v>CALYPSO 7 AGOSTO</v>
      </c>
      <c r="M291" s="15" t="str">
        <f>IF(E291="","",VLOOKUP(E291,[1]Hoja4!A:I,9,0))</f>
        <v>BOGOTA</v>
      </c>
      <c r="N291" s="17" t="str">
        <f ca="1">IF(ISERROR(
BUSCARX(B291 &amp; I291 &amp; H291,
'EXTRACTO BANCO'!A:A &amp; 'EXTRACTO BANCO'!G:G &amp; 'EXTRACTO BANCO'!K:K,
'EXTRACTO BANCO'!A:A,
0)
),"NO","OK")</f>
        <v>NO</v>
      </c>
      <c r="O291" s="18"/>
    </row>
    <row r="292" spans="1:15">
      <c r="A292" s="6">
        <v>45972</v>
      </c>
      <c r="B292" s="7">
        <v>1754</v>
      </c>
      <c r="C292" s="7" t="s">
        <v>20</v>
      </c>
      <c r="D292" s="7" t="s">
        <v>16</v>
      </c>
      <c r="E292" s="7">
        <v>49</v>
      </c>
      <c r="F292" s="7"/>
      <c r="G292" s="8">
        <v>1350000</v>
      </c>
      <c r="H292" s="7" t="s">
        <v>17</v>
      </c>
      <c r="I292" s="14" t="str">
        <f t="shared" si="5"/>
        <v>459721350000</v>
      </c>
      <c r="J292" s="7" t="s">
        <v>18</v>
      </c>
      <c r="K292" s="15" t="e">
        <f>IF(E292="","",VLOOKUP(E292,[1]Hoja4!A:H,7,0))</f>
        <v>#N/A</v>
      </c>
      <c r="L292" s="16" t="e">
        <f>IF(E292="","",VLOOKUP(E292,[1]Hoja4!A:H,8,0))</f>
        <v>#N/A</v>
      </c>
      <c r="M292" s="15" t="e">
        <f>IF(E292="","",VLOOKUP(E292,[1]Hoja4!A:I,9,0))</f>
        <v>#N/A</v>
      </c>
      <c r="N292" s="17" t="str">
        <f ca="1">IF(ISERROR(
BUSCARX(B292 &amp; I292 &amp; H292,
'EXTRACTO BANCO'!A:A &amp; 'EXTRACTO BANCO'!G:G &amp; 'EXTRACTO BANCO'!K:K,
'EXTRACTO BANCO'!A:A,
0)
),"NO","OK")</f>
        <v>NO</v>
      </c>
      <c r="O292" s="18"/>
    </row>
    <row r="293" spans="1:15">
      <c r="A293" s="6">
        <v>45972</v>
      </c>
      <c r="B293" s="7">
        <v>1754</v>
      </c>
      <c r="C293" s="7" t="s">
        <v>20</v>
      </c>
      <c r="D293" s="7" t="s">
        <v>16</v>
      </c>
      <c r="E293" s="7">
        <v>49</v>
      </c>
      <c r="F293" s="7"/>
      <c r="G293" s="8">
        <v>2000000</v>
      </c>
      <c r="H293" s="7" t="s">
        <v>17</v>
      </c>
      <c r="I293" s="14" t="str">
        <f t="shared" si="5"/>
        <v>459722000000</v>
      </c>
      <c r="J293" s="7" t="s">
        <v>18</v>
      </c>
      <c r="K293" s="15" t="e">
        <f>IF(E293="","",VLOOKUP(E293,[1]Hoja4!A:H,7,0))</f>
        <v>#N/A</v>
      </c>
      <c r="L293" s="16" t="e">
        <f>IF(E293="","",VLOOKUP(E293,[1]Hoja4!A:H,8,0))</f>
        <v>#N/A</v>
      </c>
      <c r="M293" s="15" t="e">
        <f>IF(E293="","",VLOOKUP(E293,[1]Hoja4!A:I,9,0))</f>
        <v>#N/A</v>
      </c>
      <c r="N293" s="17" t="str">
        <f ca="1">IF(ISERROR(
BUSCARX(B293 &amp; I293 &amp; H293,
'EXTRACTO BANCO'!A:A &amp; 'EXTRACTO BANCO'!G:G &amp; 'EXTRACTO BANCO'!K:K,
'EXTRACTO BANCO'!A:A,
0)
),"NO","OK")</f>
        <v>NO</v>
      </c>
      <c r="O293" s="18"/>
    </row>
    <row r="294" spans="1:15">
      <c r="A294" s="6">
        <v>45972</v>
      </c>
      <c r="B294" s="7">
        <v>1754</v>
      </c>
      <c r="C294" s="7" t="s">
        <v>20</v>
      </c>
      <c r="D294" s="7" t="s">
        <v>16</v>
      </c>
      <c r="E294" s="7">
        <v>49</v>
      </c>
      <c r="F294" s="7"/>
      <c r="G294" s="8">
        <v>1387050</v>
      </c>
      <c r="H294" s="7" t="s">
        <v>17</v>
      </c>
      <c r="I294" s="14" t="str">
        <f t="shared" si="5"/>
        <v>459721387050</v>
      </c>
      <c r="J294" s="7" t="s">
        <v>18</v>
      </c>
      <c r="K294" s="15" t="e">
        <f>IF(E294="","",VLOOKUP(E294,[1]Hoja4!A:H,7,0))</f>
        <v>#N/A</v>
      </c>
      <c r="L294" s="16" t="e">
        <f>IF(E294="","",VLOOKUP(E294,[1]Hoja4!A:H,8,0))</f>
        <v>#N/A</v>
      </c>
      <c r="M294" s="15" t="e">
        <f>IF(E294="","",VLOOKUP(E294,[1]Hoja4!A:I,9,0))</f>
        <v>#N/A</v>
      </c>
      <c r="N294" s="17" t="str">
        <f ca="1">IF(ISERROR(
BUSCARX(B294 &amp; I294 &amp; H294,
'EXTRACTO BANCO'!A:A &amp; 'EXTRACTO BANCO'!G:G &amp; 'EXTRACTO BANCO'!K:K,
'EXTRACTO BANCO'!A:A,
0)
),"NO","OK")</f>
        <v>NO</v>
      </c>
      <c r="O294" s="18"/>
    </row>
    <row r="295" spans="1:15">
      <c r="A295" s="6">
        <v>45972</v>
      </c>
      <c r="B295" s="7">
        <v>1754</v>
      </c>
      <c r="C295" s="7" t="s">
        <v>20</v>
      </c>
      <c r="D295" s="7" t="s">
        <v>16</v>
      </c>
      <c r="E295" s="7">
        <v>860075208</v>
      </c>
      <c r="F295" s="7"/>
      <c r="G295" s="8">
        <v>1200000</v>
      </c>
      <c r="H295" s="7" t="s">
        <v>17</v>
      </c>
      <c r="I295" s="14" t="str">
        <f t="shared" si="5"/>
        <v>459721200000</v>
      </c>
      <c r="J295" s="7" t="s">
        <v>18</v>
      </c>
      <c r="K295" s="15" t="e">
        <f>IF(E295="","",VLOOKUP(E295,[1]Hoja4!A:H,7,0))</f>
        <v>#N/A</v>
      </c>
      <c r="L295" s="16" t="e">
        <f>IF(E295="","",VLOOKUP(E295,[1]Hoja4!A:H,8,0))</f>
        <v>#N/A</v>
      </c>
      <c r="M295" s="15" t="e">
        <f>IF(E295="","",VLOOKUP(E295,[1]Hoja4!A:I,9,0))</f>
        <v>#N/A</v>
      </c>
      <c r="N295" s="17" t="str">
        <f ca="1">IF(ISERROR(
BUSCARX(B295 &amp; I295 &amp; H295,
'EXTRACTO BANCO'!A:A &amp; 'EXTRACTO BANCO'!G:G &amp; 'EXTRACTO BANCO'!K:K,
'EXTRACTO BANCO'!A:A,
0)
),"NO","OK")</f>
        <v>NO</v>
      </c>
      <c r="O295" s="18"/>
    </row>
    <row r="296" spans="1:15">
      <c r="A296" s="6">
        <v>45972</v>
      </c>
      <c r="B296" s="7">
        <v>1754</v>
      </c>
      <c r="C296" s="7" t="s">
        <v>20</v>
      </c>
      <c r="D296" s="7" t="s">
        <v>16</v>
      </c>
      <c r="E296" s="7">
        <v>860075208</v>
      </c>
      <c r="F296" s="7"/>
      <c r="G296" s="8">
        <v>1581650</v>
      </c>
      <c r="H296" s="7" t="s">
        <v>17</v>
      </c>
      <c r="I296" s="14" t="str">
        <f t="shared" si="5"/>
        <v>459721581650</v>
      </c>
      <c r="J296" s="7" t="s">
        <v>18</v>
      </c>
      <c r="K296" s="15" t="e">
        <f>IF(E296="","",VLOOKUP(E296,[1]Hoja4!A:H,7,0))</f>
        <v>#N/A</v>
      </c>
      <c r="L296" s="16" t="e">
        <f>IF(E296="","",VLOOKUP(E296,[1]Hoja4!A:H,8,0))</f>
        <v>#N/A</v>
      </c>
      <c r="M296" s="15" t="e">
        <f>IF(E296="","",VLOOKUP(E296,[1]Hoja4!A:I,9,0))</f>
        <v>#N/A</v>
      </c>
      <c r="N296" s="17" t="str">
        <f ca="1">IF(ISERROR(
BUSCARX(B296 &amp; I296 &amp; H296,
'EXTRACTO BANCO'!A:A &amp; 'EXTRACTO BANCO'!G:G &amp; 'EXTRACTO BANCO'!K:K,
'EXTRACTO BANCO'!A:A,
0)
),"NO","OK")</f>
        <v>NO</v>
      </c>
      <c r="O296" s="18"/>
    </row>
    <row r="297" spans="1:15">
      <c r="A297" s="6">
        <v>45972</v>
      </c>
      <c r="B297" s="7">
        <v>1754</v>
      </c>
      <c r="C297" s="7" t="s">
        <v>20</v>
      </c>
      <c r="D297" s="7" t="s">
        <v>16</v>
      </c>
      <c r="E297" s="7">
        <v>50</v>
      </c>
      <c r="F297" s="7"/>
      <c r="G297" s="8">
        <v>1750000</v>
      </c>
      <c r="H297" s="7" t="s">
        <v>17</v>
      </c>
      <c r="I297" s="14" t="str">
        <f t="shared" si="5"/>
        <v>459721750000</v>
      </c>
      <c r="J297" s="7" t="s">
        <v>18</v>
      </c>
      <c r="K297" s="15" t="e">
        <f>IF(E297="","",VLOOKUP(E297,[1]Hoja4!A:H,7,0))</f>
        <v>#N/A</v>
      </c>
      <c r="L297" s="16" t="e">
        <f>IF(E297="","",VLOOKUP(E297,[1]Hoja4!A:H,8,0))</f>
        <v>#N/A</v>
      </c>
      <c r="M297" s="15" t="e">
        <f>IF(E297="","",VLOOKUP(E297,[1]Hoja4!A:I,9,0))</f>
        <v>#N/A</v>
      </c>
      <c r="N297" s="17" t="str">
        <f ca="1">IF(ISERROR(
BUSCARX(B297 &amp; I297 &amp; H297,
'EXTRACTO BANCO'!A:A &amp; 'EXTRACTO BANCO'!G:G &amp; 'EXTRACTO BANCO'!K:K,
'EXTRACTO BANCO'!A:A,
0)
),"NO","OK")</f>
        <v>NO</v>
      </c>
      <c r="O297" s="18"/>
    </row>
    <row r="298" spans="1:15">
      <c r="A298" s="6">
        <v>45972</v>
      </c>
      <c r="B298" s="7">
        <v>1754</v>
      </c>
      <c r="C298" s="7" t="s">
        <v>20</v>
      </c>
      <c r="D298" s="7" t="s">
        <v>16</v>
      </c>
      <c r="E298" s="7">
        <v>860075208</v>
      </c>
      <c r="F298" s="7"/>
      <c r="G298" s="8">
        <v>400000</v>
      </c>
      <c r="H298" s="7" t="s">
        <v>17</v>
      </c>
      <c r="I298" s="14" t="str">
        <f t="shared" si="5"/>
        <v>45972400000</v>
      </c>
      <c r="J298" s="7" t="s">
        <v>18</v>
      </c>
      <c r="K298" s="15" t="e">
        <f>IF(E298="","",VLOOKUP(E298,[1]Hoja4!A:H,7,0))</f>
        <v>#N/A</v>
      </c>
      <c r="L298" s="16" t="e">
        <f>IF(E298="","",VLOOKUP(E298,[1]Hoja4!A:H,8,0))</f>
        <v>#N/A</v>
      </c>
      <c r="M298" s="15" t="e">
        <f>IF(E298="","",VLOOKUP(E298,[1]Hoja4!A:I,9,0))</f>
        <v>#N/A</v>
      </c>
      <c r="N298" s="17" t="str">
        <f ca="1">IF(ISERROR(
BUSCARX(B298 &amp; I298 &amp; H298,
'EXTRACTO BANCO'!A:A &amp; 'EXTRACTO BANCO'!G:G &amp; 'EXTRACTO BANCO'!K:K,
'EXTRACTO BANCO'!A:A,
0)
),"NO","OK")</f>
        <v>NO</v>
      </c>
      <c r="O298" s="18"/>
    </row>
    <row r="299" spans="1:15">
      <c r="A299" s="6">
        <v>45972</v>
      </c>
      <c r="B299" s="7">
        <v>1754</v>
      </c>
      <c r="C299" s="7" t="s">
        <v>20</v>
      </c>
      <c r="D299" s="7" t="s">
        <v>16</v>
      </c>
      <c r="E299" s="7">
        <v>7</v>
      </c>
      <c r="F299" s="7"/>
      <c r="G299" s="8">
        <v>1000000</v>
      </c>
      <c r="H299" s="7" t="s">
        <v>17</v>
      </c>
      <c r="I299" s="14" t="str">
        <f t="shared" si="5"/>
        <v>459721000000</v>
      </c>
      <c r="J299" s="7" t="s">
        <v>18</v>
      </c>
      <c r="K299" s="15" t="str">
        <f>IF(E299="","",VLOOKUP(E299,[1]Hoja4!A:H,7,0))</f>
        <v>PV014</v>
      </c>
      <c r="L299" s="16" t="str">
        <f>IF(E299="","",VLOOKUP(E299,[1]Hoja4!A:H,8,0))</f>
        <v>CALYPSO CARVAJAL</v>
      </c>
      <c r="M299" s="15" t="str">
        <f>IF(E299="","",VLOOKUP(E299,[1]Hoja4!A:I,9,0))</f>
        <v>BOGOTA</v>
      </c>
      <c r="N299" s="17" t="str">
        <f ca="1">IF(ISERROR(
BUSCARX(B299 &amp; I299 &amp; H299,
'EXTRACTO BANCO'!A:A &amp; 'EXTRACTO BANCO'!G:G &amp; 'EXTRACTO BANCO'!K:K,
'EXTRACTO BANCO'!A:A,
0)
),"NO","OK")</f>
        <v>NO</v>
      </c>
      <c r="O299" s="18"/>
    </row>
    <row r="300" spans="1:15">
      <c r="A300" s="6">
        <v>45972</v>
      </c>
      <c r="B300" s="7">
        <v>1754</v>
      </c>
      <c r="C300" s="7" t="s">
        <v>20</v>
      </c>
      <c r="D300" s="7" t="s">
        <v>16</v>
      </c>
      <c r="E300" s="7">
        <v>1</v>
      </c>
      <c r="F300" s="7"/>
      <c r="G300" s="8">
        <v>1900000</v>
      </c>
      <c r="H300" s="7" t="s">
        <v>17</v>
      </c>
      <c r="I300" s="14" t="str">
        <f t="shared" si="5"/>
        <v>459721900000</v>
      </c>
      <c r="J300" s="7" t="s">
        <v>18</v>
      </c>
      <c r="K300" s="15" t="e">
        <f>IF(E300="","",VLOOKUP(E300,[1]Hoja4!A:H,7,0))</f>
        <v>#N/A</v>
      </c>
      <c r="L300" s="16" t="e">
        <f>IF(E300="","",VLOOKUP(E300,[1]Hoja4!A:H,8,0))</f>
        <v>#N/A</v>
      </c>
      <c r="M300" s="15" t="e">
        <f>IF(E300="","",VLOOKUP(E300,[1]Hoja4!A:I,9,0))</f>
        <v>#N/A</v>
      </c>
      <c r="N300" s="17" t="str">
        <f ca="1">IF(ISERROR(
BUSCARX(B300 &amp; I300 &amp; H300,
'EXTRACTO BANCO'!A:A &amp; 'EXTRACTO BANCO'!G:G &amp; 'EXTRACTO BANCO'!K:K,
'EXTRACTO BANCO'!A:A,
0)
),"NO","OK")</f>
        <v>NO</v>
      </c>
      <c r="O300" s="18"/>
    </row>
    <row r="301" spans="1:15">
      <c r="A301" s="6">
        <v>45972</v>
      </c>
      <c r="B301" s="7">
        <v>1754</v>
      </c>
      <c r="C301" s="7" t="s">
        <v>20</v>
      </c>
      <c r="D301" s="7" t="s">
        <v>16</v>
      </c>
      <c r="E301" s="7">
        <v>860075208</v>
      </c>
      <c r="F301" s="7"/>
      <c r="G301" s="8">
        <v>1000000</v>
      </c>
      <c r="H301" s="7" t="s">
        <v>17</v>
      </c>
      <c r="I301" s="14" t="str">
        <f t="shared" si="5"/>
        <v>459721000000</v>
      </c>
      <c r="J301" s="7" t="s">
        <v>18</v>
      </c>
      <c r="K301" s="15" t="e">
        <f>IF(E301="","",VLOOKUP(E301,[1]Hoja4!A:H,7,0))</f>
        <v>#N/A</v>
      </c>
      <c r="L301" s="16" t="e">
        <f>IF(E301="","",VLOOKUP(E301,[1]Hoja4!A:H,8,0))</f>
        <v>#N/A</v>
      </c>
      <c r="M301" s="15" t="e">
        <f>IF(E301="","",VLOOKUP(E301,[1]Hoja4!A:I,9,0))</f>
        <v>#N/A</v>
      </c>
      <c r="N301" s="17" t="str">
        <f ca="1">IF(ISERROR(
BUSCARX(B301 &amp; I301 &amp; H301,
'EXTRACTO BANCO'!A:A &amp; 'EXTRACTO BANCO'!G:G &amp; 'EXTRACTO BANCO'!K:K,
'EXTRACTO BANCO'!A:A,
0)
),"NO","OK")</f>
        <v>NO</v>
      </c>
      <c r="O301" s="18"/>
    </row>
    <row r="302" spans="1:15">
      <c r="A302" s="6">
        <v>45972</v>
      </c>
      <c r="B302" s="7">
        <v>1754</v>
      </c>
      <c r="C302" s="7" t="s">
        <v>20</v>
      </c>
      <c r="D302" s="7" t="s">
        <v>16</v>
      </c>
      <c r="E302" s="7">
        <v>10</v>
      </c>
      <c r="F302" s="7"/>
      <c r="G302" s="8">
        <v>1900000</v>
      </c>
      <c r="H302" s="7" t="s">
        <v>17</v>
      </c>
      <c r="I302" s="14" t="str">
        <f t="shared" si="5"/>
        <v>459721900000</v>
      </c>
      <c r="J302" s="7" t="s">
        <v>18</v>
      </c>
      <c r="K302" s="15" t="str">
        <f>IF(E302="","",VLOOKUP(E302,[1]Hoja4!A:H,7,0))</f>
        <v>PV003</v>
      </c>
      <c r="L302" s="16" t="str">
        <f>IF(E302="","",VLOOKUP(E302,[1]Hoja4!A:H,8,0))</f>
        <v>CALYPSO BREAL 2</v>
      </c>
      <c r="M302" s="15" t="str">
        <f>IF(E302="","",VLOOKUP(E302,[1]Hoja4!A:I,9,0))</f>
        <v>BOGOTA</v>
      </c>
      <c r="N302" s="17" t="str">
        <f ca="1">IF(ISERROR(
BUSCARX(B302 &amp; I302 &amp; H302,
'EXTRACTO BANCO'!A:A &amp; 'EXTRACTO BANCO'!G:G &amp; 'EXTRACTO BANCO'!K:K,
'EXTRACTO BANCO'!A:A,
0)
),"NO","OK")</f>
        <v>NO</v>
      </c>
      <c r="O302" s="18"/>
    </row>
    <row r="303" spans="1:15">
      <c r="A303" s="6">
        <v>45972</v>
      </c>
      <c r="B303" s="7">
        <v>1754</v>
      </c>
      <c r="C303" s="7" t="s">
        <v>20</v>
      </c>
      <c r="D303" s="7" t="s">
        <v>16</v>
      </c>
      <c r="E303" s="7">
        <v>860075208</v>
      </c>
      <c r="F303" s="7"/>
      <c r="G303" s="8">
        <v>1189900</v>
      </c>
      <c r="H303" s="7" t="s">
        <v>17</v>
      </c>
      <c r="I303" s="14" t="str">
        <f t="shared" si="5"/>
        <v>459721189900</v>
      </c>
      <c r="J303" s="7" t="s">
        <v>18</v>
      </c>
      <c r="K303" s="15" t="e">
        <f>IF(E303="","",VLOOKUP(E303,[1]Hoja4!A:H,7,0))</f>
        <v>#N/A</v>
      </c>
      <c r="L303" s="16" t="e">
        <f>IF(E303="","",VLOOKUP(E303,[1]Hoja4!A:H,8,0))</f>
        <v>#N/A</v>
      </c>
      <c r="M303" s="15" t="e">
        <f>IF(E303="","",VLOOKUP(E303,[1]Hoja4!A:I,9,0))</f>
        <v>#N/A</v>
      </c>
      <c r="N303" s="17" t="str">
        <f ca="1">IF(ISERROR(
BUSCARX(B303 &amp; I303 &amp; H303,
'EXTRACTO BANCO'!A:A &amp; 'EXTRACTO BANCO'!G:G &amp; 'EXTRACTO BANCO'!K:K,
'EXTRACTO BANCO'!A:A,
0)
),"NO","OK")</f>
        <v>NO</v>
      </c>
      <c r="O303" s="18"/>
    </row>
    <row r="304" spans="1:15">
      <c r="A304" s="6">
        <v>45972</v>
      </c>
      <c r="B304" s="7">
        <v>1754</v>
      </c>
      <c r="C304" s="7" t="s">
        <v>20</v>
      </c>
      <c r="D304" s="7" t="s">
        <v>16</v>
      </c>
      <c r="E304" s="7">
        <v>12</v>
      </c>
      <c r="F304" s="7"/>
      <c r="G304" s="8">
        <v>1500000</v>
      </c>
      <c r="H304" s="7" t="s">
        <v>17</v>
      </c>
      <c r="I304" s="14" t="str">
        <f t="shared" si="5"/>
        <v>459721500000</v>
      </c>
      <c r="J304" s="7" t="s">
        <v>18</v>
      </c>
      <c r="K304" s="15" t="str">
        <f>IF(E304="","",VLOOKUP(E304,[1]Hoja4!A:H,7,0))</f>
        <v>PV037</v>
      </c>
      <c r="L304" s="16" t="str">
        <f>IF(E304="","",VLOOKUP(E304,[1]Hoja4!A:H,8,0))</f>
        <v>CALYPSO PLASTIQUINCE BUCARAMANGA CR 15</v>
      </c>
      <c r="M304" s="15" t="str">
        <f>IF(E304="","",VLOOKUP(E304,[1]Hoja4!A:I,9,0))</f>
        <v>BUCARAMANGA</v>
      </c>
      <c r="N304" s="17" t="str">
        <f ca="1">IF(ISERROR(
BUSCARX(B304 &amp; I304 &amp; H304,
'EXTRACTO BANCO'!A:A &amp; 'EXTRACTO BANCO'!G:G &amp; 'EXTRACTO BANCO'!K:K,
'EXTRACTO BANCO'!A:A,
0)
),"NO","OK")</f>
        <v>NO</v>
      </c>
      <c r="O304" s="18"/>
    </row>
    <row r="305" spans="1:15">
      <c r="A305" s="6">
        <v>45972</v>
      </c>
      <c r="B305" s="7">
        <v>1754</v>
      </c>
      <c r="C305" s="7" t="s">
        <v>20</v>
      </c>
      <c r="D305" s="7" t="s">
        <v>16</v>
      </c>
      <c r="E305" s="7">
        <v>13</v>
      </c>
      <c r="F305" s="7"/>
      <c r="G305" s="8">
        <v>1850000</v>
      </c>
      <c r="H305" s="7" t="s">
        <v>17</v>
      </c>
      <c r="I305" s="14" t="str">
        <f t="shared" si="5"/>
        <v>459721850000</v>
      </c>
      <c r="J305" s="7" t="s">
        <v>18</v>
      </c>
      <c r="K305" s="15" t="str">
        <f>IF(E305="","",VLOOKUP(E305,[1]Hoja4!A:H,7,0))</f>
        <v>PV040</v>
      </c>
      <c r="L305" s="16" t="str">
        <f>IF(E305="","",VLOOKUP(E305,[1]Hoja4!A:H,8,0))</f>
        <v>CALYPSO IBAGUE</v>
      </c>
      <c r="M305" s="15" t="str">
        <f>IF(E305="","",VLOOKUP(E305,[1]Hoja4!A:I,9,0))</f>
        <v>IBAGUE</v>
      </c>
      <c r="N305" s="17" t="str">
        <f ca="1">IF(ISERROR(
BUSCARX(B305 &amp; I305 &amp; H305,
'EXTRACTO BANCO'!A:A &amp; 'EXTRACTO BANCO'!G:G &amp; 'EXTRACTO BANCO'!K:K,
'EXTRACTO BANCO'!A:A,
0)
),"NO","OK")</f>
        <v>NO</v>
      </c>
      <c r="O305" s="18"/>
    </row>
    <row r="306" spans="1:15">
      <c r="A306" s="6">
        <v>45972</v>
      </c>
      <c r="B306" s="7">
        <v>1754</v>
      </c>
      <c r="C306" s="7" t="s">
        <v>20</v>
      </c>
      <c r="D306" s="7" t="s">
        <v>16</v>
      </c>
      <c r="E306" s="7">
        <v>860075208</v>
      </c>
      <c r="F306" s="7"/>
      <c r="G306" s="8">
        <v>2200000</v>
      </c>
      <c r="H306" s="7" t="s">
        <v>17</v>
      </c>
      <c r="I306" s="14" t="str">
        <f t="shared" si="5"/>
        <v>459722200000</v>
      </c>
      <c r="J306" s="7" t="s">
        <v>18</v>
      </c>
      <c r="K306" s="15" t="e">
        <f>IF(E306="","",VLOOKUP(E306,[1]Hoja4!A:H,7,0))</f>
        <v>#N/A</v>
      </c>
      <c r="L306" s="16" t="e">
        <f>IF(E306="","",VLOOKUP(E306,[1]Hoja4!A:H,8,0))</f>
        <v>#N/A</v>
      </c>
      <c r="M306" s="15" t="e">
        <f>IF(E306="","",VLOOKUP(E306,[1]Hoja4!A:I,9,0))</f>
        <v>#N/A</v>
      </c>
      <c r="N306" s="17" t="str">
        <f ca="1">IF(ISERROR(
BUSCARX(B306 &amp; I306 &amp; H306,
'EXTRACTO BANCO'!A:A &amp; 'EXTRACTO BANCO'!G:G &amp; 'EXTRACTO BANCO'!K:K,
'EXTRACTO BANCO'!A:A,
0)
),"NO","OK")</f>
        <v>NO</v>
      </c>
      <c r="O306" s="18"/>
    </row>
    <row r="307" spans="1:15">
      <c r="A307" s="6">
        <v>45972</v>
      </c>
      <c r="B307" s="7">
        <v>1754</v>
      </c>
      <c r="C307" s="7" t="s">
        <v>20</v>
      </c>
      <c r="D307" s="7" t="s">
        <v>16</v>
      </c>
      <c r="E307" s="7">
        <v>51</v>
      </c>
      <c r="F307" s="7"/>
      <c r="G307" s="8">
        <v>1050076</v>
      </c>
      <c r="H307" s="7" t="s">
        <v>17</v>
      </c>
      <c r="I307" s="14" t="str">
        <f t="shared" si="5"/>
        <v>459721050076</v>
      </c>
      <c r="J307" s="7" t="s">
        <v>18</v>
      </c>
      <c r="K307" s="15" t="str">
        <f>IF(E307="","",VLOOKUP(E307,[1]Hoja4!A:H,7,0))</f>
        <v>VEBOG</v>
      </c>
      <c r="L307" s="16" t="str">
        <f>IF(E307="","",VLOOKUP(E307,[1]Hoja4!A:H,8,0))</f>
        <v>VENTAS EXTERNAS BOGOTA</v>
      </c>
      <c r="M307" s="15" t="str">
        <f>IF(E307="","",VLOOKUP(E307,[1]Hoja4!A:I,9,0))</f>
        <v>BOGOTA</v>
      </c>
      <c r="N307" s="17" t="str">
        <f ca="1">IF(ISERROR(
BUSCARX(B307 &amp; I307 &amp; H307,
'EXTRACTO BANCO'!A:A &amp; 'EXTRACTO BANCO'!G:G &amp; 'EXTRACTO BANCO'!K:K,
'EXTRACTO BANCO'!A:A,
0)
),"NO","OK")</f>
        <v>NO</v>
      </c>
      <c r="O307" s="18"/>
    </row>
    <row r="308" spans="1:15">
      <c r="A308" s="6">
        <v>45972</v>
      </c>
      <c r="B308" s="7">
        <v>1754</v>
      </c>
      <c r="C308" s="7" t="s">
        <v>20</v>
      </c>
      <c r="D308" s="7" t="s">
        <v>16</v>
      </c>
      <c r="E308" s="7">
        <v>32</v>
      </c>
      <c r="F308" s="7"/>
      <c r="G308" s="8">
        <v>1700000</v>
      </c>
      <c r="H308" s="7" t="s">
        <v>17</v>
      </c>
      <c r="I308" s="14" t="str">
        <f t="shared" si="5"/>
        <v>459721700000</v>
      </c>
      <c r="J308" s="7" t="s">
        <v>18</v>
      </c>
      <c r="K308" s="15" t="str">
        <f>IF(E308="","",VLOOKUP(E308,[1]Hoja4!A:H,7,0))</f>
        <v>PV029</v>
      </c>
      <c r="L308" s="16" t="str">
        <f>IF(E308="","",VLOOKUP(E308,[1]Hoja4!A:H,8,0))</f>
        <v>CALYPSO DUITAMA</v>
      </c>
      <c r="M308" s="15" t="str">
        <f>IF(E308="","",VLOOKUP(E308,[1]Hoja4!A:I,9,0))</f>
        <v>TUNJA</v>
      </c>
      <c r="N308" s="17" t="str">
        <f ca="1">IF(ISERROR(
BUSCARX(B308 &amp; I308 &amp; H308,
'EXTRACTO BANCO'!A:A &amp; 'EXTRACTO BANCO'!G:G &amp; 'EXTRACTO BANCO'!K:K,
'EXTRACTO BANCO'!A:A,
0)
),"NO","OK")</f>
        <v>NO</v>
      </c>
      <c r="O308" s="18"/>
    </row>
    <row r="309" spans="1:15">
      <c r="A309" s="6">
        <v>45972</v>
      </c>
      <c r="B309" s="7">
        <v>1754</v>
      </c>
      <c r="C309" s="7" t="s">
        <v>20</v>
      </c>
      <c r="D309" s="7" t="s">
        <v>16</v>
      </c>
      <c r="E309" s="7">
        <v>32</v>
      </c>
      <c r="F309" s="7"/>
      <c r="G309" s="8">
        <v>2000000</v>
      </c>
      <c r="H309" s="7" t="s">
        <v>17</v>
      </c>
      <c r="I309" s="14" t="str">
        <f t="shared" si="5"/>
        <v>459722000000</v>
      </c>
      <c r="J309" s="7" t="s">
        <v>18</v>
      </c>
      <c r="K309" s="15" t="str">
        <f>IF(E309="","",VLOOKUP(E309,[1]Hoja4!A:H,7,0))</f>
        <v>PV029</v>
      </c>
      <c r="L309" s="16" t="str">
        <f>IF(E309="","",VLOOKUP(E309,[1]Hoja4!A:H,8,0))</f>
        <v>CALYPSO DUITAMA</v>
      </c>
      <c r="M309" s="15" t="str">
        <f>IF(E309="","",VLOOKUP(E309,[1]Hoja4!A:I,9,0))</f>
        <v>TUNJA</v>
      </c>
      <c r="N309" s="17" t="str">
        <f ca="1">IF(ISERROR(
BUSCARX(B309 &amp; I309 &amp; H309,
'EXTRACTO BANCO'!A:A &amp; 'EXTRACTO BANCO'!G:G &amp; 'EXTRACTO BANCO'!K:K,
'EXTRACTO BANCO'!A:A,
0)
),"NO","OK")</f>
        <v>NO</v>
      </c>
      <c r="O309" s="18"/>
    </row>
    <row r="310" spans="1:15">
      <c r="A310" s="6">
        <v>45972</v>
      </c>
      <c r="B310" s="7">
        <v>1754</v>
      </c>
      <c r="C310" s="7" t="s">
        <v>20</v>
      </c>
      <c r="D310" s="7" t="s">
        <v>16</v>
      </c>
      <c r="E310" s="7">
        <v>57</v>
      </c>
      <c r="F310" s="7"/>
      <c r="G310" s="8">
        <v>800000</v>
      </c>
      <c r="H310" s="7" t="s">
        <v>17</v>
      </c>
      <c r="I310" s="14" t="str">
        <f t="shared" si="5"/>
        <v>45972800000</v>
      </c>
      <c r="J310" s="7" t="s">
        <v>18</v>
      </c>
      <c r="K310" s="15" t="e">
        <f>IF(E310="","",VLOOKUP(E310,[1]Hoja4!A:H,7,0))</f>
        <v>#N/A</v>
      </c>
      <c r="L310" s="16" t="e">
        <f>IF(E310="","",VLOOKUP(E310,[1]Hoja4!A:H,8,0))</f>
        <v>#N/A</v>
      </c>
      <c r="M310" s="15" t="e">
        <f>IF(E310="","",VLOOKUP(E310,[1]Hoja4!A:I,9,0))</f>
        <v>#N/A</v>
      </c>
      <c r="N310" s="17" t="str">
        <f ca="1">IF(ISERROR(
BUSCARX(B310 &amp; I310 &amp; H310,
'EXTRACTO BANCO'!A:A &amp; 'EXTRACTO BANCO'!G:G &amp; 'EXTRACTO BANCO'!K:K,
'EXTRACTO BANCO'!A:A,
0)
),"NO","OK")</f>
        <v>NO</v>
      </c>
      <c r="O310" s="18"/>
    </row>
    <row r="311" spans="1:15">
      <c r="A311" s="6">
        <v>45972</v>
      </c>
      <c r="B311" s="7">
        <v>1754</v>
      </c>
      <c r="C311" s="7" t="s">
        <v>20</v>
      </c>
      <c r="D311" s="7" t="s">
        <v>16</v>
      </c>
      <c r="E311" s="7">
        <v>14</v>
      </c>
      <c r="F311" s="7"/>
      <c r="G311" s="8">
        <v>2100000</v>
      </c>
      <c r="H311" s="7" t="s">
        <v>17</v>
      </c>
      <c r="I311" s="14" t="str">
        <f t="shared" si="5"/>
        <v>459722100000</v>
      </c>
      <c r="J311" s="7" t="s">
        <v>18</v>
      </c>
      <c r="K311" s="15" t="str">
        <f>IF(E311="","",VLOOKUP(E311,[1]Hoja4!A:H,7,0))</f>
        <v>PV041</v>
      </c>
      <c r="L311" s="16" t="str">
        <f>IF(E311="","",VLOOKUP(E311,[1]Hoja4!A:H,8,0))</f>
        <v>CALYPSO NEIVA</v>
      </c>
      <c r="M311" s="15" t="str">
        <f>IF(E311="","",VLOOKUP(E311,[1]Hoja4!A:I,9,0))</f>
        <v>NEIVA</v>
      </c>
      <c r="N311" s="17" t="str">
        <f ca="1">IF(ISERROR(
BUSCARX(B311 &amp; I311 &amp; H311,
'EXTRACTO BANCO'!A:A &amp; 'EXTRACTO BANCO'!G:G &amp; 'EXTRACTO BANCO'!K:K,
'EXTRACTO BANCO'!A:A,
0)
),"NO","OK")</f>
        <v>NO</v>
      </c>
      <c r="O311" s="18"/>
    </row>
    <row r="312" spans="1:15">
      <c r="A312" s="6">
        <v>45972</v>
      </c>
      <c r="B312" s="7">
        <v>1754</v>
      </c>
      <c r="C312" s="7" t="s">
        <v>20</v>
      </c>
      <c r="D312" s="7" t="s">
        <v>16</v>
      </c>
      <c r="E312" s="7">
        <v>2</v>
      </c>
      <c r="F312" s="7"/>
      <c r="G312" s="8">
        <v>1000000</v>
      </c>
      <c r="H312" s="7" t="s">
        <v>17</v>
      </c>
      <c r="I312" s="14" t="str">
        <f t="shared" si="5"/>
        <v>459721000000</v>
      </c>
      <c r="J312" s="7" t="s">
        <v>18</v>
      </c>
      <c r="K312" s="15" t="str">
        <f>IF(E312="","",VLOOKUP(E312,[1]Hoja4!A:H,7,0))</f>
        <v>PV020</v>
      </c>
      <c r="L312" s="16" t="str">
        <f>IF(E312="","",VLOOKUP(E312,[1]Hoja4!A:H,8,0))</f>
        <v>CALYPSO RESTREPO</v>
      </c>
      <c r="M312" s="15" t="str">
        <f>IF(E312="","",VLOOKUP(E312,[1]Hoja4!A:I,9,0))</f>
        <v>BOGOTA</v>
      </c>
      <c r="N312" s="17" t="str">
        <f ca="1">IF(ISERROR(
BUSCARX(B312 &amp; I312 &amp; H312,
'EXTRACTO BANCO'!A:A &amp; 'EXTRACTO BANCO'!G:G &amp; 'EXTRACTO BANCO'!K:K,
'EXTRACTO BANCO'!A:A,
0)
),"NO","OK")</f>
        <v>NO</v>
      </c>
      <c r="O312" s="18"/>
    </row>
    <row r="313" spans="1:15">
      <c r="A313" s="6">
        <v>45972</v>
      </c>
      <c r="B313" s="7">
        <v>1754</v>
      </c>
      <c r="C313" s="7" t="s">
        <v>20</v>
      </c>
      <c r="D313" s="7" t="s">
        <v>16</v>
      </c>
      <c r="E313" s="7">
        <v>59</v>
      </c>
      <c r="F313" s="7"/>
      <c r="G313" s="8">
        <v>147900</v>
      </c>
      <c r="H313" s="7" t="s">
        <v>17</v>
      </c>
      <c r="I313" s="14" t="str">
        <f t="shared" si="5"/>
        <v>45972147900</v>
      </c>
      <c r="J313" s="7" t="s">
        <v>18</v>
      </c>
      <c r="K313" s="15" t="e">
        <f>IF(E313="","",VLOOKUP(E313,[1]Hoja4!A:H,7,0))</f>
        <v>#N/A</v>
      </c>
      <c r="L313" s="16" t="e">
        <f>IF(E313="","",VLOOKUP(E313,[1]Hoja4!A:H,8,0))</f>
        <v>#N/A</v>
      </c>
      <c r="M313" s="15" t="e">
        <f>IF(E313="","",VLOOKUP(E313,[1]Hoja4!A:I,9,0))</f>
        <v>#N/A</v>
      </c>
      <c r="N313" s="17" t="str">
        <f ca="1">IF(ISERROR(
BUSCARX(B313 &amp; I313 &amp; H313,
'EXTRACTO BANCO'!A:A &amp; 'EXTRACTO BANCO'!G:G &amp; 'EXTRACTO BANCO'!K:K,
'EXTRACTO BANCO'!A:A,
0)
),"NO","OK")</f>
        <v>NO</v>
      </c>
      <c r="O313" s="18"/>
    </row>
    <row r="314" spans="1:15">
      <c r="A314" s="6">
        <v>45972</v>
      </c>
      <c r="B314" s="7">
        <v>1754</v>
      </c>
      <c r="C314" s="7" t="s">
        <v>20</v>
      </c>
      <c r="D314" s="7" t="s">
        <v>16</v>
      </c>
      <c r="E314" s="7">
        <v>860075208</v>
      </c>
      <c r="F314" s="7"/>
      <c r="G314" s="8">
        <v>8200000</v>
      </c>
      <c r="H314" s="7" t="s">
        <v>17</v>
      </c>
      <c r="I314" s="14" t="str">
        <f t="shared" si="5"/>
        <v>459728200000</v>
      </c>
      <c r="J314" s="7" t="s">
        <v>18</v>
      </c>
      <c r="K314" s="15" t="e">
        <f>IF(E314="","",VLOOKUP(E314,[1]Hoja4!A:H,7,0))</f>
        <v>#N/A</v>
      </c>
      <c r="L314" s="16" t="e">
        <f>IF(E314="","",VLOOKUP(E314,[1]Hoja4!A:H,8,0))</f>
        <v>#N/A</v>
      </c>
      <c r="M314" s="15" t="e">
        <f>IF(E314="","",VLOOKUP(E314,[1]Hoja4!A:I,9,0))</f>
        <v>#N/A</v>
      </c>
      <c r="N314" s="17" t="str">
        <f ca="1">IF(ISERROR(
BUSCARX(B314 &amp; I314 &amp; H314,
'EXTRACTO BANCO'!A:A &amp; 'EXTRACTO BANCO'!G:G &amp; 'EXTRACTO BANCO'!K:K,
'EXTRACTO BANCO'!A:A,
0)
),"NO","OK")</f>
        <v>NO</v>
      </c>
      <c r="O314" s="18"/>
    </row>
    <row r="315" spans="1:15">
      <c r="A315" s="6">
        <v>45972</v>
      </c>
      <c r="B315" s="7">
        <v>1754</v>
      </c>
      <c r="C315" s="7" t="s">
        <v>20</v>
      </c>
      <c r="D315" s="7" t="s">
        <v>16</v>
      </c>
      <c r="E315" s="7">
        <v>2</v>
      </c>
      <c r="F315" s="7"/>
      <c r="G315" s="8">
        <v>1700000</v>
      </c>
      <c r="H315" s="7" t="s">
        <v>17</v>
      </c>
      <c r="I315" s="14" t="str">
        <f t="shared" si="5"/>
        <v>459721700000</v>
      </c>
      <c r="J315" s="7" t="s">
        <v>18</v>
      </c>
      <c r="K315" s="15" t="str">
        <f>IF(E315="","",VLOOKUP(E315,[1]Hoja4!A:H,7,0))</f>
        <v>PV020</v>
      </c>
      <c r="L315" s="16" t="str">
        <f>IF(E315="","",VLOOKUP(E315,[1]Hoja4!A:H,8,0))</f>
        <v>CALYPSO RESTREPO</v>
      </c>
      <c r="M315" s="15" t="str">
        <f>IF(E315="","",VLOOKUP(E315,[1]Hoja4!A:I,9,0))</f>
        <v>BOGOTA</v>
      </c>
      <c r="N315" s="17" t="str">
        <f ca="1">IF(ISERROR(
BUSCARX(B315 &amp; I315 &amp; H315,
'EXTRACTO BANCO'!A:A &amp; 'EXTRACTO BANCO'!G:G &amp; 'EXTRACTO BANCO'!K:K,
'EXTRACTO BANCO'!A:A,
0)
),"NO","OK")</f>
        <v>NO</v>
      </c>
      <c r="O315" s="18"/>
    </row>
    <row r="316" spans="1:15">
      <c r="A316" s="6">
        <v>45972</v>
      </c>
      <c r="B316" s="7">
        <v>1754</v>
      </c>
      <c r="C316" s="7" t="s">
        <v>20</v>
      </c>
      <c r="D316" s="7" t="s">
        <v>16</v>
      </c>
      <c r="E316" s="7">
        <v>2</v>
      </c>
      <c r="F316" s="7"/>
      <c r="G316" s="8">
        <v>2999999</v>
      </c>
      <c r="H316" s="7" t="s">
        <v>17</v>
      </c>
      <c r="I316" s="14" t="str">
        <f t="shared" si="5"/>
        <v>459722999999</v>
      </c>
      <c r="J316" s="7" t="s">
        <v>18</v>
      </c>
      <c r="K316" s="15" t="str">
        <f>IF(E316="","",VLOOKUP(E316,[1]Hoja4!A:H,7,0))</f>
        <v>PV020</v>
      </c>
      <c r="L316" s="16" t="str">
        <f>IF(E316="","",VLOOKUP(E316,[1]Hoja4!A:H,8,0))</f>
        <v>CALYPSO RESTREPO</v>
      </c>
      <c r="M316" s="15" t="str">
        <f>IF(E316="","",VLOOKUP(E316,[1]Hoja4!A:I,9,0))</f>
        <v>BOGOTA</v>
      </c>
      <c r="N316" s="17" t="str">
        <f ca="1">IF(ISERROR(
BUSCARX(B316 &amp; I316 &amp; H316,
'EXTRACTO BANCO'!A:A &amp; 'EXTRACTO BANCO'!G:G &amp; 'EXTRACTO BANCO'!K:K,
'EXTRACTO BANCO'!A:A,
0)
),"NO","OK")</f>
        <v>NO</v>
      </c>
      <c r="O316" s="18"/>
    </row>
    <row r="317" spans="1:15">
      <c r="A317" s="6">
        <v>45972</v>
      </c>
      <c r="B317" s="7">
        <v>1754</v>
      </c>
      <c r="C317" s="7" t="s">
        <v>20</v>
      </c>
      <c r="D317" s="7" t="s">
        <v>16</v>
      </c>
      <c r="E317" s="7">
        <v>2</v>
      </c>
      <c r="F317" s="7"/>
      <c r="G317" s="8">
        <v>3000000</v>
      </c>
      <c r="H317" s="7" t="s">
        <v>17</v>
      </c>
      <c r="I317" s="14" t="str">
        <f t="shared" si="5"/>
        <v>459723000000</v>
      </c>
      <c r="J317" s="7" t="s">
        <v>18</v>
      </c>
      <c r="K317" s="15" t="str">
        <f>IF(E317="","",VLOOKUP(E317,[1]Hoja4!A:H,7,0))</f>
        <v>PV020</v>
      </c>
      <c r="L317" s="16" t="str">
        <f>IF(E317="","",VLOOKUP(E317,[1]Hoja4!A:H,8,0))</f>
        <v>CALYPSO RESTREPO</v>
      </c>
      <c r="M317" s="15" t="str">
        <f>IF(E317="","",VLOOKUP(E317,[1]Hoja4!A:I,9,0))</f>
        <v>BOGOTA</v>
      </c>
      <c r="N317" s="17" t="str">
        <f ca="1">IF(ISERROR(
BUSCARX(B317 &amp; I317 &amp; H317,
'EXTRACTO BANCO'!A:A &amp; 'EXTRACTO BANCO'!G:G &amp; 'EXTRACTO BANCO'!K:K,
'EXTRACTO BANCO'!A:A,
0)
),"NO","OK")</f>
        <v>NO</v>
      </c>
      <c r="O317" s="18"/>
    </row>
    <row r="318" spans="1:15">
      <c r="A318" s="6">
        <v>45972</v>
      </c>
      <c r="B318" s="7">
        <v>1754</v>
      </c>
      <c r="C318" s="7" t="s">
        <v>20</v>
      </c>
      <c r="D318" s="7" t="s">
        <v>16</v>
      </c>
      <c r="E318" s="7">
        <v>860075208</v>
      </c>
      <c r="F318" s="7"/>
      <c r="G318" s="8">
        <v>1300000</v>
      </c>
      <c r="H318" s="7" t="s">
        <v>17</v>
      </c>
      <c r="I318" s="14" t="str">
        <f t="shared" si="5"/>
        <v>459721300000</v>
      </c>
      <c r="J318" s="7" t="s">
        <v>18</v>
      </c>
      <c r="K318" s="15" t="e">
        <f>IF(E318="","",VLOOKUP(E318,[1]Hoja4!A:H,7,0))</f>
        <v>#N/A</v>
      </c>
      <c r="L318" s="16" t="e">
        <f>IF(E318="","",VLOOKUP(E318,[1]Hoja4!A:H,8,0))</f>
        <v>#N/A</v>
      </c>
      <c r="M318" s="15" t="e">
        <f>IF(E318="","",VLOOKUP(E318,[1]Hoja4!A:I,9,0))</f>
        <v>#N/A</v>
      </c>
      <c r="N318" s="17" t="str">
        <f ca="1">IF(ISERROR(
BUSCARX(B318 &amp; I318 &amp; H318,
'EXTRACTO BANCO'!A:A &amp; 'EXTRACTO BANCO'!G:G &amp; 'EXTRACTO BANCO'!K:K,
'EXTRACTO BANCO'!A:A,
0)
),"NO","OK")</f>
        <v>NO</v>
      </c>
      <c r="O318" s="18"/>
    </row>
    <row r="319" spans="1:15">
      <c r="A319" s="6">
        <v>45972</v>
      </c>
      <c r="B319" s="7">
        <v>1754</v>
      </c>
      <c r="C319" s="7" t="s">
        <v>20</v>
      </c>
      <c r="D319" s="7" t="s">
        <v>16</v>
      </c>
      <c r="E319" s="7">
        <v>31</v>
      </c>
      <c r="F319" s="7"/>
      <c r="G319" s="8">
        <v>950000</v>
      </c>
      <c r="H319" s="7" t="s">
        <v>17</v>
      </c>
      <c r="I319" s="14" t="str">
        <f t="shared" si="5"/>
        <v>45972950000</v>
      </c>
      <c r="J319" s="7" t="s">
        <v>18</v>
      </c>
      <c r="K319" s="15" t="str">
        <f>IF(E319="","",VLOOKUP(E319,[1]Hoja4!A:H,7,0))</f>
        <v>LOG</v>
      </c>
      <c r="L319" s="16" t="str">
        <f>IF(E319="","",VLOOKUP(E319,[1]Hoja4!A:H,8,0))</f>
        <v>CAJA LOGISTICA</v>
      </c>
      <c r="M319" s="15" t="str">
        <f>IF(E319="","",VLOOKUP(E319,[1]Hoja4!A:I,9,0))</f>
        <v>BOGOTA</v>
      </c>
      <c r="N319" s="17" t="str">
        <f ca="1">IF(ISERROR(
BUSCARX(B319 &amp; I319 &amp; H319,
'EXTRACTO BANCO'!A:A &amp; 'EXTRACTO BANCO'!G:G &amp; 'EXTRACTO BANCO'!K:K,
'EXTRACTO BANCO'!A:A,
0)
),"NO","OK")</f>
        <v>NO</v>
      </c>
      <c r="O319" s="18"/>
    </row>
    <row r="320" spans="1:15">
      <c r="A320" s="6">
        <v>45972</v>
      </c>
      <c r="B320" s="7">
        <v>1754</v>
      </c>
      <c r="C320" s="7" t="s">
        <v>20</v>
      </c>
      <c r="D320" s="7" t="s">
        <v>16</v>
      </c>
      <c r="E320" s="7">
        <v>31</v>
      </c>
      <c r="F320" s="7"/>
      <c r="G320" s="8">
        <v>1050000</v>
      </c>
      <c r="H320" s="7" t="s">
        <v>17</v>
      </c>
      <c r="I320" s="14" t="str">
        <f t="shared" si="5"/>
        <v>459721050000</v>
      </c>
      <c r="J320" s="7" t="s">
        <v>18</v>
      </c>
      <c r="K320" s="15" t="str">
        <f>IF(E320="","",VLOOKUP(E320,[1]Hoja4!A:H,7,0))</f>
        <v>LOG</v>
      </c>
      <c r="L320" s="16" t="str">
        <f>IF(E320="","",VLOOKUP(E320,[1]Hoja4!A:H,8,0))</f>
        <v>CAJA LOGISTICA</v>
      </c>
      <c r="M320" s="15" t="str">
        <f>IF(E320="","",VLOOKUP(E320,[1]Hoja4!A:I,9,0))</f>
        <v>BOGOTA</v>
      </c>
      <c r="N320" s="17" t="str">
        <f ca="1">IF(ISERROR(
BUSCARX(B320 &amp; I320 &amp; H320,
'EXTRACTO BANCO'!A:A &amp; 'EXTRACTO BANCO'!G:G &amp; 'EXTRACTO BANCO'!K:K,
'EXTRACTO BANCO'!A:A,
0)
),"NO","OK")</f>
        <v>NO</v>
      </c>
      <c r="O320" s="18"/>
    </row>
    <row r="321" spans="1:15">
      <c r="A321" s="6">
        <v>45972</v>
      </c>
      <c r="B321" s="7">
        <v>1754</v>
      </c>
      <c r="C321" s="7" t="s">
        <v>20</v>
      </c>
      <c r="D321" s="7" t="s">
        <v>16</v>
      </c>
      <c r="E321" s="7">
        <v>8</v>
      </c>
      <c r="F321" s="7"/>
      <c r="G321" s="8">
        <v>3000000</v>
      </c>
      <c r="H321" s="7" t="s">
        <v>17</v>
      </c>
      <c r="I321" s="14" t="str">
        <f t="shared" si="5"/>
        <v>459723000000</v>
      </c>
      <c r="J321" s="7" t="s">
        <v>18</v>
      </c>
      <c r="K321" s="15" t="str">
        <f>IF(E321="","",VLOOKUP(E321,[1]Hoja4!A:H,7,0))</f>
        <v>PV001</v>
      </c>
      <c r="L321" s="16" t="str">
        <f>IF(E321="","",VLOOKUP(E321,[1]Hoja4!A:H,8,0))</f>
        <v>CALYPSO RICAURTE</v>
      </c>
      <c r="M321" s="15" t="str">
        <f>IF(E321="","",VLOOKUP(E321,[1]Hoja4!A:I,9,0))</f>
        <v>BOGOTA</v>
      </c>
      <c r="N321" s="17" t="str">
        <f ca="1">IF(ISERROR(
BUSCARX(B321 &amp; I321 &amp; H321,
'EXTRACTO BANCO'!A:A &amp; 'EXTRACTO BANCO'!G:G &amp; 'EXTRACTO BANCO'!K:K,
'EXTRACTO BANCO'!A:A,
0)
),"NO","OK")</f>
        <v>NO</v>
      </c>
      <c r="O321" s="18"/>
    </row>
    <row r="322" spans="1:15">
      <c r="A322" s="6">
        <v>45972</v>
      </c>
      <c r="B322" s="7">
        <v>1754</v>
      </c>
      <c r="C322" s="7" t="s">
        <v>20</v>
      </c>
      <c r="D322" s="7" t="s">
        <v>16</v>
      </c>
      <c r="E322" s="7">
        <v>18</v>
      </c>
      <c r="F322" s="7"/>
      <c r="G322" s="8">
        <v>1550000</v>
      </c>
      <c r="H322" s="7" t="s">
        <v>17</v>
      </c>
      <c r="I322" s="14" t="str">
        <f t="shared" ref="I322:I385" si="6">CONCATENATE(A322,G322)</f>
        <v>459721550000</v>
      </c>
      <c r="J322" s="7" t="s">
        <v>18</v>
      </c>
      <c r="K322" s="15" t="str">
        <f>IF(E322="","",VLOOKUP(E322,[1]Hoja4!A:H,7,0))</f>
        <v>PV046</v>
      </c>
      <c r="L322" s="16" t="str">
        <f>IF(E322="","",VLOOKUP(E322,[1]Hoja4!A:H,8,0))</f>
        <v>CALYPSO CALI CRA 9</v>
      </c>
      <c r="M322" s="15" t="str">
        <f>IF(E322="","",VLOOKUP(E322,[1]Hoja4!A:I,9,0))</f>
        <v>CALI</v>
      </c>
      <c r="N322" s="17" t="str">
        <f ca="1">IF(ISERROR(
BUSCARX(B322 &amp; I322 &amp; H322,
'EXTRACTO BANCO'!A:A &amp; 'EXTRACTO BANCO'!G:G &amp; 'EXTRACTO BANCO'!K:K,
'EXTRACTO BANCO'!A:A,
0)
),"NO","OK")</f>
        <v>NO</v>
      </c>
      <c r="O322" s="18"/>
    </row>
    <row r="323" spans="1:15">
      <c r="A323" s="6">
        <v>45972</v>
      </c>
      <c r="B323" s="7">
        <v>1754</v>
      </c>
      <c r="C323" s="7" t="s">
        <v>20</v>
      </c>
      <c r="D323" s="7" t="s">
        <v>16</v>
      </c>
      <c r="E323" s="7">
        <v>860075208</v>
      </c>
      <c r="F323" s="7"/>
      <c r="G323" s="8">
        <v>2000000</v>
      </c>
      <c r="H323" s="7" t="s">
        <v>17</v>
      </c>
      <c r="I323" s="14" t="str">
        <f t="shared" si="6"/>
        <v>459722000000</v>
      </c>
      <c r="J323" s="7" t="s">
        <v>18</v>
      </c>
      <c r="K323" s="15" t="e">
        <f>IF(E323="","",VLOOKUP(E323,[1]Hoja4!A:H,7,0))</f>
        <v>#N/A</v>
      </c>
      <c r="L323" s="16" t="e">
        <f>IF(E323="","",VLOOKUP(E323,[1]Hoja4!A:H,8,0))</f>
        <v>#N/A</v>
      </c>
      <c r="M323" s="15" t="e">
        <f>IF(E323="","",VLOOKUP(E323,[1]Hoja4!A:I,9,0))</f>
        <v>#N/A</v>
      </c>
      <c r="N323" s="17" t="str">
        <f ca="1">IF(ISERROR(
BUSCARX(B323 &amp; I323 &amp; H323,
'EXTRACTO BANCO'!A:A &amp; 'EXTRACTO BANCO'!G:G &amp; 'EXTRACTO BANCO'!K:K,
'EXTRACTO BANCO'!A:A,
0)
),"NO","OK")</f>
        <v>NO</v>
      </c>
      <c r="O323" s="18"/>
    </row>
    <row r="324" spans="1:15">
      <c r="A324" s="6">
        <v>45972</v>
      </c>
      <c r="B324" s="7">
        <v>1754</v>
      </c>
      <c r="C324" s="7" t="s">
        <v>20</v>
      </c>
      <c r="D324" s="7" t="s">
        <v>16</v>
      </c>
      <c r="E324" s="7">
        <v>860075208</v>
      </c>
      <c r="F324" s="7"/>
      <c r="G324" s="8">
        <v>1500000</v>
      </c>
      <c r="H324" s="7" t="s">
        <v>17</v>
      </c>
      <c r="I324" s="14" t="str">
        <f t="shared" si="6"/>
        <v>459721500000</v>
      </c>
      <c r="J324" s="7" t="s">
        <v>18</v>
      </c>
      <c r="K324" s="15" t="e">
        <f>IF(E324="","",VLOOKUP(E324,[1]Hoja4!A:H,7,0))</f>
        <v>#N/A</v>
      </c>
      <c r="L324" s="16" t="e">
        <f>IF(E324="","",VLOOKUP(E324,[1]Hoja4!A:H,8,0))</f>
        <v>#N/A</v>
      </c>
      <c r="M324" s="15" t="e">
        <f>IF(E324="","",VLOOKUP(E324,[1]Hoja4!A:I,9,0))</f>
        <v>#N/A</v>
      </c>
      <c r="N324" s="17" t="str">
        <f ca="1">IF(ISERROR(
BUSCARX(B324 &amp; I324 &amp; H324,
'EXTRACTO BANCO'!A:A &amp; 'EXTRACTO BANCO'!G:G &amp; 'EXTRACTO BANCO'!K:K,
'EXTRACTO BANCO'!A:A,
0)
),"NO","OK")</f>
        <v>NO</v>
      </c>
      <c r="O324" s="18"/>
    </row>
    <row r="325" spans="1:15">
      <c r="A325" s="6">
        <v>45972</v>
      </c>
      <c r="B325" s="7">
        <v>1754</v>
      </c>
      <c r="C325" s="7" t="s">
        <v>20</v>
      </c>
      <c r="D325" s="7" t="s">
        <v>16</v>
      </c>
      <c r="E325" s="7">
        <v>8600752087</v>
      </c>
      <c r="F325" s="7"/>
      <c r="G325" s="8">
        <v>800000</v>
      </c>
      <c r="H325" s="7" t="s">
        <v>17</v>
      </c>
      <c r="I325" s="14" t="str">
        <f t="shared" si="6"/>
        <v>45972800000</v>
      </c>
      <c r="J325" s="7" t="s">
        <v>18</v>
      </c>
      <c r="K325" s="15" t="e">
        <f>IF(E325="","",VLOOKUP(E325,[1]Hoja4!A:H,7,0))</f>
        <v>#N/A</v>
      </c>
      <c r="L325" s="16" t="e">
        <f>IF(E325="","",VLOOKUP(E325,[1]Hoja4!A:H,8,0))</f>
        <v>#N/A</v>
      </c>
      <c r="M325" s="15" t="e">
        <f>IF(E325="","",VLOOKUP(E325,[1]Hoja4!A:I,9,0))</f>
        <v>#N/A</v>
      </c>
      <c r="N325" s="17" t="str">
        <f ca="1">IF(ISERROR(
BUSCARX(B325 &amp; I325 &amp; H325,
'EXTRACTO BANCO'!A:A &amp; 'EXTRACTO BANCO'!G:G &amp; 'EXTRACTO BANCO'!K:K,
'EXTRACTO BANCO'!A:A,
0)
),"NO","OK")</f>
        <v>NO</v>
      </c>
      <c r="O325" s="18"/>
    </row>
    <row r="326" spans="1:15">
      <c r="A326" s="6">
        <v>45972</v>
      </c>
      <c r="B326" s="7">
        <v>1754</v>
      </c>
      <c r="C326" s="7" t="s">
        <v>20</v>
      </c>
      <c r="D326" s="7" t="s">
        <v>16</v>
      </c>
      <c r="E326" s="7">
        <v>12</v>
      </c>
      <c r="F326" s="7"/>
      <c r="G326" s="8">
        <v>1800000</v>
      </c>
      <c r="H326" s="7" t="s">
        <v>17</v>
      </c>
      <c r="I326" s="14" t="str">
        <f t="shared" si="6"/>
        <v>459721800000</v>
      </c>
      <c r="J326" s="7" t="s">
        <v>18</v>
      </c>
      <c r="K326" s="15" t="str">
        <f>IF(E326="","",VLOOKUP(E326,[1]Hoja4!A:H,7,0))</f>
        <v>PV037</v>
      </c>
      <c r="L326" s="16" t="str">
        <f>IF(E326="","",VLOOKUP(E326,[1]Hoja4!A:H,8,0))</f>
        <v>CALYPSO PLASTIQUINCE BUCARAMANGA CR 15</v>
      </c>
      <c r="M326" s="15" t="str">
        <f>IF(E326="","",VLOOKUP(E326,[1]Hoja4!A:I,9,0))</f>
        <v>BUCARAMANGA</v>
      </c>
      <c r="N326" s="17" t="str">
        <f ca="1">IF(ISERROR(
BUSCARX(B326 &amp; I326 &amp; H326,
'EXTRACTO BANCO'!A:A &amp; 'EXTRACTO BANCO'!G:G &amp; 'EXTRACTO BANCO'!K:K,
'EXTRACTO BANCO'!A:A,
0)
),"NO","OK")</f>
        <v>NO</v>
      </c>
      <c r="O326" s="18"/>
    </row>
    <row r="327" spans="1:15">
      <c r="A327" s="6">
        <v>45972</v>
      </c>
      <c r="B327" s="7">
        <v>1754</v>
      </c>
      <c r="C327" s="7" t="s">
        <v>20</v>
      </c>
      <c r="D327" s="7" t="s">
        <v>16</v>
      </c>
      <c r="E327" s="7">
        <v>51</v>
      </c>
      <c r="F327" s="7"/>
      <c r="G327" s="8">
        <v>1750000</v>
      </c>
      <c r="H327" s="7" t="s">
        <v>17</v>
      </c>
      <c r="I327" s="14" t="str">
        <f t="shared" si="6"/>
        <v>459721750000</v>
      </c>
      <c r="J327" s="7" t="s">
        <v>18</v>
      </c>
      <c r="K327" s="15" t="str">
        <f>IF(E327="","",VLOOKUP(E327,[1]Hoja4!A:H,7,0))</f>
        <v>VEBOG</v>
      </c>
      <c r="L327" s="16" t="str">
        <f>IF(E327="","",VLOOKUP(E327,[1]Hoja4!A:H,8,0))</f>
        <v>VENTAS EXTERNAS BOGOTA</v>
      </c>
      <c r="M327" s="15" t="str">
        <f>IF(E327="","",VLOOKUP(E327,[1]Hoja4!A:I,9,0))</f>
        <v>BOGOTA</v>
      </c>
      <c r="N327" s="17" t="str">
        <f ca="1">IF(ISERROR(
BUSCARX(B327 &amp; I327 &amp; H327,
'EXTRACTO BANCO'!A:A &amp; 'EXTRACTO BANCO'!G:G &amp; 'EXTRACTO BANCO'!K:K,
'EXTRACTO BANCO'!A:A,
0)
),"NO","OK")</f>
        <v>NO</v>
      </c>
      <c r="O327" s="18"/>
    </row>
    <row r="328" spans="1:15">
      <c r="A328" s="6">
        <v>45972</v>
      </c>
      <c r="B328" s="7">
        <v>1754</v>
      </c>
      <c r="C328" s="7" t="s">
        <v>20</v>
      </c>
      <c r="D328" s="7" t="s">
        <v>16</v>
      </c>
      <c r="E328" s="7">
        <v>860075208</v>
      </c>
      <c r="F328" s="7"/>
      <c r="G328" s="8">
        <v>1145800</v>
      </c>
      <c r="H328" s="7" t="s">
        <v>17</v>
      </c>
      <c r="I328" s="14" t="str">
        <f t="shared" si="6"/>
        <v>459721145800</v>
      </c>
      <c r="J328" s="7" t="s">
        <v>18</v>
      </c>
      <c r="K328" s="15" t="e">
        <f>IF(E328="","",VLOOKUP(E328,[1]Hoja4!A:H,7,0))</f>
        <v>#N/A</v>
      </c>
      <c r="L328" s="16" t="e">
        <f>IF(E328="","",VLOOKUP(E328,[1]Hoja4!A:H,8,0))</f>
        <v>#N/A</v>
      </c>
      <c r="M328" s="15" t="e">
        <f>IF(E328="","",VLOOKUP(E328,[1]Hoja4!A:I,9,0))</f>
        <v>#N/A</v>
      </c>
      <c r="N328" s="17" t="str">
        <f ca="1">IF(ISERROR(
BUSCARX(B328 &amp; I328 &amp; H328,
'EXTRACTO BANCO'!A:A &amp; 'EXTRACTO BANCO'!G:G &amp; 'EXTRACTO BANCO'!K:K,
'EXTRACTO BANCO'!A:A,
0)
),"NO","OK")</f>
        <v>NO</v>
      </c>
      <c r="O328" s="18"/>
    </row>
    <row r="329" spans="1:15">
      <c r="A329" s="6">
        <v>45972</v>
      </c>
      <c r="B329" s="7">
        <v>1754</v>
      </c>
      <c r="C329" s="7" t="s">
        <v>20</v>
      </c>
      <c r="D329" s="7" t="s">
        <v>16</v>
      </c>
      <c r="E329" s="7">
        <v>860075208</v>
      </c>
      <c r="F329" s="7"/>
      <c r="G329" s="8">
        <v>148400</v>
      </c>
      <c r="H329" s="7" t="s">
        <v>17</v>
      </c>
      <c r="I329" s="14" t="str">
        <f t="shared" si="6"/>
        <v>45972148400</v>
      </c>
      <c r="J329" s="7" t="s">
        <v>18</v>
      </c>
      <c r="K329" s="15" t="e">
        <f>IF(E329="","",VLOOKUP(E329,[1]Hoja4!A:H,7,0))</f>
        <v>#N/A</v>
      </c>
      <c r="L329" s="16" t="e">
        <f>IF(E329="","",VLOOKUP(E329,[1]Hoja4!A:H,8,0))</f>
        <v>#N/A</v>
      </c>
      <c r="M329" s="15" t="e">
        <f>IF(E329="","",VLOOKUP(E329,[1]Hoja4!A:I,9,0))</f>
        <v>#N/A</v>
      </c>
      <c r="N329" s="17" t="str">
        <f ca="1">IF(ISERROR(
BUSCARX(B329 &amp; I329 &amp; H329,
'EXTRACTO BANCO'!A:A &amp; 'EXTRACTO BANCO'!G:G &amp; 'EXTRACTO BANCO'!K:K,
'EXTRACTO BANCO'!A:A,
0)
),"NO","OK")</f>
        <v>NO</v>
      </c>
      <c r="O329" s="18"/>
    </row>
    <row r="330" spans="1:15">
      <c r="A330" s="6">
        <v>45973</v>
      </c>
      <c r="B330" s="7">
        <v>1754</v>
      </c>
      <c r="C330" s="7" t="s">
        <v>15</v>
      </c>
      <c r="D330" s="7" t="s">
        <v>16</v>
      </c>
      <c r="E330" s="7">
        <v>41</v>
      </c>
      <c r="F330" s="7">
        <v>3138282949</v>
      </c>
      <c r="G330" s="8">
        <v>9500000</v>
      </c>
      <c r="H330" s="7" t="s">
        <v>17</v>
      </c>
      <c r="I330" s="14" t="str">
        <f t="shared" si="6"/>
        <v>459739500000</v>
      </c>
      <c r="J330" s="7" t="s">
        <v>18</v>
      </c>
      <c r="K330" s="15" t="e">
        <f>IF(E330="","",VLOOKUP(E330,[1]Hoja4!A:H,7,0))</f>
        <v>#N/A</v>
      </c>
      <c r="L330" s="16" t="e">
        <f>IF(E330="","",VLOOKUP(E330,[1]Hoja4!A:H,8,0))</f>
        <v>#N/A</v>
      </c>
      <c r="M330" s="15" t="e">
        <f>IF(E330="","",VLOOKUP(E330,[1]Hoja4!A:I,9,0))</f>
        <v>#N/A</v>
      </c>
      <c r="N330" s="17" t="str">
        <f ca="1">IF(ISERROR(
BUSCARX(B330 &amp; I330 &amp; H330,
'EXTRACTO BANCO'!A:A &amp; 'EXTRACTO BANCO'!G:G &amp; 'EXTRACTO BANCO'!K:K,
'EXTRACTO BANCO'!A:A,
0)
),"NO","OK")</f>
        <v>NO</v>
      </c>
      <c r="O330" s="18"/>
    </row>
    <row r="331" spans="1:15">
      <c r="A331" s="6">
        <v>45973</v>
      </c>
      <c r="B331" s="7">
        <v>1754</v>
      </c>
      <c r="C331" s="7" t="s">
        <v>15</v>
      </c>
      <c r="D331" s="7" t="s">
        <v>19</v>
      </c>
      <c r="E331" s="7">
        <v>860075208</v>
      </c>
      <c r="F331" s="7">
        <v>6146065</v>
      </c>
      <c r="G331" s="8">
        <v>1250000</v>
      </c>
      <c r="H331" s="7" t="s">
        <v>17</v>
      </c>
      <c r="I331" s="14" t="str">
        <f t="shared" si="6"/>
        <v>459731250000</v>
      </c>
      <c r="J331" s="7" t="s">
        <v>18</v>
      </c>
      <c r="K331" s="15" t="e">
        <f>IF(E331="","",VLOOKUP(E331,[1]Hoja4!A:H,7,0))</f>
        <v>#N/A</v>
      </c>
      <c r="L331" s="16" t="e">
        <f>IF(E331="","",VLOOKUP(E331,[1]Hoja4!A:H,8,0))</f>
        <v>#N/A</v>
      </c>
      <c r="M331" s="15" t="e">
        <f>IF(E331="","",VLOOKUP(E331,[1]Hoja4!A:I,9,0))</f>
        <v>#N/A</v>
      </c>
      <c r="N331" s="17" t="str">
        <f ca="1">IF(ISERROR(
BUSCARX(B331 &amp; I331 &amp; H331,
'EXTRACTO BANCO'!A:A &amp; 'EXTRACTO BANCO'!G:G &amp; 'EXTRACTO BANCO'!K:K,
'EXTRACTO BANCO'!A:A,
0)
),"NO","OK")</f>
        <v>NO</v>
      </c>
      <c r="O331" s="18"/>
    </row>
    <row r="332" spans="1:15">
      <c r="A332" s="6">
        <v>45973</v>
      </c>
      <c r="B332" s="7">
        <v>1754</v>
      </c>
      <c r="C332" s="7" t="s">
        <v>15</v>
      </c>
      <c r="D332" s="7" t="s">
        <v>19</v>
      </c>
      <c r="E332" s="7">
        <v>81</v>
      </c>
      <c r="F332" s="7">
        <v>2417800</v>
      </c>
      <c r="G332" s="8">
        <v>10179535</v>
      </c>
      <c r="H332" s="7" t="s">
        <v>17</v>
      </c>
      <c r="I332" s="14" t="str">
        <f t="shared" si="6"/>
        <v>4597310179535</v>
      </c>
      <c r="J332" s="7" t="s">
        <v>18</v>
      </c>
      <c r="K332" s="15" t="e">
        <f>IF(E332="","",VLOOKUP(E332,[1]Hoja4!A:H,7,0))</f>
        <v>#N/A</v>
      </c>
      <c r="L332" s="16" t="e">
        <f>IF(E332="","",VLOOKUP(E332,[1]Hoja4!A:H,8,0))</f>
        <v>#N/A</v>
      </c>
      <c r="M332" s="15" t="e">
        <f>IF(E332="","",VLOOKUP(E332,[1]Hoja4!A:I,9,0))</f>
        <v>#N/A</v>
      </c>
      <c r="N332" s="17" t="str">
        <f ca="1">IF(ISERROR(
BUSCARX(B332 &amp; I332 &amp; H332,
'EXTRACTO BANCO'!A:A &amp; 'EXTRACTO BANCO'!G:G &amp; 'EXTRACTO BANCO'!K:K,
'EXTRACTO BANCO'!A:A,
0)
),"NO","OK")</f>
        <v>NO</v>
      </c>
      <c r="O332" s="18"/>
    </row>
    <row r="333" spans="1:15">
      <c r="A333" s="6">
        <v>45973</v>
      </c>
      <c r="B333" s="7">
        <v>1754</v>
      </c>
      <c r="C333" s="7" t="s">
        <v>20</v>
      </c>
      <c r="D333" s="7" t="s">
        <v>16</v>
      </c>
      <c r="E333" s="7">
        <v>59</v>
      </c>
      <c r="F333" s="7"/>
      <c r="G333" s="8">
        <v>959450</v>
      </c>
      <c r="H333" s="7" t="s">
        <v>17</v>
      </c>
      <c r="I333" s="14" t="str">
        <f t="shared" si="6"/>
        <v>45973959450</v>
      </c>
      <c r="J333" s="7" t="s">
        <v>18</v>
      </c>
      <c r="K333" s="15" t="e">
        <f>IF(E333="","",VLOOKUP(E333,[1]Hoja4!A:H,7,0))</f>
        <v>#N/A</v>
      </c>
      <c r="L333" s="16" t="e">
        <f>IF(E333="","",VLOOKUP(E333,[1]Hoja4!A:H,8,0))</f>
        <v>#N/A</v>
      </c>
      <c r="M333" s="15" t="e">
        <f>IF(E333="","",VLOOKUP(E333,[1]Hoja4!A:I,9,0))</f>
        <v>#N/A</v>
      </c>
      <c r="N333" s="17" t="str">
        <f ca="1">IF(ISERROR(
BUSCARX(B333 &amp; I333 &amp; H333,
'EXTRACTO BANCO'!A:A &amp; 'EXTRACTO BANCO'!G:G &amp; 'EXTRACTO BANCO'!K:K,
'EXTRACTO BANCO'!A:A,
0)
),"NO","OK")</f>
        <v>NO</v>
      </c>
      <c r="O333" s="18"/>
    </row>
    <row r="334" spans="1:15">
      <c r="A334" s="6">
        <v>45973</v>
      </c>
      <c r="B334" s="7">
        <v>1754</v>
      </c>
      <c r="C334" s="7" t="s">
        <v>20</v>
      </c>
      <c r="D334" s="7" t="s">
        <v>16</v>
      </c>
      <c r="E334" s="7">
        <v>2</v>
      </c>
      <c r="F334" s="7"/>
      <c r="G334" s="8">
        <v>900000</v>
      </c>
      <c r="H334" s="7" t="s">
        <v>17</v>
      </c>
      <c r="I334" s="14" t="str">
        <f t="shared" si="6"/>
        <v>45973900000</v>
      </c>
      <c r="J334" s="7" t="s">
        <v>18</v>
      </c>
      <c r="K334" s="15" t="str">
        <f>IF(E334="","",VLOOKUP(E334,[1]Hoja4!A:H,7,0))</f>
        <v>PV020</v>
      </c>
      <c r="L334" s="16" t="str">
        <f>IF(E334="","",VLOOKUP(E334,[1]Hoja4!A:H,8,0))</f>
        <v>CALYPSO RESTREPO</v>
      </c>
      <c r="M334" s="15" t="str">
        <f>IF(E334="","",VLOOKUP(E334,[1]Hoja4!A:I,9,0))</f>
        <v>BOGOTA</v>
      </c>
      <c r="N334" s="17" t="str">
        <f ca="1">IF(ISERROR(
BUSCARX(B334 &amp; I334 &amp; H334,
'EXTRACTO BANCO'!A:A &amp; 'EXTRACTO BANCO'!G:G &amp; 'EXTRACTO BANCO'!K:K,
'EXTRACTO BANCO'!A:A,
0)
),"NO","OK")</f>
        <v>NO</v>
      </c>
      <c r="O334" s="18"/>
    </row>
    <row r="335" spans="1:15">
      <c r="A335" s="6">
        <v>45973</v>
      </c>
      <c r="B335" s="7">
        <v>1754</v>
      </c>
      <c r="C335" s="7" t="s">
        <v>20</v>
      </c>
      <c r="D335" s="7" t="s">
        <v>16</v>
      </c>
      <c r="E335" s="7">
        <v>2</v>
      </c>
      <c r="F335" s="7"/>
      <c r="G335" s="8">
        <v>3000000</v>
      </c>
      <c r="H335" s="7" t="s">
        <v>17</v>
      </c>
      <c r="I335" s="14" t="str">
        <f t="shared" si="6"/>
        <v>459733000000</v>
      </c>
      <c r="J335" s="7" t="s">
        <v>18</v>
      </c>
      <c r="K335" s="15" t="str">
        <f>IF(E335="","",VLOOKUP(E335,[1]Hoja4!A:H,7,0))</f>
        <v>PV020</v>
      </c>
      <c r="L335" s="16" t="str">
        <f>IF(E335="","",VLOOKUP(E335,[1]Hoja4!A:H,8,0))</f>
        <v>CALYPSO RESTREPO</v>
      </c>
      <c r="M335" s="15" t="str">
        <f>IF(E335="","",VLOOKUP(E335,[1]Hoja4!A:I,9,0))</f>
        <v>BOGOTA</v>
      </c>
      <c r="N335" s="17" t="str">
        <f ca="1">IF(ISERROR(
BUSCARX(B335 &amp; I335 &amp; H335,
'EXTRACTO BANCO'!A:A &amp; 'EXTRACTO BANCO'!G:G &amp; 'EXTRACTO BANCO'!K:K,
'EXTRACTO BANCO'!A:A,
0)
),"NO","OK")</f>
        <v>NO</v>
      </c>
      <c r="O335" s="18"/>
    </row>
    <row r="336" spans="1:15">
      <c r="A336" s="6">
        <v>45973</v>
      </c>
      <c r="B336" s="7">
        <v>1754</v>
      </c>
      <c r="C336" s="7" t="s">
        <v>20</v>
      </c>
      <c r="D336" s="7" t="s">
        <v>16</v>
      </c>
      <c r="E336" s="7">
        <v>57</v>
      </c>
      <c r="F336" s="7"/>
      <c r="G336" s="8">
        <v>1000000</v>
      </c>
      <c r="H336" s="7" t="s">
        <v>17</v>
      </c>
      <c r="I336" s="14" t="str">
        <f t="shared" si="6"/>
        <v>459731000000</v>
      </c>
      <c r="J336" s="7" t="s">
        <v>18</v>
      </c>
      <c r="K336" s="15" t="e">
        <f>IF(E336="","",VLOOKUP(E336,[1]Hoja4!A:H,7,0))</f>
        <v>#N/A</v>
      </c>
      <c r="L336" s="16" t="e">
        <f>IF(E336="","",VLOOKUP(E336,[1]Hoja4!A:H,8,0))</f>
        <v>#N/A</v>
      </c>
      <c r="M336" s="15" t="e">
        <f>IF(E336="","",VLOOKUP(E336,[1]Hoja4!A:I,9,0))</f>
        <v>#N/A</v>
      </c>
      <c r="N336" s="17" t="str">
        <f ca="1">IF(ISERROR(
BUSCARX(B336 &amp; I336 &amp; H336,
'EXTRACTO BANCO'!A:A &amp; 'EXTRACTO BANCO'!G:G &amp; 'EXTRACTO BANCO'!K:K,
'EXTRACTO BANCO'!A:A,
0)
),"NO","OK")</f>
        <v>NO</v>
      </c>
      <c r="O336" s="18"/>
    </row>
    <row r="337" spans="1:15">
      <c r="A337" s="6">
        <v>45973</v>
      </c>
      <c r="B337" s="7">
        <v>1754</v>
      </c>
      <c r="C337" s="7" t="s">
        <v>20</v>
      </c>
      <c r="D337" s="7" t="s">
        <v>16</v>
      </c>
      <c r="E337" s="7">
        <v>5</v>
      </c>
      <c r="F337" s="7"/>
      <c r="G337" s="8">
        <v>1900000</v>
      </c>
      <c r="H337" s="7" t="s">
        <v>17</v>
      </c>
      <c r="I337" s="14" t="str">
        <f t="shared" si="6"/>
        <v>459731900000</v>
      </c>
      <c r="J337" s="7" t="s">
        <v>18</v>
      </c>
      <c r="K337" s="15" t="str">
        <f>IF(E337="","",VLOOKUP(E337,[1]Hoja4!A:H,7,0))</f>
        <v>PV022</v>
      </c>
      <c r="L337" s="16" t="str">
        <f>IF(E337="","",VLOOKUP(E337,[1]Hoja4!A:H,8,0))</f>
        <v>CALYPSO RIONEGRO</v>
      </c>
      <c r="M337" s="15" t="str">
        <f>IF(E337="","",VLOOKUP(E337,[1]Hoja4!A:I,9,0))</f>
        <v>BOGOTA</v>
      </c>
      <c r="N337" s="17" t="str">
        <f ca="1">IF(ISERROR(
BUSCARX(B337 &amp; I337 &amp; H337,
'EXTRACTO BANCO'!A:A &amp; 'EXTRACTO BANCO'!G:G &amp; 'EXTRACTO BANCO'!K:K,
'EXTRACTO BANCO'!A:A,
0)
),"NO","OK")</f>
        <v>NO</v>
      </c>
      <c r="O337" s="18"/>
    </row>
    <row r="338" spans="1:15">
      <c r="A338" s="6">
        <v>45973</v>
      </c>
      <c r="B338" s="7">
        <v>1754</v>
      </c>
      <c r="C338" s="7" t="s">
        <v>20</v>
      </c>
      <c r="D338" s="7" t="s">
        <v>16</v>
      </c>
      <c r="E338" s="7">
        <v>32</v>
      </c>
      <c r="F338" s="7"/>
      <c r="G338" s="8">
        <v>2900000</v>
      </c>
      <c r="H338" s="7" t="s">
        <v>17</v>
      </c>
      <c r="I338" s="14" t="str">
        <f t="shared" si="6"/>
        <v>459732900000</v>
      </c>
      <c r="J338" s="7" t="s">
        <v>18</v>
      </c>
      <c r="K338" s="15" t="str">
        <f>IF(E338="","",VLOOKUP(E338,[1]Hoja4!A:H,7,0))</f>
        <v>PV029</v>
      </c>
      <c r="L338" s="16" t="str">
        <f>IF(E338="","",VLOOKUP(E338,[1]Hoja4!A:H,8,0))</f>
        <v>CALYPSO DUITAMA</v>
      </c>
      <c r="M338" s="15" t="str">
        <f>IF(E338="","",VLOOKUP(E338,[1]Hoja4!A:I,9,0))</f>
        <v>TUNJA</v>
      </c>
      <c r="N338" s="17" t="str">
        <f ca="1">IF(ISERROR(
BUSCARX(B338 &amp; I338 &amp; H338,
'EXTRACTO BANCO'!A:A &amp; 'EXTRACTO BANCO'!G:G &amp; 'EXTRACTO BANCO'!K:K,
'EXTRACTO BANCO'!A:A,
0)
),"NO","OK")</f>
        <v>NO</v>
      </c>
      <c r="O338" s="18"/>
    </row>
    <row r="339" spans="1:15">
      <c r="A339" s="6">
        <v>45973</v>
      </c>
      <c r="B339" s="7">
        <v>1754</v>
      </c>
      <c r="C339" s="7" t="s">
        <v>20</v>
      </c>
      <c r="D339" s="7" t="s">
        <v>16</v>
      </c>
      <c r="E339" s="7">
        <v>13</v>
      </c>
      <c r="F339" s="7"/>
      <c r="G339" s="8">
        <v>1850000</v>
      </c>
      <c r="H339" s="7" t="s">
        <v>17</v>
      </c>
      <c r="I339" s="14" t="str">
        <f t="shared" si="6"/>
        <v>459731850000</v>
      </c>
      <c r="J339" s="7" t="s">
        <v>18</v>
      </c>
      <c r="K339" s="15" t="str">
        <f>IF(E339="","",VLOOKUP(E339,[1]Hoja4!A:H,7,0))</f>
        <v>PV040</v>
      </c>
      <c r="L339" s="16" t="str">
        <f>IF(E339="","",VLOOKUP(E339,[1]Hoja4!A:H,8,0))</f>
        <v>CALYPSO IBAGUE</v>
      </c>
      <c r="M339" s="15" t="str">
        <f>IF(E339="","",VLOOKUP(E339,[1]Hoja4!A:I,9,0))</f>
        <v>IBAGUE</v>
      </c>
      <c r="N339" s="17" t="str">
        <f ca="1">IF(ISERROR(
BUSCARX(B339 &amp; I339 &amp; H339,
'EXTRACTO BANCO'!A:A &amp; 'EXTRACTO BANCO'!G:G &amp; 'EXTRACTO BANCO'!K:K,
'EXTRACTO BANCO'!A:A,
0)
),"NO","OK")</f>
        <v>NO</v>
      </c>
      <c r="O339" s="18"/>
    </row>
    <row r="340" spans="1:15">
      <c r="A340" s="6">
        <v>45973</v>
      </c>
      <c r="B340" s="7">
        <v>1754</v>
      </c>
      <c r="C340" s="7" t="s">
        <v>20</v>
      </c>
      <c r="D340" s="7" t="s">
        <v>16</v>
      </c>
      <c r="E340" s="7">
        <v>8</v>
      </c>
      <c r="F340" s="7"/>
      <c r="G340" s="8">
        <v>1300000</v>
      </c>
      <c r="H340" s="7" t="s">
        <v>17</v>
      </c>
      <c r="I340" s="14" t="str">
        <f t="shared" si="6"/>
        <v>459731300000</v>
      </c>
      <c r="J340" s="7" t="s">
        <v>18</v>
      </c>
      <c r="K340" s="15" t="str">
        <f>IF(E340="","",VLOOKUP(E340,[1]Hoja4!A:H,7,0))</f>
        <v>PV001</v>
      </c>
      <c r="L340" s="16" t="str">
        <f>IF(E340="","",VLOOKUP(E340,[1]Hoja4!A:H,8,0))</f>
        <v>CALYPSO RICAURTE</v>
      </c>
      <c r="M340" s="15" t="str">
        <f>IF(E340="","",VLOOKUP(E340,[1]Hoja4!A:I,9,0))</f>
        <v>BOGOTA</v>
      </c>
      <c r="N340" s="17" t="str">
        <f ca="1">IF(ISERROR(
BUSCARX(B340 &amp; I340 &amp; H340,
'EXTRACTO BANCO'!A:A &amp; 'EXTRACTO BANCO'!G:G &amp; 'EXTRACTO BANCO'!K:K,
'EXTRACTO BANCO'!A:A,
0)
),"NO","OK")</f>
        <v>NO</v>
      </c>
      <c r="O340" s="18"/>
    </row>
    <row r="341" spans="1:15">
      <c r="A341" s="6">
        <v>45973</v>
      </c>
      <c r="B341" s="7">
        <v>1754</v>
      </c>
      <c r="C341" s="7" t="s">
        <v>20</v>
      </c>
      <c r="D341" s="7" t="s">
        <v>16</v>
      </c>
      <c r="E341" s="7">
        <v>8600752087</v>
      </c>
      <c r="F341" s="7"/>
      <c r="G341" s="8">
        <v>2959620</v>
      </c>
      <c r="H341" s="7" t="s">
        <v>17</v>
      </c>
      <c r="I341" s="14" t="str">
        <f t="shared" si="6"/>
        <v>459732959620</v>
      </c>
      <c r="J341" s="7" t="s">
        <v>18</v>
      </c>
      <c r="K341" s="15" t="e">
        <f>IF(E341="","",VLOOKUP(E341,[1]Hoja4!A:H,7,0))</f>
        <v>#N/A</v>
      </c>
      <c r="L341" s="16" t="e">
        <f>IF(E341="","",VLOOKUP(E341,[1]Hoja4!A:H,8,0))</f>
        <v>#N/A</v>
      </c>
      <c r="M341" s="15" t="e">
        <f>IF(E341="","",VLOOKUP(E341,[1]Hoja4!A:I,9,0))</f>
        <v>#N/A</v>
      </c>
      <c r="N341" s="17" t="str">
        <f ca="1">IF(ISERROR(
BUSCARX(B341 &amp; I341 &amp; H341,
'EXTRACTO BANCO'!A:A &amp; 'EXTRACTO BANCO'!G:G &amp; 'EXTRACTO BANCO'!K:K,
'EXTRACTO BANCO'!A:A,
0)
),"NO","OK")</f>
        <v>NO</v>
      </c>
      <c r="O341" s="18"/>
    </row>
    <row r="342" spans="1:15">
      <c r="A342" s="6">
        <v>45973</v>
      </c>
      <c r="B342" s="7">
        <v>1754</v>
      </c>
      <c r="C342" s="7" t="s">
        <v>20</v>
      </c>
      <c r="D342" s="7" t="s">
        <v>16</v>
      </c>
      <c r="E342" s="7">
        <v>50</v>
      </c>
      <c r="F342" s="7"/>
      <c r="G342" s="8">
        <v>1700000</v>
      </c>
      <c r="H342" s="7" t="s">
        <v>17</v>
      </c>
      <c r="I342" s="14" t="str">
        <f t="shared" si="6"/>
        <v>459731700000</v>
      </c>
      <c r="J342" s="7" t="s">
        <v>18</v>
      </c>
      <c r="K342" s="15" t="e">
        <f>IF(E342="","",VLOOKUP(E342,[1]Hoja4!A:H,7,0))</f>
        <v>#N/A</v>
      </c>
      <c r="L342" s="16" t="e">
        <f>IF(E342="","",VLOOKUP(E342,[1]Hoja4!A:H,8,0))</f>
        <v>#N/A</v>
      </c>
      <c r="M342" s="15" t="e">
        <f>IF(E342="","",VLOOKUP(E342,[1]Hoja4!A:I,9,0))</f>
        <v>#N/A</v>
      </c>
      <c r="N342" s="17" t="str">
        <f ca="1">IF(ISERROR(
BUSCARX(B342 &amp; I342 &amp; H342,
'EXTRACTO BANCO'!A:A &amp; 'EXTRACTO BANCO'!G:G &amp; 'EXTRACTO BANCO'!K:K,
'EXTRACTO BANCO'!A:A,
0)
),"NO","OK")</f>
        <v>NO</v>
      </c>
      <c r="O342" s="18"/>
    </row>
    <row r="343" spans="1:15">
      <c r="A343" s="6">
        <v>45973</v>
      </c>
      <c r="B343" s="7">
        <v>1754</v>
      </c>
      <c r="C343" s="7" t="s">
        <v>20</v>
      </c>
      <c r="D343" s="7" t="s">
        <v>16</v>
      </c>
      <c r="E343" s="7">
        <v>31</v>
      </c>
      <c r="F343" s="7"/>
      <c r="G343" s="8">
        <v>800000</v>
      </c>
      <c r="H343" s="7" t="s">
        <v>17</v>
      </c>
      <c r="I343" s="14" t="str">
        <f t="shared" si="6"/>
        <v>45973800000</v>
      </c>
      <c r="J343" s="7" t="s">
        <v>18</v>
      </c>
      <c r="K343" s="15" t="str">
        <f>IF(E343="","",VLOOKUP(E343,[1]Hoja4!A:H,7,0))</f>
        <v>LOG</v>
      </c>
      <c r="L343" s="16" t="str">
        <f>IF(E343="","",VLOOKUP(E343,[1]Hoja4!A:H,8,0))</f>
        <v>CAJA LOGISTICA</v>
      </c>
      <c r="M343" s="15" t="str">
        <f>IF(E343="","",VLOOKUP(E343,[1]Hoja4!A:I,9,0))</f>
        <v>BOGOTA</v>
      </c>
      <c r="N343" s="17" t="str">
        <f ca="1">IF(ISERROR(
BUSCARX(B343 &amp; I343 &amp; H343,
'EXTRACTO BANCO'!A:A &amp; 'EXTRACTO BANCO'!G:G &amp; 'EXTRACTO BANCO'!K:K,
'EXTRACTO BANCO'!A:A,
0)
),"NO","OK")</f>
        <v>NO</v>
      </c>
      <c r="O343" s="18"/>
    </row>
    <row r="344" spans="1:15">
      <c r="A344" s="6">
        <v>45973</v>
      </c>
      <c r="B344" s="7">
        <v>1754</v>
      </c>
      <c r="C344" s="7" t="s">
        <v>20</v>
      </c>
      <c r="D344" s="7" t="s">
        <v>16</v>
      </c>
      <c r="E344" s="7">
        <v>8600752087</v>
      </c>
      <c r="F344" s="7"/>
      <c r="G344" s="8">
        <v>2050000</v>
      </c>
      <c r="H344" s="7" t="s">
        <v>17</v>
      </c>
      <c r="I344" s="14" t="str">
        <f t="shared" si="6"/>
        <v>459732050000</v>
      </c>
      <c r="J344" s="7" t="s">
        <v>18</v>
      </c>
      <c r="K344" s="15" t="e">
        <f>IF(E344="","",VLOOKUP(E344,[1]Hoja4!A:H,7,0))</f>
        <v>#N/A</v>
      </c>
      <c r="L344" s="16" t="e">
        <f>IF(E344="","",VLOOKUP(E344,[1]Hoja4!A:H,8,0))</f>
        <v>#N/A</v>
      </c>
      <c r="M344" s="15" t="e">
        <f>IF(E344="","",VLOOKUP(E344,[1]Hoja4!A:I,9,0))</f>
        <v>#N/A</v>
      </c>
      <c r="N344" s="17" t="str">
        <f ca="1">IF(ISERROR(
BUSCARX(B344 &amp; I344 &amp; H344,
'EXTRACTO BANCO'!A:A &amp; 'EXTRACTO BANCO'!G:G &amp; 'EXTRACTO BANCO'!K:K,
'EXTRACTO BANCO'!A:A,
0)
),"NO","OK")</f>
        <v>NO</v>
      </c>
      <c r="O344" s="18"/>
    </row>
    <row r="345" spans="1:15">
      <c r="A345" s="6">
        <v>45973</v>
      </c>
      <c r="B345" s="7">
        <v>1754</v>
      </c>
      <c r="C345" s="7" t="s">
        <v>20</v>
      </c>
      <c r="D345" s="7" t="s">
        <v>16</v>
      </c>
      <c r="E345" s="7">
        <v>12</v>
      </c>
      <c r="F345" s="7"/>
      <c r="G345" s="8">
        <v>1300000</v>
      </c>
      <c r="H345" s="7" t="s">
        <v>17</v>
      </c>
      <c r="I345" s="14" t="str">
        <f t="shared" si="6"/>
        <v>459731300000</v>
      </c>
      <c r="J345" s="7" t="s">
        <v>18</v>
      </c>
      <c r="K345" s="15" t="str">
        <f>IF(E345="","",VLOOKUP(E345,[1]Hoja4!A:H,7,0))</f>
        <v>PV037</v>
      </c>
      <c r="L345" s="16" t="str">
        <f>IF(E345="","",VLOOKUP(E345,[1]Hoja4!A:H,8,0))</f>
        <v>CALYPSO PLASTIQUINCE BUCARAMANGA CR 15</v>
      </c>
      <c r="M345" s="15" t="str">
        <f>IF(E345="","",VLOOKUP(E345,[1]Hoja4!A:I,9,0))</f>
        <v>BUCARAMANGA</v>
      </c>
      <c r="N345" s="17" t="str">
        <f ca="1">IF(ISERROR(
BUSCARX(B345 &amp; I345 &amp; H345,
'EXTRACTO BANCO'!A:A &amp; 'EXTRACTO BANCO'!G:G &amp; 'EXTRACTO BANCO'!K:K,
'EXTRACTO BANCO'!A:A,
0)
),"NO","OK")</f>
        <v>NO</v>
      </c>
      <c r="O345" s="18"/>
    </row>
    <row r="346" spans="1:15">
      <c r="A346" s="6">
        <v>45973</v>
      </c>
      <c r="B346" s="7">
        <v>1754</v>
      </c>
      <c r="C346" s="7" t="s">
        <v>20</v>
      </c>
      <c r="D346" s="7" t="s">
        <v>16</v>
      </c>
      <c r="E346" s="7">
        <v>8600752087</v>
      </c>
      <c r="F346" s="7"/>
      <c r="G346" s="8">
        <v>400000</v>
      </c>
      <c r="H346" s="7" t="s">
        <v>17</v>
      </c>
      <c r="I346" s="14" t="str">
        <f t="shared" si="6"/>
        <v>45973400000</v>
      </c>
      <c r="J346" s="7" t="s">
        <v>18</v>
      </c>
      <c r="K346" s="15" t="e">
        <f>IF(E346="","",VLOOKUP(E346,[1]Hoja4!A:H,7,0))</f>
        <v>#N/A</v>
      </c>
      <c r="L346" s="16" t="e">
        <f>IF(E346="","",VLOOKUP(E346,[1]Hoja4!A:H,8,0))</f>
        <v>#N/A</v>
      </c>
      <c r="M346" s="15" t="e">
        <f>IF(E346="","",VLOOKUP(E346,[1]Hoja4!A:I,9,0))</f>
        <v>#N/A</v>
      </c>
      <c r="N346" s="17" t="str">
        <f ca="1">IF(ISERROR(
BUSCARX(B346 &amp; I346 &amp; H346,
'EXTRACTO BANCO'!A:A &amp; 'EXTRACTO BANCO'!G:G &amp; 'EXTRACTO BANCO'!K:K,
'EXTRACTO BANCO'!A:A,
0)
),"NO","OK")</f>
        <v>NO</v>
      </c>
      <c r="O346" s="18"/>
    </row>
    <row r="347" spans="1:15">
      <c r="A347" s="6">
        <v>45973</v>
      </c>
      <c r="B347" s="7">
        <v>1754</v>
      </c>
      <c r="C347" s="7" t="s">
        <v>20</v>
      </c>
      <c r="D347" s="7" t="s">
        <v>16</v>
      </c>
      <c r="E347" s="7">
        <v>8600752087</v>
      </c>
      <c r="F347" s="7"/>
      <c r="G347" s="8">
        <v>3000000</v>
      </c>
      <c r="H347" s="7" t="s">
        <v>17</v>
      </c>
      <c r="I347" s="14" t="str">
        <f t="shared" si="6"/>
        <v>459733000000</v>
      </c>
      <c r="J347" s="7" t="s">
        <v>18</v>
      </c>
      <c r="K347" s="15" t="e">
        <f>IF(E347="","",VLOOKUP(E347,[1]Hoja4!A:H,7,0))</f>
        <v>#N/A</v>
      </c>
      <c r="L347" s="16" t="e">
        <f>IF(E347="","",VLOOKUP(E347,[1]Hoja4!A:H,8,0))</f>
        <v>#N/A</v>
      </c>
      <c r="M347" s="15" t="e">
        <f>IF(E347="","",VLOOKUP(E347,[1]Hoja4!A:I,9,0))</f>
        <v>#N/A</v>
      </c>
      <c r="N347" s="17" t="str">
        <f ca="1">IF(ISERROR(
BUSCARX(B347 &amp; I347 &amp; H347,
'EXTRACTO BANCO'!A:A &amp; 'EXTRACTO BANCO'!G:G &amp; 'EXTRACTO BANCO'!K:K,
'EXTRACTO BANCO'!A:A,
0)
),"NO","OK")</f>
        <v>NO</v>
      </c>
      <c r="O347" s="18"/>
    </row>
    <row r="348" spans="1:15">
      <c r="A348" s="6">
        <v>45973</v>
      </c>
      <c r="B348" s="7">
        <v>1754</v>
      </c>
      <c r="C348" s="7" t="s">
        <v>20</v>
      </c>
      <c r="D348" s="7" t="s">
        <v>16</v>
      </c>
      <c r="E348" s="7">
        <v>49</v>
      </c>
      <c r="F348" s="7"/>
      <c r="G348" s="8">
        <v>2422850</v>
      </c>
      <c r="H348" s="7" t="s">
        <v>17</v>
      </c>
      <c r="I348" s="14" t="str">
        <f t="shared" si="6"/>
        <v>459732422850</v>
      </c>
      <c r="J348" s="7" t="s">
        <v>18</v>
      </c>
      <c r="K348" s="15" t="e">
        <f>IF(E348="","",VLOOKUP(E348,[1]Hoja4!A:H,7,0))</f>
        <v>#N/A</v>
      </c>
      <c r="L348" s="16" t="e">
        <f>IF(E348="","",VLOOKUP(E348,[1]Hoja4!A:H,8,0))</f>
        <v>#N/A</v>
      </c>
      <c r="M348" s="15" t="e">
        <f>IF(E348="","",VLOOKUP(E348,[1]Hoja4!A:I,9,0))</f>
        <v>#N/A</v>
      </c>
      <c r="N348" s="17" t="str">
        <f ca="1">IF(ISERROR(
BUSCARX(B348 &amp; I348 &amp; H348,
'EXTRACTO BANCO'!A:A &amp; 'EXTRACTO BANCO'!G:G &amp; 'EXTRACTO BANCO'!K:K,
'EXTRACTO BANCO'!A:A,
0)
),"NO","OK")</f>
        <v>NO</v>
      </c>
      <c r="O348" s="18"/>
    </row>
    <row r="349" spans="1:15">
      <c r="A349" s="6">
        <v>45973</v>
      </c>
      <c r="B349" s="7">
        <v>1754</v>
      </c>
      <c r="C349" s="7" t="s">
        <v>20</v>
      </c>
      <c r="D349" s="7" t="s">
        <v>16</v>
      </c>
      <c r="E349" s="7">
        <v>4</v>
      </c>
      <c r="F349" s="7"/>
      <c r="G349" s="8">
        <v>900000</v>
      </c>
      <c r="H349" s="7" t="s">
        <v>17</v>
      </c>
      <c r="I349" s="14" t="str">
        <f t="shared" si="6"/>
        <v>45973900000</v>
      </c>
      <c r="J349" s="7" t="s">
        <v>18</v>
      </c>
      <c r="K349" s="15" t="str">
        <f>IF(E349="","",VLOOKUP(E349,[1]Hoja4!A:H,7,0))</f>
        <v>PV024</v>
      </c>
      <c r="L349" s="16" t="str">
        <f>IF(E349="","",VLOOKUP(E349,[1]Hoja4!A:H,8,0))</f>
        <v>CALYPSO CRA 25</v>
      </c>
      <c r="M349" s="15" t="str">
        <f>IF(E349="","",VLOOKUP(E349,[1]Hoja4!A:I,9,0))</f>
        <v>BOGOTA</v>
      </c>
      <c r="N349" s="17" t="str">
        <f ca="1">IF(ISERROR(
BUSCARX(B349 &amp; I349 &amp; H349,
'EXTRACTO BANCO'!A:A &amp; 'EXTRACTO BANCO'!G:G &amp; 'EXTRACTO BANCO'!K:K,
'EXTRACTO BANCO'!A:A,
0)
),"NO","OK")</f>
        <v>NO</v>
      </c>
      <c r="O349" s="18"/>
    </row>
    <row r="350" spans="1:15">
      <c r="A350" s="6">
        <v>45973</v>
      </c>
      <c r="B350" s="7">
        <v>1754</v>
      </c>
      <c r="C350" s="7" t="s">
        <v>20</v>
      </c>
      <c r="D350" s="7" t="s">
        <v>16</v>
      </c>
      <c r="E350" s="7">
        <v>860075208</v>
      </c>
      <c r="F350" s="7"/>
      <c r="G350" s="8">
        <v>2300000</v>
      </c>
      <c r="H350" s="7" t="s">
        <v>17</v>
      </c>
      <c r="I350" s="14" t="str">
        <f t="shared" si="6"/>
        <v>459732300000</v>
      </c>
      <c r="J350" s="7" t="s">
        <v>18</v>
      </c>
      <c r="K350" s="15" t="e">
        <f>IF(E350="","",VLOOKUP(E350,[1]Hoja4!A:H,7,0))</f>
        <v>#N/A</v>
      </c>
      <c r="L350" s="16" t="e">
        <f>IF(E350="","",VLOOKUP(E350,[1]Hoja4!A:H,8,0))</f>
        <v>#N/A</v>
      </c>
      <c r="M350" s="15" t="e">
        <f>IF(E350="","",VLOOKUP(E350,[1]Hoja4!A:I,9,0))</f>
        <v>#N/A</v>
      </c>
      <c r="N350" s="17" t="str">
        <f ca="1">IF(ISERROR(
BUSCARX(B350 &amp; I350 &amp; H350,
'EXTRACTO BANCO'!A:A &amp; 'EXTRACTO BANCO'!G:G &amp; 'EXTRACTO BANCO'!K:K,
'EXTRACTO BANCO'!A:A,
0)
),"NO","OK")</f>
        <v>NO</v>
      </c>
      <c r="O350" s="18"/>
    </row>
    <row r="351" spans="1:15">
      <c r="A351" s="6">
        <v>45973</v>
      </c>
      <c r="B351" s="7">
        <v>1754</v>
      </c>
      <c r="C351" s="7" t="s">
        <v>20</v>
      </c>
      <c r="D351" s="7" t="s">
        <v>16</v>
      </c>
      <c r="E351" s="7">
        <v>860075208</v>
      </c>
      <c r="F351" s="7"/>
      <c r="G351" s="8">
        <v>1500000</v>
      </c>
      <c r="H351" s="7" t="s">
        <v>17</v>
      </c>
      <c r="I351" s="14" t="str">
        <f t="shared" si="6"/>
        <v>459731500000</v>
      </c>
      <c r="J351" s="7" t="s">
        <v>18</v>
      </c>
      <c r="K351" s="15" t="e">
        <f>IF(E351="","",VLOOKUP(E351,[1]Hoja4!A:H,7,0))</f>
        <v>#N/A</v>
      </c>
      <c r="L351" s="16" t="e">
        <f>IF(E351="","",VLOOKUP(E351,[1]Hoja4!A:H,8,0))</f>
        <v>#N/A</v>
      </c>
      <c r="M351" s="15" t="e">
        <f>IF(E351="","",VLOOKUP(E351,[1]Hoja4!A:I,9,0))</f>
        <v>#N/A</v>
      </c>
      <c r="N351" s="17" t="str">
        <f ca="1">IF(ISERROR(
BUSCARX(B351 &amp; I351 &amp; H351,
'EXTRACTO BANCO'!A:A &amp; 'EXTRACTO BANCO'!G:G &amp; 'EXTRACTO BANCO'!K:K,
'EXTRACTO BANCO'!A:A,
0)
),"NO","OK")</f>
        <v>NO</v>
      </c>
      <c r="O351" s="18"/>
    </row>
    <row r="352" spans="1:15">
      <c r="A352" s="6">
        <v>45973</v>
      </c>
      <c r="B352" s="7">
        <v>1754</v>
      </c>
      <c r="C352" s="7" t="s">
        <v>20</v>
      </c>
      <c r="D352" s="7" t="s">
        <v>16</v>
      </c>
      <c r="E352" s="7">
        <v>51</v>
      </c>
      <c r="F352" s="7"/>
      <c r="G352" s="8">
        <v>1800000</v>
      </c>
      <c r="H352" s="7" t="s">
        <v>17</v>
      </c>
      <c r="I352" s="14" t="str">
        <f t="shared" si="6"/>
        <v>459731800000</v>
      </c>
      <c r="J352" s="7" t="s">
        <v>18</v>
      </c>
      <c r="K352" s="15" t="str">
        <f>IF(E352="","",VLOOKUP(E352,[1]Hoja4!A:H,7,0))</f>
        <v>VEBOG</v>
      </c>
      <c r="L352" s="16" t="str">
        <f>IF(E352="","",VLOOKUP(E352,[1]Hoja4!A:H,8,0))</f>
        <v>VENTAS EXTERNAS BOGOTA</v>
      </c>
      <c r="M352" s="15" t="str">
        <f>IF(E352="","",VLOOKUP(E352,[1]Hoja4!A:I,9,0))</f>
        <v>BOGOTA</v>
      </c>
      <c r="N352" s="17" t="str">
        <f ca="1">IF(ISERROR(
BUSCARX(B352 &amp; I352 &amp; H352,
'EXTRACTO BANCO'!A:A &amp; 'EXTRACTO BANCO'!G:G &amp; 'EXTRACTO BANCO'!K:K,
'EXTRACTO BANCO'!A:A,
0)
),"NO","OK")</f>
        <v>NO</v>
      </c>
      <c r="O352" s="18"/>
    </row>
    <row r="353" spans="1:15">
      <c r="A353" s="6">
        <v>45973</v>
      </c>
      <c r="B353" s="7">
        <v>1754</v>
      </c>
      <c r="C353" s="7" t="s">
        <v>20</v>
      </c>
      <c r="D353" s="7" t="s">
        <v>16</v>
      </c>
      <c r="E353" s="7">
        <v>1</v>
      </c>
      <c r="F353" s="7"/>
      <c r="G353" s="8">
        <v>1100000</v>
      </c>
      <c r="H353" s="7" t="s">
        <v>17</v>
      </c>
      <c r="I353" s="14" t="str">
        <f t="shared" si="6"/>
        <v>459731100000</v>
      </c>
      <c r="J353" s="7" t="s">
        <v>18</v>
      </c>
      <c r="K353" s="15" t="e">
        <f>IF(E353="","",VLOOKUP(E353,[1]Hoja4!A:H,7,0))</f>
        <v>#N/A</v>
      </c>
      <c r="L353" s="16" t="e">
        <f>IF(E353="","",VLOOKUP(E353,[1]Hoja4!A:H,8,0))</f>
        <v>#N/A</v>
      </c>
      <c r="M353" s="15" t="e">
        <f>IF(E353="","",VLOOKUP(E353,[1]Hoja4!A:I,9,0))</f>
        <v>#N/A</v>
      </c>
      <c r="N353" s="17" t="str">
        <f ca="1">IF(ISERROR(
BUSCARX(B353 &amp; I353 &amp; H353,
'EXTRACTO BANCO'!A:A &amp; 'EXTRACTO BANCO'!G:G &amp; 'EXTRACTO BANCO'!K:K,
'EXTRACTO BANCO'!A:A,
0)
),"NO","OK")</f>
        <v>NO</v>
      </c>
      <c r="O353" s="18"/>
    </row>
    <row r="354" spans="1:15">
      <c r="A354" s="6">
        <v>45973</v>
      </c>
      <c r="B354" s="7">
        <v>1754</v>
      </c>
      <c r="C354" s="7" t="s">
        <v>20</v>
      </c>
      <c r="D354" s="7" t="s">
        <v>16</v>
      </c>
      <c r="E354" s="7">
        <v>10</v>
      </c>
      <c r="F354" s="7"/>
      <c r="G354" s="8">
        <v>1050000</v>
      </c>
      <c r="H354" s="7" t="s">
        <v>17</v>
      </c>
      <c r="I354" s="14" t="str">
        <f t="shared" si="6"/>
        <v>459731050000</v>
      </c>
      <c r="J354" s="7" t="s">
        <v>18</v>
      </c>
      <c r="K354" s="15" t="str">
        <f>IF(E354="","",VLOOKUP(E354,[1]Hoja4!A:H,7,0))</f>
        <v>PV003</v>
      </c>
      <c r="L354" s="16" t="str">
        <f>IF(E354="","",VLOOKUP(E354,[1]Hoja4!A:H,8,0))</f>
        <v>CALYPSO BREAL 2</v>
      </c>
      <c r="M354" s="15" t="str">
        <f>IF(E354="","",VLOOKUP(E354,[1]Hoja4!A:I,9,0))</f>
        <v>BOGOTA</v>
      </c>
      <c r="N354" s="17" t="str">
        <f ca="1">IF(ISERROR(
BUSCARX(B354 &amp; I354 &amp; H354,
'EXTRACTO BANCO'!A:A &amp; 'EXTRACTO BANCO'!G:G &amp; 'EXTRACTO BANCO'!K:K,
'EXTRACTO BANCO'!A:A,
0)
),"NO","OK")</f>
        <v>NO</v>
      </c>
      <c r="O354" s="18"/>
    </row>
    <row r="355" spans="1:15">
      <c r="A355" s="6">
        <v>45973</v>
      </c>
      <c r="B355" s="7">
        <v>1754</v>
      </c>
      <c r="C355" s="7" t="s">
        <v>20</v>
      </c>
      <c r="D355" s="7" t="s">
        <v>16</v>
      </c>
      <c r="E355" s="7">
        <v>7</v>
      </c>
      <c r="F355" s="7"/>
      <c r="G355" s="8">
        <v>950000</v>
      </c>
      <c r="H355" s="7" t="s">
        <v>17</v>
      </c>
      <c r="I355" s="14" t="str">
        <f t="shared" si="6"/>
        <v>45973950000</v>
      </c>
      <c r="J355" s="7" t="s">
        <v>18</v>
      </c>
      <c r="K355" s="15" t="str">
        <f>IF(E355="","",VLOOKUP(E355,[1]Hoja4!A:H,7,0))</f>
        <v>PV014</v>
      </c>
      <c r="L355" s="16" t="str">
        <f>IF(E355="","",VLOOKUP(E355,[1]Hoja4!A:H,8,0))</f>
        <v>CALYPSO CARVAJAL</v>
      </c>
      <c r="M355" s="15" t="str">
        <f>IF(E355="","",VLOOKUP(E355,[1]Hoja4!A:I,9,0))</f>
        <v>BOGOTA</v>
      </c>
      <c r="N355" s="17" t="str">
        <f ca="1">IF(ISERROR(
BUSCARX(B355 &amp; I355 &amp; H355,
'EXTRACTO BANCO'!A:A &amp; 'EXTRACTO BANCO'!G:G &amp; 'EXTRACTO BANCO'!K:K,
'EXTRACTO BANCO'!A:A,
0)
),"NO","OK")</f>
        <v>NO</v>
      </c>
      <c r="O355" s="18"/>
    </row>
    <row r="356" spans="1:15">
      <c r="A356" s="6">
        <v>45973</v>
      </c>
      <c r="B356" s="7">
        <v>1754</v>
      </c>
      <c r="C356" s="7" t="s">
        <v>20</v>
      </c>
      <c r="D356" s="7" t="s">
        <v>16</v>
      </c>
      <c r="E356" s="7">
        <v>860075208</v>
      </c>
      <c r="F356" s="7"/>
      <c r="G356" s="8">
        <v>3000000</v>
      </c>
      <c r="H356" s="7" t="s">
        <v>17</v>
      </c>
      <c r="I356" s="14" t="str">
        <f t="shared" si="6"/>
        <v>459733000000</v>
      </c>
      <c r="J356" s="7" t="s">
        <v>18</v>
      </c>
      <c r="K356" s="15" t="e">
        <f>IF(E356="","",VLOOKUP(E356,[1]Hoja4!A:H,7,0))</f>
        <v>#N/A</v>
      </c>
      <c r="L356" s="16" t="e">
        <f>IF(E356="","",VLOOKUP(E356,[1]Hoja4!A:H,8,0))</f>
        <v>#N/A</v>
      </c>
      <c r="M356" s="15" t="e">
        <f>IF(E356="","",VLOOKUP(E356,[1]Hoja4!A:I,9,0))</f>
        <v>#N/A</v>
      </c>
      <c r="N356" s="17" t="str">
        <f ca="1">IF(ISERROR(
BUSCARX(B356 &amp; I356 &amp; H356,
'EXTRACTO BANCO'!A:A &amp; 'EXTRACTO BANCO'!G:G &amp; 'EXTRACTO BANCO'!K:K,
'EXTRACTO BANCO'!A:A,
0)
),"NO","OK")</f>
        <v>NO</v>
      </c>
      <c r="O356" s="18"/>
    </row>
    <row r="357" spans="1:15">
      <c r="A357" s="6">
        <v>45973</v>
      </c>
      <c r="B357" s="7">
        <v>1754</v>
      </c>
      <c r="C357" s="7" t="s">
        <v>20</v>
      </c>
      <c r="D357" s="7" t="s">
        <v>16</v>
      </c>
      <c r="E357" s="7">
        <v>31</v>
      </c>
      <c r="F357" s="7"/>
      <c r="G357" s="8">
        <v>1300000</v>
      </c>
      <c r="H357" s="7" t="s">
        <v>17</v>
      </c>
      <c r="I357" s="14" t="str">
        <f t="shared" si="6"/>
        <v>459731300000</v>
      </c>
      <c r="J357" s="7" t="s">
        <v>18</v>
      </c>
      <c r="K357" s="15" t="str">
        <f>IF(E357="","",VLOOKUP(E357,[1]Hoja4!A:H,7,0))</f>
        <v>LOG</v>
      </c>
      <c r="L357" s="16" t="str">
        <f>IF(E357="","",VLOOKUP(E357,[1]Hoja4!A:H,8,0))</f>
        <v>CAJA LOGISTICA</v>
      </c>
      <c r="M357" s="15" t="str">
        <f>IF(E357="","",VLOOKUP(E357,[1]Hoja4!A:I,9,0))</f>
        <v>BOGOTA</v>
      </c>
      <c r="N357" s="17" t="str">
        <f ca="1">IF(ISERROR(
BUSCARX(B357 &amp; I357 &amp; H357,
'EXTRACTO BANCO'!A:A &amp; 'EXTRACTO BANCO'!G:G &amp; 'EXTRACTO BANCO'!K:K,
'EXTRACTO BANCO'!A:A,
0)
),"NO","OK")</f>
        <v>NO</v>
      </c>
      <c r="O357" s="18"/>
    </row>
    <row r="358" spans="1:15">
      <c r="A358" s="6">
        <v>45973</v>
      </c>
      <c r="B358" s="7">
        <v>1754</v>
      </c>
      <c r="C358" s="7" t="s">
        <v>20</v>
      </c>
      <c r="D358" s="7" t="s">
        <v>16</v>
      </c>
      <c r="E358" s="7">
        <v>14</v>
      </c>
      <c r="F358" s="7"/>
      <c r="G358" s="8">
        <v>2500000</v>
      </c>
      <c r="H358" s="7" t="s">
        <v>17</v>
      </c>
      <c r="I358" s="14" t="str">
        <f t="shared" si="6"/>
        <v>459732500000</v>
      </c>
      <c r="J358" s="7" t="s">
        <v>18</v>
      </c>
      <c r="K358" s="15" t="str">
        <f>IF(E358="","",VLOOKUP(E358,[1]Hoja4!A:H,7,0))</f>
        <v>PV041</v>
      </c>
      <c r="L358" s="16" t="str">
        <f>IF(E358="","",VLOOKUP(E358,[1]Hoja4!A:H,8,0))</f>
        <v>CALYPSO NEIVA</v>
      </c>
      <c r="M358" s="15" t="str">
        <f>IF(E358="","",VLOOKUP(E358,[1]Hoja4!A:I,9,0))</f>
        <v>NEIVA</v>
      </c>
      <c r="N358" s="17" t="str">
        <f ca="1">IF(ISERROR(
BUSCARX(B358 &amp; I358 &amp; H358,
'EXTRACTO BANCO'!A:A &amp; 'EXTRACTO BANCO'!G:G &amp; 'EXTRACTO BANCO'!K:K,
'EXTRACTO BANCO'!A:A,
0)
),"NO","OK")</f>
        <v>NO</v>
      </c>
      <c r="O358" s="18"/>
    </row>
    <row r="359" spans="1:15">
      <c r="A359" s="6">
        <v>45973</v>
      </c>
      <c r="B359" s="7">
        <v>1754</v>
      </c>
      <c r="C359" s="7" t="s">
        <v>20</v>
      </c>
      <c r="D359" s="7" t="s">
        <v>16</v>
      </c>
      <c r="E359" s="7">
        <v>8600752087</v>
      </c>
      <c r="F359" s="7"/>
      <c r="G359" s="8">
        <v>820000</v>
      </c>
      <c r="H359" s="7" t="s">
        <v>17</v>
      </c>
      <c r="I359" s="14" t="str">
        <f t="shared" si="6"/>
        <v>45973820000</v>
      </c>
      <c r="J359" s="7" t="s">
        <v>18</v>
      </c>
      <c r="K359" s="15" t="e">
        <f>IF(E359="","",VLOOKUP(E359,[1]Hoja4!A:H,7,0))</f>
        <v>#N/A</v>
      </c>
      <c r="L359" s="16" t="e">
        <f>IF(E359="","",VLOOKUP(E359,[1]Hoja4!A:H,8,0))</f>
        <v>#N/A</v>
      </c>
      <c r="M359" s="15" t="e">
        <f>IF(E359="","",VLOOKUP(E359,[1]Hoja4!A:I,9,0))</f>
        <v>#N/A</v>
      </c>
      <c r="N359" s="17" t="str">
        <f ca="1">IF(ISERROR(
BUSCARX(B359 &amp; I359 &amp; H359,
'EXTRACTO BANCO'!A:A &amp; 'EXTRACTO BANCO'!G:G &amp; 'EXTRACTO BANCO'!K:K,
'EXTRACTO BANCO'!A:A,
0)
),"NO","OK")</f>
        <v>NO</v>
      </c>
      <c r="O359" s="18"/>
    </row>
    <row r="360" spans="1:15">
      <c r="A360" s="6">
        <v>45973</v>
      </c>
      <c r="B360" s="7">
        <v>1754</v>
      </c>
      <c r="C360" s="7" t="s">
        <v>20</v>
      </c>
      <c r="D360" s="7" t="s">
        <v>16</v>
      </c>
      <c r="E360" s="7">
        <v>28</v>
      </c>
      <c r="F360" s="7"/>
      <c r="G360" s="8">
        <v>700000</v>
      </c>
      <c r="H360" s="7" t="s">
        <v>17</v>
      </c>
      <c r="I360" s="14" t="str">
        <f t="shared" si="6"/>
        <v>45973700000</v>
      </c>
      <c r="J360" s="7" t="s">
        <v>18</v>
      </c>
      <c r="K360" s="15" t="str">
        <f>IF(E360="","",VLOOKUP(E360,[1]Hoja4!A:H,7,0))</f>
        <v>PV039</v>
      </c>
      <c r="L360" s="16" t="str">
        <f>IF(E360="","",VLOOKUP(E360,[1]Hoja4!A:H,8,0))</f>
        <v>CALYPSO CUCUTA</v>
      </c>
      <c r="M360" s="15" t="str">
        <f>IF(E360="","",VLOOKUP(E360,[1]Hoja4!A:I,9,0))</f>
        <v>CUCUTA</v>
      </c>
      <c r="N360" s="17" t="str">
        <f ca="1">IF(ISERROR(
BUSCARX(B360 &amp; I360 &amp; H360,
'EXTRACTO BANCO'!A:A &amp; 'EXTRACTO BANCO'!G:G &amp; 'EXTRACTO BANCO'!K:K,
'EXTRACTO BANCO'!A:A,
0)
),"NO","OK")</f>
        <v>NO</v>
      </c>
      <c r="O360" s="18"/>
    </row>
    <row r="361" spans="1:15">
      <c r="A361" s="6">
        <v>45973</v>
      </c>
      <c r="B361" s="7">
        <v>1754</v>
      </c>
      <c r="C361" s="7" t="s">
        <v>20</v>
      </c>
      <c r="D361" s="7" t="s">
        <v>16</v>
      </c>
      <c r="E361" s="7">
        <v>28</v>
      </c>
      <c r="F361" s="7"/>
      <c r="G361" s="8">
        <v>3000000</v>
      </c>
      <c r="H361" s="7" t="s">
        <v>17</v>
      </c>
      <c r="I361" s="14" t="str">
        <f t="shared" si="6"/>
        <v>459733000000</v>
      </c>
      <c r="J361" s="7" t="s">
        <v>18</v>
      </c>
      <c r="K361" s="15" t="str">
        <f>IF(E361="","",VLOOKUP(E361,[1]Hoja4!A:H,7,0))</f>
        <v>PV039</v>
      </c>
      <c r="L361" s="16" t="str">
        <f>IF(E361="","",VLOOKUP(E361,[1]Hoja4!A:H,8,0))</f>
        <v>CALYPSO CUCUTA</v>
      </c>
      <c r="M361" s="15" t="str">
        <f>IF(E361="","",VLOOKUP(E361,[1]Hoja4!A:I,9,0))</f>
        <v>CUCUTA</v>
      </c>
      <c r="N361" s="17" t="str">
        <f ca="1">IF(ISERROR(
BUSCARX(B361 &amp; I361 &amp; H361,
'EXTRACTO BANCO'!A:A &amp; 'EXTRACTO BANCO'!G:G &amp; 'EXTRACTO BANCO'!K:K,
'EXTRACTO BANCO'!A:A,
0)
),"NO","OK")</f>
        <v>NO</v>
      </c>
      <c r="O361" s="18"/>
    </row>
    <row r="362" spans="1:15">
      <c r="A362" s="6">
        <v>45973</v>
      </c>
      <c r="B362" s="7">
        <v>1754</v>
      </c>
      <c r="C362" s="7" t="s">
        <v>20</v>
      </c>
      <c r="D362" s="7" t="s">
        <v>16</v>
      </c>
      <c r="E362" s="7">
        <v>860075208</v>
      </c>
      <c r="F362" s="7"/>
      <c r="G362" s="8">
        <v>1982750</v>
      </c>
      <c r="H362" s="7" t="s">
        <v>17</v>
      </c>
      <c r="I362" s="14" t="str">
        <f t="shared" si="6"/>
        <v>459731982750</v>
      </c>
      <c r="J362" s="7" t="s">
        <v>18</v>
      </c>
      <c r="K362" s="15" t="e">
        <f>IF(E362="","",VLOOKUP(E362,[1]Hoja4!A:H,7,0))</f>
        <v>#N/A</v>
      </c>
      <c r="L362" s="16" t="e">
        <f>IF(E362="","",VLOOKUP(E362,[1]Hoja4!A:H,8,0))</f>
        <v>#N/A</v>
      </c>
      <c r="M362" s="15" t="e">
        <f>IF(E362="","",VLOOKUP(E362,[1]Hoja4!A:I,9,0))</f>
        <v>#N/A</v>
      </c>
      <c r="N362" s="17" t="str">
        <f ca="1">IF(ISERROR(
BUSCARX(B362 &amp; I362 &amp; H362,
'EXTRACTO BANCO'!A:A &amp; 'EXTRACTO BANCO'!G:G &amp; 'EXTRACTO BANCO'!K:K,
'EXTRACTO BANCO'!A:A,
0)
),"NO","OK")</f>
        <v>NO</v>
      </c>
      <c r="O362" s="18"/>
    </row>
    <row r="363" spans="1:15">
      <c r="A363" s="6">
        <v>45973</v>
      </c>
      <c r="B363" s="7">
        <v>1754</v>
      </c>
      <c r="C363" s="7" t="s">
        <v>20</v>
      </c>
      <c r="D363" s="7" t="s">
        <v>16</v>
      </c>
      <c r="E363" s="7">
        <v>860075208</v>
      </c>
      <c r="F363" s="7"/>
      <c r="G363" s="8">
        <v>1416500</v>
      </c>
      <c r="H363" s="7" t="s">
        <v>17</v>
      </c>
      <c r="I363" s="14" t="str">
        <f t="shared" si="6"/>
        <v>459731416500</v>
      </c>
      <c r="J363" s="7" t="s">
        <v>18</v>
      </c>
      <c r="K363" s="15" t="e">
        <f>IF(E363="","",VLOOKUP(E363,[1]Hoja4!A:H,7,0))</f>
        <v>#N/A</v>
      </c>
      <c r="L363" s="16" t="e">
        <f>IF(E363="","",VLOOKUP(E363,[1]Hoja4!A:H,8,0))</f>
        <v>#N/A</v>
      </c>
      <c r="M363" s="15" t="e">
        <f>IF(E363="","",VLOOKUP(E363,[1]Hoja4!A:I,9,0))</f>
        <v>#N/A</v>
      </c>
      <c r="N363" s="17" t="str">
        <f ca="1">IF(ISERROR(
BUSCARX(B363 &amp; I363 &amp; H363,
'EXTRACTO BANCO'!A:A &amp; 'EXTRACTO BANCO'!G:G &amp; 'EXTRACTO BANCO'!K:K,
'EXTRACTO BANCO'!A:A,
0)
),"NO","OK")</f>
        <v>NO</v>
      </c>
      <c r="O363" s="18"/>
    </row>
    <row r="364" spans="1:15">
      <c r="A364" s="6">
        <v>45973</v>
      </c>
      <c r="B364" s="7">
        <v>1754</v>
      </c>
      <c r="C364" s="7" t="s">
        <v>20</v>
      </c>
      <c r="D364" s="7" t="s">
        <v>16</v>
      </c>
      <c r="E364" s="7">
        <v>6</v>
      </c>
      <c r="F364" s="7"/>
      <c r="G364" s="8">
        <v>1400000</v>
      </c>
      <c r="H364" s="7" t="s">
        <v>17</v>
      </c>
      <c r="I364" s="14" t="str">
        <f t="shared" si="6"/>
        <v>459731400000</v>
      </c>
      <c r="J364" s="7" t="s">
        <v>18</v>
      </c>
      <c r="K364" s="15" t="str">
        <f>IF(E364="","",VLOOKUP(E364,[1]Hoja4!A:H,7,0))</f>
        <v>PV023</v>
      </c>
      <c r="L364" s="16" t="str">
        <f>IF(E364="","",VLOOKUP(E364,[1]Hoja4!A:H,8,0))</f>
        <v>CALYPSO 7 AGOSTO</v>
      </c>
      <c r="M364" s="15" t="str">
        <f>IF(E364="","",VLOOKUP(E364,[1]Hoja4!A:I,9,0))</f>
        <v>BOGOTA</v>
      </c>
      <c r="N364" s="17" t="str">
        <f ca="1">IF(ISERROR(
BUSCARX(B364 &amp; I364 &amp; H364,
'EXTRACTO BANCO'!A:A &amp; 'EXTRACTO BANCO'!G:G &amp; 'EXTRACTO BANCO'!K:K,
'EXTRACTO BANCO'!A:A,
0)
),"NO","OK")</f>
        <v>NO</v>
      </c>
      <c r="O364" s="18"/>
    </row>
    <row r="365" spans="1:15">
      <c r="A365" s="6">
        <v>45973</v>
      </c>
      <c r="B365" s="7">
        <v>1754</v>
      </c>
      <c r="C365" s="7" t="s">
        <v>20</v>
      </c>
      <c r="D365" s="7" t="s">
        <v>16</v>
      </c>
      <c r="E365" s="7">
        <v>6</v>
      </c>
      <c r="F365" s="7"/>
      <c r="G365" s="8">
        <v>3000000</v>
      </c>
      <c r="H365" s="7" t="s">
        <v>17</v>
      </c>
      <c r="I365" s="14" t="str">
        <f t="shared" si="6"/>
        <v>459733000000</v>
      </c>
      <c r="J365" s="7" t="s">
        <v>18</v>
      </c>
      <c r="K365" s="15" t="str">
        <f>IF(E365="","",VLOOKUP(E365,[1]Hoja4!A:H,7,0))</f>
        <v>PV023</v>
      </c>
      <c r="L365" s="16" t="str">
        <f>IF(E365="","",VLOOKUP(E365,[1]Hoja4!A:H,8,0))</f>
        <v>CALYPSO 7 AGOSTO</v>
      </c>
      <c r="M365" s="15" t="str">
        <f>IF(E365="","",VLOOKUP(E365,[1]Hoja4!A:I,9,0))</f>
        <v>BOGOTA</v>
      </c>
      <c r="N365" s="17" t="str">
        <f ca="1">IF(ISERROR(
BUSCARX(B365 &amp; I365 &amp; H365,
'EXTRACTO BANCO'!A:A &amp; 'EXTRACTO BANCO'!G:G &amp; 'EXTRACTO BANCO'!K:K,
'EXTRACTO BANCO'!A:A,
0)
),"NO","OK")</f>
        <v>NO</v>
      </c>
      <c r="O365" s="18"/>
    </row>
    <row r="366" spans="1:15">
      <c r="A366" s="6">
        <v>45973</v>
      </c>
      <c r="B366" s="7">
        <v>1754</v>
      </c>
      <c r="C366" s="7" t="s">
        <v>20</v>
      </c>
      <c r="D366" s="7" t="s">
        <v>16</v>
      </c>
      <c r="E366" s="7">
        <v>2</v>
      </c>
      <c r="F366" s="7"/>
      <c r="G366" s="8">
        <v>950000</v>
      </c>
      <c r="H366" s="7" t="s">
        <v>17</v>
      </c>
      <c r="I366" s="14" t="str">
        <f t="shared" si="6"/>
        <v>45973950000</v>
      </c>
      <c r="J366" s="7" t="s">
        <v>18</v>
      </c>
      <c r="K366" s="15" t="str">
        <f>IF(E366="","",VLOOKUP(E366,[1]Hoja4!A:H,7,0))</f>
        <v>PV020</v>
      </c>
      <c r="L366" s="16" t="str">
        <f>IF(E366="","",VLOOKUP(E366,[1]Hoja4!A:H,8,0))</f>
        <v>CALYPSO RESTREPO</v>
      </c>
      <c r="M366" s="15" t="str">
        <f>IF(E366="","",VLOOKUP(E366,[1]Hoja4!A:I,9,0))</f>
        <v>BOGOTA</v>
      </c>
      <c r="N366" s="17" t="str">
        <f ca="1">IF(ISERROR(
BUSCARX(B366 &amp; I366 &amp; H366,
'EXTRACTO BANCO'!A:A &amp; 'EXTRACTO BANCO'!G:G &amp; 'EXTRACTO BANCO'!K:K,
'EXTRACTO BANCO'!A:A,
0)
),"NO","OK")</f>
        <v>NO</v>
      </c>
      <c r="O366" s="18"/>
    </row>
    <row r="367" spans="1:15">
      <c r="A367" s="6">
        <v>45973</v>
      </c>
      <c r="B367" s="7">
        <v>1754</v>
      </c>
      <c r="C367" s="7" t="s">
        <v>20</v>
      </c>
      <c r="D367" s="7" t="s">
        <v>16</v>
      </c>
      <c r="E367" s="7">
        <v>2</v>
      </c>
      <c r="F367" s="7"/>
      <c r="G367" s="8">
        <v>3000000</v>
      </c>
      <c r="H367" s="7" t="s">
        <v>17</v>
      </c>
      <c r="I367" s="14" t="str">
        <f t="shared" si="6"/>
        <v>459733000000</v>
      </c>
      <c r="J367" s="7" t="s">
        <v>18</v>
      </c>
      <c r="K367" s="15" t="str">
        <f>IF(E367="","",VLOOKUP(E367,[1]Hoja4!A:H,7,0))</f>
        <v>PV020</v>
      </c>
      <c r="L367" s="16" t="str">
        <f>IF(E367="","",VLOOKUP(E367,[1]Hoja4!A:H,8,0))</f>
        <v>CALYPSO RESTREPO</v>
      </c>
      <c r="M367" s="15" t="str">
        <f>IF(E367="","",VLOOKUP(E367,[1]Hoja4!A:I,9,0))</f>
        <v>BOGOTA</v>
      </c>
      <c r="N367" s="17" t="str">
        <f ca="1">IF(ISERROR(
BUSCARX(B367 &amp; I367 &amp; H367,
'EXTRACTO BANCO'!A:A &amp; 'EXTRACTO BANCO'!G:G &amp; 'EXTRACTO BANCO'!K:K,
'EXTRACTO BANCO'!A:A,
0)
),"NO","OK")</f>
        <v>NO</v>
      </c>
      <c r="O367" s="18"/>
    </row>
    <row r="368" spans="1:15">
      <c r="A368" s="6">
        <v>45974</v>
      </c>
      <c r="B368" s="7">
        <v>1754</v>
      </c>
      <c r="C368" s="7" t="s">
        <v>15</v>
      </c>
      <c r="D368" s="7" t="s">
        <v>16</v>
      </c>
      <c r="E368" s="7">
        <v>41</v>
      </c>
      <c r="F368" s="7">
        <v>3138282949</v>
      </c>
      <c r="G368" s="8">
        <v>4100000</v>
      </c>
      <c r="H368" s="7" t="s">
        <v>17</v>
      </c>
      <c r="I368" s="14" t="str">
        <f t="shared" si="6"/>
        <v>459744100000</v>
      </c>
      <c r="J368" s="7" t="s">
        <v>18</v>
      </c>
      <c r="K368" s="15" t="e">
        <f>IF(E368="","",VLOOKUP(E368,[1]Hoja4!A:H,7,0))</f>
        <v>#N/A</v>
      </c>
      <c r="L368" s="16" t="e">
        <f>IF(E368="","",VLOOKUP(E368,[1]Hoja4!A:H,8,0))</f>
        <v>#N/A</v>
      </c>
      <c r="M368" s="15" t="e">
        <f>IF(E368="","",VLOOKUP(E368,[1]Hoja4!A:I,9,0))</f>
        <v>#N/A</v>
      </c>
      <c r="N368" s="17" t="str">
        <f ca="1">IF(ISERROR(
BUSCARX(B368 &amp; I368 &amp; H368,
'EXTRACTO BANCO'!A:A &amp; 'EXTRACTO BANCO'!G:G &amp; 'EXTRACTO BANCO'!K:K,
'EXTRACTO BANCO'!A:A,
0)
),"NO","OK")</f>
        <v>NO</v>
      </c>
      <c r="O368" s="18"/>
    </row>
    <row r="369" spans="1:15">
      <c r="A369" s="6">
        <v>45974</v>
      </c>
      <c r="B369" s="7">
        <v>1754</v>
      </c>
      <c r="C369" s="7" t="s">
        <v>15</v>
      </c>
      <c r="D369" s="7" t="s">
        <v>19</v>
      </c>
      <c r="E369" s="7">
        <v>81</v>
      </c>
      <c r="F369" s="7">
        <v>2417800</v>
      </c>
      <c r="G369" s="8">
        <v>11846806</v>
      </c>
      <c r="H369" s="7" t="s">
        <v>17</v>
      </c>
      <c r="I369" s="14" t="str">
        <f t="shared" si="6"/>
        <v>4597411846806</v>
      </c>
      <c r="J369" s="7" t="s">
        <v>18</v>
      </c>
      <c r="K369" s="15" t="e">
        <f>IF(E369="","",VLOOKUP(E369,[1]Hoja4!A:H,7,0))</f>
        <v>#N/A</v>
      </c>
      <c r="L369" s="16" t="e">
        <f>IF(E369="","",VLOOKUP(E369,[1]Hoja4!A:H,8,0))</f>
        <v>#N/A</v>
      </c>
      <c r="M369" s="15" t="e">
        <f>IF(E369="","",VLOOKUP(E369,[1]Hoja4!A:I,9,0))</f>
        <v>#N/A</v>
      </c>
      <c r="N369" s="17" t="str">
        <f ca="1">IF(ISERROR(
BUSCARX(B369 &amp; I369 &amp; H369,
'EXTRACTO BANCO'!A:A &amp; 'EXTRACTO BANCO'!G:G &amp; 'EXTRACTO BANCO'!K:K,
'EXTRACTO BANCO'!A:A,
0)
),"NO","OK")</f>
        <v>NO</v>
      </c>
      <c r="O369" s="18"/>
    </row>
    <row r="370" spans="1:15">
      <c r="A370" s="6">
        <v>45974</v>
      </c>
      <c r="B370" s="7">
        <v>1754</v>
      </c>
      <c r="C370" s="7" t="s">
        <v>20</v>
      </c>
      <c r="D370" s="7" t="s">
        <v>16</v>
      </c>
      <c r="E370" s="7">
        <v>860075208</v>
      </c>
      <c r="F370" s="7"/>
      <c r="G370" s="8">
        <v>1350000</v>
      </c>
      <c r="H370" s="7" t="s">
        <v>17</v>
      </c>
      <c r="I370" s="14" t="str">
        <f t="shared" si="6"/>
        <v>459741350000</v>
      </c>
      <c r="J370" s="7" t="s">
        <v>18</v>
      </c>
      <c r="K370" s="15" t="e">
        <f>IF(E370="","",VLOOKUP(E370,[1]Hoja4!A:H,7,0))</f>
        <v>#N/A</v>
      </c>
      <c r="L370" s="16" t="e">
        <f>IF(E370="","",VLOOKUP(E370,[1]Hoja4!A:H,8,0))</f>
        <v>#N/A</v>
      </c>
      <c r="M370" s="15" t="e">
        <f>IF(E370="","",VLOOKUP(E370,[1]Hoja4!A:I,9,0))</f>
        <v>#N/A</v>
      </c>
      <c r="N370" s="17" t="str">
        <f ca="1">IF(ISERROR(
BUSCARX(B370 &amp; I370 &amp; H370,
'EXTRACTO BANCO'!A:A &amp; 'EXTRACTO BANCO'!G:G &amp; 'EXTRACTO BANCO'!K:K,
'EXTRACTO BANCO'!A:A,
0)
),"NO","OK")</f>
        <v>NO</v>
      </c>
      <c r="O370" s="18"/>
    </row>
    <row r="371" spans="1:15">
      <c r="A371" s="6">
        <v>45974</v>
      </c>
      <c r="B371" s="7">
        <v>1754</v>
      </c>
      <c r="C371" s="7" t="s">
        <v>20</v>
      </c>
      <c r="D371" s="7" t="s">
        <v>16</v>
      </c>
      <c r="E371" s="7">
        <v>1</v>
      </c>
      <c r="F371" s="7"/>
      <c r="G371" s="8">
        <v>100000</v>
      </c>
      <c r="H371" s="7" t="s">
        <v>17</v>
      </c>
      <c r="I371" s="14" t="str">
        <f t="shared" si="6"/>
        <v>45974100000</v>
      </c>
      <c r="J371" s="7" t="s">
        <v>18</v>
      </c>
      <c r="K371" s="15" t="e">
        <f>IF(E371="","",VLOOKUP(E371,[1]Hoja4!A:H,7,0))</f>
        <v>#N/A</v>
      </c>
      <c r="L371" s="16" t="e">
        <f>IF(E371="","",VLOOKUP(E371,[1]Hoja4!A:H,8,0))</f>
        <v>#N/A</v>
      </c>
      <c r="M371" s="15" t="e">
        <f>IF(E371="","",VLOOKUP(E371,[1]Hoja4!A:I,9,0))</f>
        <v>#N/A</v>
      </c>
      <c r="N371" s="17" t="str">
        <f ca="1">IF(ISERROR(
BUSCARX(B371 &amp; I371 &amp; H371,
'EXTRACTO BANCO'!A:A &amp; 'EXTRACTO BANCO'!G:G &amp; 'EXTRACTO BANCO'!K:K,
'EXTRACTO BANCO'!A:A,
0)
),"NO","OK")</f>
        <v>NO</v>
      </c>
      <c r="O371" s="18"/>
    </row>
    <row r="372" spans="1:15">
      <c r="A372" s="6">
        <v>45974</v>
      </c>
      <c r="B372" s="7">
        <v>1754</v>
      </c>
      <c r="C372" s="7" t="s">
        <v>20</v>
      </c>
      <c r="D372" s="7" t="s">
        <v>16</v>
      </c>
      <c r="E372" s="7">
        <v>1</v>
      </c>
      <c r="F372" s="7"/>
      <c r="G372" s="8">
        <v>3000000</v>
      </c>
      <c r="H372" s="7" t="s">
        <v>17</v>
      </c>
      <c r="I372" s="14" t="str">
        <f t="shared" si="6"/>
        <v>459743000000</v>
      </c>
      <c r="J372" s="7" t="s">
        <v>18</v>
      </c>
      <c r="K372" s="15" t="e">
        <f>IF(E372="","",VLOOKUP(E372,[1]Hoja4!A:H,7,0))</f>
        <v>#N/A</v>
      </c>
      <c r="L372" s="16" t="e">
        <f>IF(E372="","",VLOOKUP(E372,[1]Hoja4!A:H,8,0))</f>
        <v>#N/A</v>
      </c>
      <c r="M372" s="15" t="e">
        <f>IF(E372="","",VLOOKUP(E372,[1]Hoja4!A:I,9,0))</f>
        <v>#N/A</v>
      </c>
      <c r="N372" s="17" t="str">
        <f ca="1">IF(ISERROR(
BUSCARX(B372 &amp; I372 &amp; H372,
'EXTRACTO BANCO'!A:A &amp; 'EXTRACTO BANCO'!G:G &amp; 'EXTRACTO BANCO'!K:K,
'EXTRACTO BANCO'!A:A,
0)
),"NO","OK")</f>
        <v>NO</v>
      </c>
      <c r="O372" s="18"/>
    </row>
    <row r="373" spans="1:15">
      <c r="A373" s="6">
        <v>45974</v>
      </c>
      <c r="B373" s="7">
        <v>1754</v>
      </c>
      <c r="C373" s="7" t="s">
        <v>20</v>
      </c>
      <c r="D373" s="7" t="s">
        <v>16</v>
      </c>
      <c r="E373" s="7">
        <v>13</v>
      </c>
      <c r="F373" s="7"/>
      <c r="G373" s="8">
        <v>2800000</v>
      </c>
      <c r="H373" s="7" t="s">
        <v>17</v>
      </c>
      <c r="I373" s="14" t="str">
        <f t="shared" si="6"/>
        <v>459742800000</v>
      </c>
      <c r="J373" s="7" t="s">
        <v>18</v>
      </c>
      <c r="K373" s="15" t="str">
        <f>IF(E373="","",VLOOKUP(E373,[1]Hoja4!A:H,7,0))</f>
        <v>PV040</v>
      </c>
      <c r="L373" s="16" t="str">
        <f>IF(E373="","",VLOOKUP(E373,[1]Hoja4!A:H,8,0))</f>
        <v>CALYPSO IBAGUE</v>
      </c>
      <c r="M373" s="15" t="str">
        <f>IF(E373="","",VLOOKUP(E373,[1]Hoja4!A:I,9,0))</f>
        <v>IBAGUE</v>
      </c>
      <c r="N373" s="17" t="str">
        <f ca="1">IF(ISERROR(
BUSCARX(B373 &amp; I373 &amp; H373,
'EXTRACTO BANCO'!A:A &amp; 'EXTRACTO BANCO'!G:G &amp; 'EXTRACTO BANCO'!K:K,
'EXTRACTO BANCO'!A:A,
0)
),"NO","OK")</f>
        <v>NO</v>
      </c>
      <c r="O373" s="18"/>
    </row>
    <row r="374" spans="1:15">
      <c r="A374" s="6">
        <v>45974</v>
      </c>
      <c r="B374" s="7">
        <v>1754</v>
      </c>
      <c r="C374" s="7" t="s">
        <v>20</v>
      </c>
      <c r="D374" s="7" t="s">
        <v>16</v>
      </c>
      <c r="E374" s="7">
        <v>8600752087</v>
      </c>
      <c r="F374" s="7"/>
      <c r="G374" s="8">
        <v>2050000</v>
      </c>
      <c r="H374" s="7" t="s">
        <v>17</v>
      </c>
      <c r="I374" s="14" t="str">
        <f t="shared" si="6"/>
        <v>459742050000</v>
      </c>
      <c r="J374" s="7" t="s">
        <v>18</v>
      </c>
      <c r="K374" s="15" t="e">
        <f>IF(E374="","",VLOOKUP(E374,[1]Hoja4!A:H,7,0))</f>
        <v>#N/A</v>
      </c>
      <c r="L374" s="16" t="e">
        <f>IF(E374="","",VLOOKUP(E374,[1]Hoja4!A:H,8,0))</f>
        <v>#N/A</v>
      </c>
      <c r="M374" s="15" t="e">
        <f>IF(E374="","",VLOOKUP(E374,[1]Hoja4!A:I,9,0))</f>
        <v>#N/A</v>
      </c>
      <c r="N374" s="17" t="str">
        <f ca="1">IF(ISERROR(
BUSCARX(B374 &amp; I374 &amp; H374,
'EXTRACTO BANCO'!A:A &amp; 'EXTRACTO BANCO'!G:G &amp; 'EXTRACTO BANCO'!K:K,
'EXTRACTO BANCO'!A:A,
0)
),"NO","OK")</f>
        <v>NO</v>
      </c>
      <c r="O374" s="18"/>
    </row>
    <row r="375" spans="1:15">
      <c r="A375" s="6">
        <v>45974</v>
      </c>
      <c r="B375" s="7">
        <v>1754</v>
      </c>
      <c r="C375" s="7" t="s">
        <v>20</v>
      </c>
      <c r="D375" s="7" t="s">
        <v>16</v>
      </c>
      <c r="E375" s="7">
        <v>6</v>
      </c>
      <c r="F375" s="7"/>
      <c r="G375" s="8">
        <v>1202900</v>
      </c>
      <c r="H375" s="7" t="s">
        <v>17</v>
      </c>
      <c r="I375" s="14" t="str">
        <f t="shared" si="6"/>
        <v>459741202900</v>
      </c>
      <c r="J375" s="7" t="s">
        <v>18</v>
      </c>
      <c r="K375" s="15" t="str">
        <f>IF(E375="","",VLOOKUP(E375,[1]Hoja4!A:H,7,0))</f>
        <v>PV023</v>
      </c>
      <c r="L375" s="16" t="str">
        <f>IF(E375="","",VLOOKUP(E375,[1]Hoja4!A:H,8,0))</f>
        <v>CALYPSO 7 AGOSTO</v>
      </c>
      <c r="M375" s="15" t="str">
        <f>IF(E375="","",VLOOKUP(E375,[1]Hoja4!A:I,9,0))</f>
        <v>BOGOTA</v>
      </c>
      <c r="N375" s="17" t="str">
        <f ca="1">IF(ISERROR(
BUSCARX(B375 &amp; I375 &amp; H375,
'EXTRACTO BANCO'!A:A &amp; 'EXTRACTO BANCO'!G:G &amp; 'EXTRACTO BANCO'!K:K,
'EXTRACTO BANCO'!A:A,
0)
),"NO","OK")</f>
        <v>NO</v>
      </c>
      <c r="O375" s="18"/>
    </row>
    <row r="376" spans="1:15">
      <c r="A376" s="6">
        <v>45974</v>
      </c>
      <c r="B376" s="7">
        <v>1754</v>
      </c>
      <c r="C376" s="7" t="s">
        <v>20</v>
      </c>
      <c r="D376" s="7" t="s">
        <v>16</v>
      </c>
      <c r="E376" s="7">
        <v>4</v>
      </c>
      <c r="F376" s="7"/>
      <c r="G376" s="8">
        <v>2100000</v>
      </c>
      <c r="H376" s="7" t="s">
        <v>17</v>
      </c>
      <c r="I376" s="14" t="str">
        <f t="shared" si="6"/>
        <v>459742100000</v>
      </c>
      <c r="J376" s="7" t="s">
        <v>18</v>
      </c>
      <c r="K376" s="15" t="str">
        <f>IF(E376="","",VLOOKUP(E376,[1]Hoja4!A:H,7,0))</f>
        <v>PV024</v>
      </c>
      <c r="L376" s="16" t="str">
        <f>IF(E376="","",VLOOKUP(E376,[1]Hoja4!A:H,8,0))</f>
        <v>CALYPSO CRA 25</v>
      </c>
      <c r="M376" s="15" t="str">
        <f>IF(E376="","",VLOOKUP(E376,[1]Hoja4!A:I,9,0))</f>
        <v>BOGOTA</v>
      </c>
      <c r="N376" s="17" t="str">
        <f ca="1">IF(ISERROR(
BUSCARX(B376 &amp; I376 &amp; H376,
'EXTRACTO BANCO'!A:A &amp; 'EXTRACTO BANCO'!G:G &amp; 'EXTRACTO BANCO'!K:K,
'EXTRACTO BANCO'!A:A,
0)
),"NO","OK")</f>
        <v>NO</v>
      </c>
      <c r="O376" s="18"/>
    </row>
    <row r="377" spans="1:15">
      <c r="A377" s="6">
        <v>45974</v>
      </c>
      <c r="B377" s="7">
        <v>1754</v>
      </c>
      <c r="C377" s="7" t="s">
        <v>20</v>
      </c>
      <c r="D377" s="7" t="s">
        <v>16</v>
      </c>
      <c r="E377" s="7">
        <v>860075208</v>
      </c>
      <c r="F377" s="7"/>
      <c r="G377" s="8">
        <v>750000</v>
      </c>
      <c r="H377" s="7" t="s">
        <v>17</v>
      </c>
      <c r="I377" s="14" t="str">
        <f t="shared" si="6"/>
        <v>45974750000</v>
      </c>
      <c r="J377" s="7" t="s">
        <v>18</v>
      </c>
      <c r="K377" s="15" t="e">
        <f>IF(E377="","",VLOOKUP(E377,[1]Hoja4!A:H,7,0))</f>
        <v>#N/A</v>
      </c>
      <c r="L377" s="16" t="e">
        <f>IF(E377="","",VLOOKUP(E377,[1]Hoja4!A:H,8,0))</f>
        <v>#N/A</v>
      </c>
      <c r="M377" s="15" t="e">
        <f>IF(E377="","",VLOOKUP(E377,[1]Hoja4!A:I,9,0))</f>
        <v>#N/A</v>
      </c>
      <c r="N377" s="17" t="str">
        <f ca="1">IF(ISERROR(
BUSCARX(B377 &amp; I377 &amp; H377,
'EXTRACTO BANCO'!A:A &amp; 'EXTRACTO BANCO'!G:G &amp; 'EXTRACTO BANCO'!K:K,
'EXTRACTO BANCO'!A:A,
0)
),"NO","OK")</f>
        <v>NO</v>
      </c>
      <c r="O377" s="18"/>
    </row>
    <row r="378" spans="1:15">
      <c r="A378" s="6">
        <v>45974</v>
      </c>
      <c r="B378" s="7">
        <v>1754</v>
      </c>
      <c r="C378" s="7" t="s">
        <v>20</v>
      </c>
      <c r="D378" s="7" t="s">
        <v>16</v>
      </c>
      <c r="E378" s="7">
        <v>51</v>
      </c>
      <c r="F378" s="7"/>
      <c r="G378" s="8">
        <v>1300000</v>
      </c>
      <c r="H378" s="7" t="s">
        <v>17</v>
      </c>
      <c r="I378" s="14" t="str">
        <f t="shared" si="6"/>
        <v>459741300000</v>
      </c>
      <c r="J378" s="7" t="s">
        <v>18</v>
      </c>
      <c r="K378" s="15" t="str">
        <f>IF(E378="","",VLOOKUP(E378,[1]Hoja4!A:H,7,0))</f>
        <v>VEBOG</v>
      </c>
      <c r="L378" s="16" t="str">
        <f>IF(E378="","",VLOOKUP(E378,[1]Hoja4!A:H,8,0))</f>
        <v>VENTAS EXTERNAS BOGOTA</v>
      </c>
      <c r="M378" s="15" t="str">
        <f>IF(E378="","",VLOOKUP(E378,[1]Hoja4!A:I,9,0))</f>
        <v>BOGOTA</v>
      </c>
      <c r="N378" s="17" t="str">
        <f ca="1">IF(ISERROR(
BUSCARX(B378 &amp; I378 &amp; H378,
'EXTRACTO BANCO'!A:A &amp; 'EXTRACTO BANCO'!G:G &amp; 'EXTRACTO BANCO'!K:K,
'EXTRACTO BANCO'!A:A,
0)
),"NO","OK")</f>
        <v>NO</v>
      </c>
      <c r="O378" s="18"/>
    </row>
    <row r="379" spans="1:15">
      <c r="A379" s="6">
        <v>45974</v>
      </c>
      <c r="B379" s="7">
        <v>1754</v>
      </c>
      <c r="C379" s="7" t="s">
        <v>20</v>
      </c>
      <c r="D379" s="7" t="s">
        <v>16</v>
      </c>
      <c r="E379" s="7">
        <v>50</v>
      </c>
      <c r="F379" s="7"/>
      <c r="G379" s="8">
        <v>2300000</v>
      </c>
      <c r="H379" s="7" t="s">
        <v>17</v>
      </c>
      <c r="I379" s="14" t="str">
        <f t="shared" si="6"/>
        <v>459742300000</v>
      </c>
      <c r="J379" s="7" t="s">
        <v>18</v>
      </c>
      <c r="K379" s="15" t="e">
        <f>IF(E379="","",VLOOKUP(E379,[1]Hoja4!A:H,7,0))</f>
        <v>#N/A</v>
      </c>
      <c r="L379" s="16" t="e">
        <f>IF(E379="","",VLOOKUP(E379,[1]Hoja4!A:H,8,0))</f>
        <v>#N/A</v>
      </c>
      <c r="M379" s="15" t="e">
        <f>IF(E379="","",VLOOKUP(E379,[1]Hoja4!A:I,9,0))</f>
        <v>#N/A</v>
      </c>
      <c r="N379" s="17" t="str">
        <f ca="1">IF(ISERROR(
BUSCARX(B379 &amp; I379 &amp; H379,
'EXTRACTO BANCO'!A:A &amp; 'EXTRACTO BANCO'!G:G &amp; 'EXTRACTO BANCO'!K:K,
'EXTRACTO BANCO'!A:A,
0)
),"NO","OK")</f>
        <v>NO</v>
      </c>
      <c r="O379" s="18"/>
    </row>
    <row r="380" spans="1:15">
      <c r="A380" s="6">
        <v>45974</v>
      </c>
      <c r="B380" s="7">
        <v>1754</v>
      </c>
      <c r="C380" s="7" t="s">
        <v>20</v>
      </c>
      <c r="D380" s="7" t="s">
        <v>16</v>
      </c>
      <c r="E380" s="7">
        <v>31</v>
      </c>
      <c r="F380" s="7"/>
      <c r="G380" s="8">
        <v>1000000</v>
      </c>
      <c r="H380" s="7" t="s">
        <v>17</v>
      </c>
      <c r="I380" s="14" t="str">
        <f t="shared" si="6"/>
        <v>459741000000</v>
      </c>
      <c r="J380" s="7" t="s">
        <v>18</v>
      </c>
      <c r="K380" s="15" t="str">
        <f>IF(E380="","",VLOOKUP(E380,[1]Hoja4!A:H,7,0))</f>
        <v>LOG</v>
      </c>
      <c r="L380" s="16" t="str">
        <f>IF(E380="","",VLOOKUP(E380,[1]Hoja4!A:H,8,0))</f>
        <v>CAJA LOGISTICA</v>
      </c>
      <c r="M380" s="15" t="str">
        <f>IF(E380="","",VLOOKUP(E380,[1]Hoja4!A:I,9,0))</f>
        <v>BOGOTA</v>
      </c>
      <c r="N380" s="17" t="str">
        <f ca="1">IF(ISERROR(
BUSCARX(B380 &amp; I380 &amp; H380,
'EXTRACTO BANCO'!A:A &amp; 'EXTRACTO BANCO'!G:G &amp; 'EXTRACTO BANCO'!K:K,
'EXTRACTO BANCO'!A:A,
0)
),"NO","OK")</f>
        <v>NO</v>
      </c>
      <c r="O380" s="18"/>
    </row>
    <row r="381" spans="1:15">
      <c r="A381" s="6">
        <v>45974</v>
      </c>
      <c r="B381" s="7">
        <v>1754</v>
      </c>
      <c r="C381" s="7" t="s">
        <v>20</v>
      </c>
      <c r="D381" s="7" t="s">
        <v>16</v>
      </c>
      <c r="E381" s="7">
        <v>8</v>
      </c>
      <c r="F381" s="7"/>
      <c r="G381" s="8">
        <v>900000</v>
      </c>
      <c r="H381" s="7" t="s">
        <v>17</v>
      </c>
      <c r="I381" s="14" t="str">
        <f t="shared" si="6"/>
        <v>45974900000</v>
      </c>
      <c r="J381" s="7" t="s">
        <v>18</v>
      </c>
      <c r="K381" s="15" t="str">
        <f>IF(E381="","",VLOOKUP(E381,[1]Hoja4!A:H,7,0))</f>
        <v>PV001</v>
      </c>
      <c r="L381" s="16" t="str">
        <f>IF(E381="","",VLOOKUP(E381,[1]Hoja4!A:H,8,0))</f>
        <v>CALYPSO RICAURTE</v>
      </c>
      <c r="M381" s="15" t="str">
        <f>IF(E381="","",VLOOKUP(E381,[1]Hoja4!A:I,9,0))</f>
        <v>BOGOTA</v>
      </c>
      <c r="N381" s="17" t="str">
        <f ca="1">IF(ISERROR(
BUSCARX(B381 &amp; I381 &amp; H381,
'EXTRACTO BANCO'!A:A &amp; 'EXTRACTO BANCO'!G:G &amp; 'EXTRACTO BANCO'!K:K,
'EXTRACTO BANCO'!A:A,
0)
),"NO","OK")</f>
        <v>NO</v>
      </c>
      <c r="O381" s="18"/>
    </row>
    <row r="382" spans="1:15">
      <c r="A382" s="6">
        <v>45974</v>
      </c>
      <c r="B382" s="7">
        <v>1754</v>
      </c>
      <c r="C382" s="7" t="s">
        <v>20</v>
      </c>
      <c r="D382" s="7" t="s">
        <v>16</v>
      </c>
      <c r="E382" s="7">
        <v>59</v>
      </c>
      <c r="F382" s="7"/>
      <c r="G382" s="8">
        <v>527700</v>
      </c>
      <c r="H382" s="7" t="s">
        <v>17</v>
      </c>
      <c r="I382" s="14" t="str">
        <f t="shared" si="6"/>
        <v>45974527700</v>
      </c>
      <c r="J382" s="7" t="s">
        <v>18</v>
      </c>
      <c r="K382" s="15" t="e">
        <f>IF(E382="","",VLOOKUP(E382,[1]Hoja4!A:H,7,0))</f>
        <v>#N/A</v>
      </c>
      <c r="L382" s="16" t="e">
        <f>IF(E382="","",VLOOKUP(E382,[1]Hoja4!A:H,8,0))</f>
        <v>#N/A</v>
      </c>
      <c r="M382" s="15" t="e">
        <f>IF(E382="","",VLOOKUP(E382,[1]Hoja4!A:I,9,0))</f>
        <v>#N/A</v>
      </c>
      <c r="N382" s="17" t="str">
        <f ca="1">IF(ISERROR(
BUSCARX(B382 &amp; I382 &amp; H382,
'EXTRACTO BANCO'!A:A &amp; 'EXTRACTO BANCO'!G:G &amp; 'EXTRACTO BANCO'!K:K,
'EXTRACTO BANCO'!A:A,
0)
),"NO","OK")</f>
        <v>NO</v>
      </c>
      <c r="O382" s="18"/>
    </row>
    <row r="383" spans="1:15">
      <c r="A383" s="6">
        <v>45974</v>
      </c>
      <c r="B383" s="7">
        <v>1754</v>
      </c>
      <c r="C383" s="7" t="s">
        <v>20</v>
      </c>
      <c r="D383" s="7" t="s">
        <v>16</v>
      </c>
      <c r="E383" s="7">
        <v>7</v>
      </c>
      <c r="F383" s="7"/>
      <c r="G383" s="8">
        <v>1750000</v>
      </c>
      <c r="H383" s="7" t="s">
        <v>17</v>
      </c>
      <c r="I383" s="14" t="str">
        <f t="shared" si="6"/>
        <v>459741750000</v>
      </c>
      <c r="J383" s="7" t="s">
        <v>18</v>
      </c>
      <c r="K383" s="15" t="str">
        <f>IF(E383="","",VLOOKUP(E383,[1]Hoja4!A:H,7,0))</f>
        <v>PV014</v>
      </c>
      <c r="L383" s="16" t="str">
        <f>IF(E383="","",VLOOKUP(E383,[1]Hoja4!A:H,8,0))</f>
        <v>CALYPSO CARVAJAL</v>
      </c>
      <c r="M383" s="15" t="str">
        <f>IF(E383="","",VLOOKUP(E383,[1]Hoja4!A:I,9,0))</f>
        <v>BOGOTA</v>
      </c>
      <c r="N383" s="17" t="str">
        <f ca="1">IF(ISERROR(
BUSCARX(B383 &amp; I383 &amp; H383,
'EXTRACTO BANCO'!A:A &amp; 'EXTRACTO BANCO'!G:G &amp; 'EXTRACTO BANCO'!K:K,
'EXTRACTO BANCO'!A:A,
0)
),"NO","OK")</f>
        <v>NO</v>
      </c>
      <c r="O383" s="18"/>
    </row>
    <row r="384" spans="1:15">
      <c r="A384" s="6">
        <v>45974</v>
      </c>
      <c r="B384" s="7">
        <v>1754</v>
      </c>
      <c r="C384" s="7" t="s">
        <v>20</v>
      </c>
      <c r="D384" s="7" t="s">
        <v>16</v>
      </c>
      <c r="E384" s="7">
        <v>49</v>
      </c>
      <c r="F384" s="7"/>
      <c r="G384" s="8">
        <v>2850000</v>
      </c>
      <c r="H384" s="7" t="s">
        <v>17</v>
      </c>
      <c r="I384" s="14" t="str">
        <f t="shared" si="6"/>
        <v>459742850000</v>
      </c>
      <c r="J384" s="7" t="s">
        <v>18</v>
      </c>
      <c r="K384" s="15" t="e">
        <f>IF(E384="","",VLOOKUP(E384,[1]Hoja4!A:H,7,0))</f>
        <v>#N/A</v>
      </c>
      <c r="L384" s="16" t="e">
        <f>IF(E384="","",VLOOKUP(E384,[1]Hoja4!A:H,8,0))</f>
        <v>#N/A</v>
      </c>
      <c r="M384" s="15" t="e">
        <f>IF(E384="","",VLOOKUP(E384,[1]Hoja4!A:I,9,0))</f>
        <v>#N/A</v>
      </c>
      <c r="N384" s="17" t="str">
        <f ca="1">IF(ISERROR(
BUSCARX(B384 &amp; I384 &amp; H384,
'EXTRACTO BANCO'!A:A &amp; 'EXTRACTO BANCO'!G:G &amp; 'EXTRACTO BANCO'!K:K,
'EXTRACTO BANCO'!A:A,
0)
),"NO","OK")</f>
        <v>NO</v>
      </c>
      <c r="O384" s="18"/>
    </row>
    <row r="385" spans="1:15">
      <c r="A385" s="6">
        <v>45974</v>
      </c>
      <c r="B385" s="7">
        <v>1754</v>
      </c>
      <c r="C385" s="7" t="s">
        <v>20</v>
      </c>
      <c r="D385" s="7" t="s">
        <v>16</v>
      </c>
      <c r="E385" s="7">
        <v>49</v>
      </c>
      <c r="F385" s="7"/>
      <c r="G385" s="8">
        <v>770750</v>
      </c>
      <c r="H385" s="7" t="s">
        <v>17</v>
      </c>
      <c r="I385" s="14" t="str">
        <f t="shared" si="6"/>
        <v>45974770750</v>
      </c>
      <c r="J385" s="7" t="s">
        <v>18</v>
      </c>
      <c r="K385" s="15" t="e">
        <f>IF(E385="","",VLOOKUP(E385,[1]Hoja4!A:H,7,0))</f>
        <v>#N/A</v>
      </c>
      <c r="L385" s="16" t="e">
        <f>IF(E385="","",VLOOKUP(E385,[1]Hoja4!A:H,8,0))</f>
        <v>#N/A</v>
      </c>
      <c r="M385" s="15" t="e">
        <f>IF(E385="","",VLOOKUP(E385,[1]Hoja4!A:I,9,0))</f>
        <v>#N/A</v>
      </c>
      <c r="N385" s="17" t="str">
        <f ca="1">IF(ISERROR(
BUSCARX(B385 &amp; I385 &amp; H385,
'EXTRACTO BANCO'!A:A &amp; 'EXTRACTO BANCO'!G:G &amp; 'EXTRACTO BANCO'!K:K,
'EXTRACTO BANCO'!A:A,
0)
),"NO","OK")</f>
        <v>NO</v>
      </c>
      <c r="O385" s="18"/>
    </row>
    <row r="386" spans="1:15">
      <c r="A386" s="6">
        <v>45974</v>
      </c>
      <c r="B386" s="7">
        <v>1754</v>
      </c>
      <c r="C386" s="7" t="s">
        <v>20</v>
      </c>
      <c r="D386" s="7" t="s">
        <v>16</v>
      </c>
      <c r="E386" s="7">
        <v>2</v>
      </c>
      <c r="F386" s="7"/>
      <c r="G386" s="8">
        <v>550000</v>
      </c>
      <c r="H386" s="7" t="s">
        <v>17</v>
      </c>
      <c r="I386" s="14" t="str">
        <f t="shared" ref="I386:I449" si="7">CONCATENATE(A386,G386)</f>
        <v>45974550000</v>
      </c>
      <c r="J386" s="7" t="s">
        <v>18</v>
      </c>
      <c r="K386" s="15" t="str">
        <f>IF(E386="","",VLOOKUP(E386,[1]Hoja4!A:H,7,0))</f>
        <v>PV020</v>
      </c>
      <c r="L386" s="16" t="str">
        <f>IF(E386="","",VLOOKUP(E386,[1]Hoja4!A:H,8,0))</f>
        <v>CALYPSO RESTREPO</v>
      </c>
      <c r="M386" s="15" t="str">
        <f>IF(E386="","",VLOOKUP(E386,[1]Hoja4!A:I,9,0))</f>
        <v>BOGOTA</v>
      </c>
      <c r="N386" s="17" t="str">
        <f ca="1">IF(ISERROR(
BUSCARX(B386 &amp; I386 &amp; H386,
'EXTRACTO BANCO'!A:A &amp; 'EXTRACTO BANCO'!G:G &amp; 'EXTRACTO BANCO'!K:K,
'EXTRACTO BANCO'!A:A,
0)
),"NO","OK")</f>
        <v>NO</v>
      </c>
      <c r="O386" s="18"/>
    </row>
    <row r="387" spans="1:15">
      <c r="A387" s="6">
        <v>45974</v>
      </c>
      <c r="B387" s="7">
        <v>1754</v>
      </c>
      <c r="C387" s="7" t="s">
        <v>20</v>
      </c>
      <c r="D387" s="7" t="s">
        <v>16</v>
      </c>
      <c r="E387" s="7">
        <v>2</v>
      </c>
      <c r="F387" s="7"/>
      <c r="G387" s="8">
        <v>3000000</v>
      </c>
      <c r="H387" s="7" t="s">
        <v>17</v>
      </c>
      <c r="I387" s="14" t="str">
        <f t="shared" si="7"/>
        <v>459743000000</v>
      </c>
      <c r="J387" s="7" t="s">
        <v>18</v>
      </c>
      <c r="K387" s="15" t="str">
        <f>IF(E387="","",VLOOKUP(E387,[1]Hoja4!A:H,7,0))</f>
        <v>PV020</v>
      </c>
      <c r="L387" s="16" t="str">
        <f>IF(E387="","",VLOOKUP(E387,[1]Hoja4!A:H,8,0))</f>
        <v>CALYPSO RESTREPO</v>
      </c>
      <c r="M387" s="15" t="str">
        <f>IF(E387="","",VLOOKUP(E387,[1]Hoja4!A:I,9,0))</f>
        <v>BOGOTA</v>
      </c>
      <c r="N387" s="17" t="str">
        <f ca="1">IF(ISERROR(
BUSCARX(B387 &amp; I387 &amp; H387,
'EXTRACTO BANCO'!A:A &amp; 'EXTRACTO BANCO'!G:G &amp; 'EXTRACTO BANCO'!K:K,
'EXTRACTO BANCO'!A:A,
0)
),"NO","OK")</f>
        <v>NO</v>
      </c>
      <c r="O387" s="18"/>
    </row>
    <row r="388" spans="1:15">
      <c r="A388" s="6">
        <v>45974</v>
      </c>
      <c r="B388" s="7">
        <v>1754</v>
      </c>
      <c r="C388" s="7" t="s">
        <v>20</v>
      </c>
      <c r="D388" s="7" t="s">
        <v>16</v>
      </c>
      <c r="E388" s="7">
        <v>32</v>
      </c>
      <c r="F388" s="7"/>
      <c r="G388" s="8">
        <v>1200000</v>
      </c>
      <c r="H388" s="7" t="s">
        <v>17</v>
      </c>
      <c r="I388" s="14" t="str">
        <f t="shared" si="7"/>
        <v>459741200000</v>
      </c>
      <c r="J388" s="7" t="s">
        <v>18</v>
      </c>
      <c r="K388" s="15" t="str">
        <f>IF(E388="","",VLOOKUP(E388,[1]Hoja4!A:H,7,0))</f>
        <v>PV029</v>
      </c>
      <c r="L388" s="16" t="str">
        <f>IF(E388="","",VLOOKUP(E388,[1]Hoja4!A:H,8,0))</f>
        <v>CALYPSO DUITAMA</v>
      </c>
      <c r="M388" s="15" t="str">
        <f>IF(E388="","",VLOOKUP(E388,[1]Hoja4!A:I,9,0))</f>
        <v>TUNJA</v>
      </c>
      <c r="N388" s="17" t="str">
        <f ca="1">IF(ISERROR(
BUSCARX(B388 &amp; I388 &amp; H388,
'EXTRACTO BANCO'!A:A &amp; 'EXTRACTO BANCO'!G:G &amp; 'EXTRACTO BANCO'!K:K,
'EXTRACTO BANCO'!A:A,
0)
),"NO","OK")</f>
        <v>NO</v>
      </c>
      <c r="O388" s="18"/>
    </row>
    <row r="389" spans="1:15">
      <c r="A389" s="6">
        <v>45974</v>
      </c>
      <c r="B389" s="7">
        <v>1754</v>
      </c>
      <c r="C389" s="7" t="s">
        <v>20</v>
      </c>
      <c r="D389" s="7" t="s">
        <v>16</v>
      </c>
      <c r="E389" s="7">
        <v>32</v>
      </c>
      <c r="F389" s="7"/>
      <c r="G389" s="8">
        <v>2000000</v>
      </c>
      <c r="H389" s="7" t="s">
        <v>17</v>
      </c>
      <c r="I389" s="14" t="str">
        <f t="shared" si="7"/>
        <v>459742000000</v>
      </c>
      <c r="J389" s="7" t="s">
        <v>18</v>
      </c>
      <c r="K389" s="15" t="str">
        <f>IF(E389="","",VLOOKUP(E389,[1]Hoja4!A:H,7,0))</f>
        <v>PV029</v>
      </c>
      <c r="L389" s="16" t="str">
        <f>IF(E389="","",VLOOKUP(E389,[1]Hoja4!A:H,8,0))</f>
        <v>CALYPSO DUITAMA</v>
      </c>
      <c r="M389" s="15" t="str">
        <f>IF(E389="","",VLOOKUP(E389,[1]Hoja4!A:I,9,0))</f>
        <v>TUNJA</v>
      </c>
      <c r="N389" s="17" t="str">
        <f ca="1">IF(ISERROR(
BUSCARX(B389 &amp; I389 &amp; H389,
'EXTRACTO BANCO'!A:A &amp; 'EXTRACTO BANCO'!G:G &amp; 'EXTRACTO BANCO'!K:K,
'EXTRACTO BANCO'!A:A,
0)
),"NO","OK")</f>
        <v>NO</v>
      </c>
      <c r="O389" s="18"/>
    </row>
    <row r="390" spans="1:15">
      <c r="A390" s="6">
        <v>45974</v>
      </c>
      <c r="B390" s="7">
        <v>1754</v>
      </c>
      <c r="C390" s="7" t="s">
        <v>20</v>
      </c>
      <c r="D390" s="7" t="s">
        <v>16</v>
      </c>
      <c r="E390" s="7">
        <v>860075208</v>
      </c>
      <c r="F390" s="7"/>
      <c r="G390" s="8">
        <v>2500000</v>
      </c>
      <c r="H390" s="7" t="s">
        <v>17</v>
      </c>
      <c r="I390" s="14" t="str">
        <f t="shared" si="7"/>
        <v>459742500000</v>
      </c>
      <c r="J390" s="7" t="s">
        <v>18</v>
      </c>
      <c r="K390" s="15" t="e">
        <f>IF(E390="","",VLOOKUP(E390,[1]Hoja4!A:H,7,0))</f>
        <v>#N/A</v>
      </c>
      <c r="L390" s="16" t="e">
        <f>IF(E390="","",VLOOKUP(E390,[1]Hoja4!A:H,8,0))</f>
        <v>#N/A</v>
      </c>
      <c r="M390" s="15" t="e">
        <f>IF(E390="","",VLOOKUP(E390,[1]Hoja4!A:I,9,0))</f>
        <v>#N/A</v>
      </c>
      <c r="N390" s="17" t="str">
        <f ca="1">IF(ISERROR(
BUSCARX(B390 &amp; I390 &amp; H390,
'EXTRACTO BANCO'!A:A &amp; 'EXTRACTO BANCO'!G:G &amp; 'EXTRACTO BANCO'!K:K,
'EXTRACTO BANCO'!A:A,
0)
),"NO","OK")</f>
        <v>NO</v>
      </c>
      <c r="O390" s="18"/>
    </row>
    <row r="391" spans="1:15">
      <c r="A391" s="6">
        <v>45974</v>
      </c>
      <c r="B391" s="7">
        <v>1754</v>
      </c>
      <c r="C391" s="7" t="s">
        <v>20</v>
      </c>
      <c r="D391" s="7" t="s">
        <v>16</v>
      </c>
      <c r="E391" s="7">
        <v>14</v>
      </c>
      <c r="F391" s="7"/>
      <c r="G391" s="8">
        <v>1100000</v>
      </c>
      <c r="H391" s="7" t="s">
        <v>17</v>
      </c>
      <c r="I391" s="14" t="str">
        <f t="shared" si="7"/>
        <v>459741100000</v>
      </c>
      <c r="J391" s="7" t="s">
        <v>18</v>
      </c>
      <c r="K391" s="15" t="str">
        <f>IF(E391="","",VLOOKUP(E391,[1]Hoja4!A:H,7,0))</f>
        <v>PV041</v>
      </c>
      <c r="L391" s="16" t="str">
        <f>IF(E391="","",VLOOKUP(E391,[1]Hoja4!A:H,8,0))</f>
        <v>CALYPSO NEIVA</v>
      </c>
      <c r="M391" s="15" t="str">
        <f>IF(E391="","",VLOOKUP(E391,[1]Hoja4!A:I,9,0))</f>
        <v>NEIVA</v>
      </c>
      <c r="N391" s="17" t="str">
        <f ca="1">IF(ISERROR(
BUSCARX(B391 &amp; I391 &amp; H391,
'EXTRACTO BANCO'!A:A &amp; 'EXTRACTO BANCO'!G:G &amp; 'EXTRACTO BANCO'!K:K,
'EXTRACTO BANCO'!A:A,
0)
),"NO","OK")</f>
        <v>NO</v>
      </c>
      <c r="O391" s="18"/>
    </row>
    <row r="392" spans="1:15">
      <c r="A392" s="6">
        <v>45974</v>
      </c>
      <c r="B392" s="7">
        <v>1754</v>
      </c>
      <c r="C392" s="7" t="s">
        <v>20</v>
      </c>
      <c r="D392" s="7" t="s">
        <v>16</v>
      </c>
      <c r="E392" s="7">
        <v>57</v>
      </c>
      <c r="F392" s="7"/>
      <c r="G392" s="8">
        <v>2700000</v>
      </c>
      <c r="H392" s="7" t="s">
        <v>17</v>
      </c>
      <c r="I392" s="14" t="str">
        <f t="shared" si="7"/>
        <v>459742700000</v>
      </c>
      <c r="J392" s="7" t="s">
        <v>18</v>
      </c>
      <c r="K392" s="15" t="e">
        <f>IF(E392="","",VLOOKUP(E392,[1]Hoja4!A:H,7,0))</f>
        <v>#N/A</v>
      </c>
      <c r="L392" s="16" t="e">
        <f>IF(E392="","",VLOOKUP(E392,[1]Hoja4!A:H,8,0))</f>
        <v>#N/A</v>
      </c>
      <c r="M392" s="15" t="e">
        <f>IF(E392="","",VLOOKUP(E392,[1]Hoja4!A:I,9,0))</f>
        <v>#N/A</v>
      </c>
      <c r="N392" s="17" t="str">
        <f ca="1">IF(ISERROR(
BUSCARX(B392 &amp; I392 &amp; H392,
'EXTRACTO BANCO'!A:A &amp; 'EXTRACTO BANCO'!G:G &amp; 'EXTRACTO BANCO'!K:K,
'EXTRACTO BANCO'!A:A,
0)
),"NO","OK")</f>
        <v>NO</v>
      </c>
      <c r="O392" s="18"/>
    </row>
    <row r="393" spans="1:15">
      <c r="A393" s="6">
        <v>45974</v>
      </c>
      <c r="B393" s="7">
        <v>1754</v>
      </c>
      <c r="C393" s="7" t="s">
        <v>20</v>
      </c>
      <c r="D393" s="7" t="s">
        <v>16</v>
      </c>
      <c r="E393" s="7">
        <v>10</v>
      </c>
      <c r="F393" s="7"/>
      <c r="G393" s="8">
        <v>2550000</v>
      </c>
      <c r="H393" s="7" t="s">
        <v>17</v>
      </c>
      <c r="I393" s="14" t="str">
        <f t="shared" si="7"/>
        <v>459742550000</v>
      </c>
      <c r="J393" s="7" t="s">
        <v>18</v>
      </c>
      <c r="K393" s="15" t="str">
        <f>IF(E393="","",VLOOKUP(E393,[1]Hoja4!A:H,7,0))</f>
        <v>PV003</v>
      </c>
      <c r="L393" s="16" t="str">
        <f>IF(E393="","",VLOOKUP(E393,[1]Hoja4!A:H,8,0))</f>
        <v>CALYPSO BREAL 2</v>
      </c>
      <c r="M393" s="15" t="str">
        <f>IF(E393="","",VLOOKUP(E393,[1]Hoja4!A:I,9,0))</f>
        <v>BOGOTA</v>
      </c>
      <c r="N393" s="17" t="str">
        <f ca="1">IF(ISERROR(
BUSCARX(B393 &amp; I393 &amp; H393,
'EXTRACTO BANCO'!A:A &amp; 'EXTRACTO BANCO'!G:G &amp; 'EXTRACTO BANCO'!K:K,
'EXTRACTO BANCO'!A:A,
0)
),"NO","OK")</f>
        <v>NO</v>
      </c>
      <c r="O393" s="18"/>
    </row>
    <row r="394" spans="1:15">
      <c r="A394" s="6">
        <v>45974</v>
      </c>
      <c r="B394" s="7">
        <v>1754</v>
      </c>
      <c r="C394" s="7" t="s">
        <v>20</v>
      </c>
      <c r="D394" s="7" t="s">
        <v>16</v>
      </c>
      <c r="E394" s="7">
        <v>28</v>
      </c>
      <c r="F394" s="7"/>
      <c r="G394" s="8">
        <v>2400000</v>
      </c>
      <c r="H394" s="7" t="s">
        <v>17</v>
      </c>
      <c r="I394" s="14" t="str">
        <f t="shared" si="7"/>
        <v>459742400000</v>
      </c>
      <c r="J394" s="7" t="s">
        <v>18</v>
      </c>
      <c r="K394" s="15" t="str">
        <f>IF(E394="","",VLOOKUP(E394,[1]Hoja4!A:H,7,0))</f>
        <v>PV039</v>
      </c>
      <c r="L394" s="16" t="str">
        <f>IF(E394="","",VLOOKUP(E394,[1]Hoja4!A:H,8,0))</f>
        <v>CALYPSO CUCUTA</v>
      </c>
      <c r="M394" s="15" t="str">
        <f>IF(E394="","",VLOOKUP(E394,[1]Hoja4!A:I,9,0))</f>
        <v>CUCUTA</v>
      </c>
      <c r="N394" s="17" t="str">
        <f ca="1">IF(ISERROR(
BUSCARX(B394 &amp; I394 &amp; H394,
'EXTRACTO BANCO'!A:A &amp; 'EXTRACTO BANCO'!G:G &amp; 'EXTRACTO BANCO'!K:K,
'EXTRACTO BANCO'!A:A,
0)
),"NO","OK")</f>
        <v>NO</v>
      </c>
      <c r="O394" s="18"/>
    </row>
    <row r="395" spans="1:15">
      <c r="A395" s="6">
        <v>45974</v>
      </c>
      <c r="B395" s="7">
        <v>1754</v>
      </c>
      <c r="C395" s="7" t="s">
        <v>20</v>
      </c>
      <c r="D395" s="7" t="s">
        <v>16</v>
      </c>
      <c r="E395" s="7">
        <v>860075208</v>
      </c>
      <c r="F395" s="7"/>
      <c r="G395" s="8">
        <v>1505500</v>
      </c>
      <c r="H395" s="7" t="s">
        <v>17</v>
      </c>
      <c r="I395" s="14" t="str">
        <f t="shared" si="7"/>
        <v>459741505500</v>
      </c>
      <c r="J395" s="7" t="s">
        <v>18</v>
      </c>
      <c r="K395" s="15" t="e">
        <f>IF(E395="","",VLOOKUP(E395,[1]Hoja4!A:H,7,0))</f>
        <v>#N/A</v>
      </c>
      <c r="L395" s="16" t="e">
        <f>IF(E395="","",VLOOKUP(E395,[1]Hoja4!A:H,8,0))</f>
        <v>#N/A</v>
      </c>
      <c r="M395" s="15" t="e">
        <f>IF(E395="","",VLOOKUP(E395,[1]Hoja4!A:I,9,0))</f>
        <v>#N/A</v>
      </c>
      <c r="N395" s="17" t="str">
        <f ca="1">IF(ISERROR(
BUSCARX(B395 &amp; I395 &amp; H395,
'EXTRACTO BANCO'!A:A &amp; 'EXTRACTO BANCO'!G:G &amp; 'EXTRACTO BANCO'!K:K,
'EXTRACTO BANCO'!A:A,
0)
),"NO","OK")</f>
        <v>NO</v>
      </c>
      <c r="O395" s="18"/>
    </row>
    <row r="396" spans="1:15">
      <c r="A396" s="6">
        <v>45974</v>
      </c>
      <c r="B396" s="7">
        <v>1754</v>
      </c>
      <c r="C396" s="7" t="s">
        <v>20</v>
      </c>
      <c r="D396" s="7" t="s">
        <v>16</v>
      </c>
      <c r="E396" s="7">
        <v>5</v>
      </c>
      <c r="F396" s="7"/>
      <c r="G396" s="8">
        <v>1700000</v>
      </c>
      <c r="H396" s="7" t="s">
        <v>17</v>
      </c>
      <c r="I396" s="14" t="str">
        <f t="shared" si="7"/>
        <v>459741700000</v>
      </c>
      <c r="J396" s="7" t="s">
        <v>18</v>
      </c>
      <c r="K396" s="15" t="str">
        <f>IF(E396="","",VLOOKUP(E396,[1]Hoja4!A:H,7,0))</f>
        <v>PV022</v>
      </c>
      <c r="L396" s="16" t="str">
        <f>IF(E396="","",VLOOKUP(E396,[1]Hoja4!A:H,8,0))</f>
        <v>CALYPSO RIONEGRO</v>
      </c>
      <c r="M396" s="15" t="str">
        <f>IF(E396="","",VLOOKUP(E396,[1]Hoja4!A:I,9,0))</f>
        <v>BOGOTA</v>
      </c>
      <c r="N396" s="17" t="str">
        <f ca="1">IF(ISERROR(
BUSCARX(B396 &amp; I396 &amp; H396,
'EXTRACTO BANCO'!A:A &amp; 'EXTRACTO BANCO'!G:G &amp; 'EXTRACTO BANCO'!K:K,
'EXTRACTO BANCO'!A:A,
0)
),"NO","OK")</f>
        <v>NO</v>
      </c>
      <c r="O396" s="18"/>
    </row>
    <row r="397" spans="1:15">
      <c r="A397" s="6">
        <v>45974</v>
      </c>
      <c r="B397" s="7">
        <v>1754</v>
      </c>
      <c r="C397" s="7" t="s">
        <v>20</v>
      </c>
      <c r="D397" s="7" t="s">
        <v>16</v>
      </c>
      <c r="E397" s="7">
        <v>860075208</v>
      </c>
      <c r="F397" s="7"/>
      <c r="G397" s="8">
        <v>615300</v>
      </c>
      <c r="H397" s="7" t="s">
        <v>17</v>
      </c>
      <c r="I397" s="14" t="str">
        <f t="shared" si="7"/>
        <v>45974615300</v>
      </c>
      <c r="J397" s="7" t="s">
        <v>18</v>
      </c>
      <c r="K397" s="15" t="e">
        <f>IF(E397="","",VLOOKUP(E397,[1]Hoja4!A:H,7,0))</f>
        <v>#N/A</v>
      </c>
      <c r="L397" s="16" t="e">
        <f>IF(E397="","",VLOOKUP(E397,[1]Hoja4!A:H,8,0))</f>
        <v>#N/A</v>
      </c>
      <c r="M397" s="15" t="e">
        <f>IF(E397="","",VLOOKUP(E397,[1]Hoja4!A:I,9,0))</f>
        <v>#N/A</v>
      </c>
      <c r="N397" s="17" t="str">
        <f ca="1">IF(ISERROR(
BUSCARX(B397 &amp; I397 &amp; H397,
'EXTRACTO BANCO'!A:A &amp; 'EXTRACTO BANCO'!G:G &amp; 'EXTRACTO BANCO'!K:K,
'EXTRACTO BANCO'!A:A,
0)
),"NO","OK")</f>
        <v>NO</v>
      </c>
      <c r="O397" s="18"/>
    </row>
    <row r="398" spans="1:15">
      <c r="A398" s="6">
        <v>45974</v>
      </c>
      <c r="B398" s="7">
        <v>1754</v>
      </c>
      <c r="C398" s="7" t="s">
        <v>20</v>
      </c>
      <c r="D398" s="7" t="s">
        <v>16</v>
      </c>
      <c r="E398" s="7">
        <v>860075208</v>
      </c>
      <c r="F398" s="7"/>
      <c r="G398" s="8">
        <v>650000</v>
      </c>
      <c r="H398" s="7" t="s">
        <v>17</v>
      </c>
      <c r="I398" s="14" t="str">
        <f t="shared" si="7"/>
        <v>45974650000</v>
      </c>
      <c r="J398" s="7" t="s">
        <v>18</v>
      </c>
      <c r="K398" s="15" t="e">
        <f>IF(E398="","",VLOOKUP(E398,[1]Hoja4!A:H,7,0))</f>
        <v>#N/A</v>
      </c>
      <c r="L398" s="16" t="e">
        <f>IF(E398="","",VLOOKUP(E398,[1]Hoja4!A:H,8,0))</f>
        <v>#N/A</v>
      </c>
      <c r="M398" s="15" t="e">
        <f>IF(E398="","",VLOOKUP(E398,[1]Hoja4!A:I,9,0))</f>
        <v>#N/A</v>
      </c>
      <c r="N398" s="17" t="str">
        <f ca="1">IF(ISERROR(
BUSCARX(B398 &amp; I398 &amp; H398,
'EXTRACTO BANCO'!A:A &amp; 'EXTRACTO BANCO'!G:G &amp; 'EXTRACTO BANCO'!K:K,
'EXTRACTO BANCO'!A:A,
0)
),"NO","OK")</f>
        <v>NO</v>
      </c>
      <c r="O398" s="18"/>
    </row>
    <row r="399" spans="1:15">
      <c r="A399" s="6">
        <v>45974</v>
      </c>
      <c r="B399" s="7">
        <v>1754</v>
      </c>
      <c r="C399" s="7" t="s">
        <v>20</v>
      </c>
      <c r="D399" s="7" t="s">
        <v>16</v>
      </c>
      <c r="E399" s="7">
        <v>18</v>
      </c>
      <c r="F399" s="7"/>
      <c r="G399" s="8">
        <v>1550000</v>
      </c>
      <c r="H399" s="7" t="s">
        <v>17</v>
      </c>
      <c r="I399" s="14" t="str">
        <f t="shared" si="7"/>
        <v>459741550000</v>
      </c>
      <c r="J399" s="7" t="s">
        <v>18</v>
      </c>
      <c r="K399" s="15" t="str">
        <f>IF(E399="","",VLOOKUP(E399,[1]Hoja4!A:H,7,0))</f>
        <v>PV046</v>
      </c>
      <c r="L399" s="16" t="str">
        <f>IF(E399="","",VLOOKUP(E399,[1]Hoja4!A:H,8,0))</f>
        <v>CALYPSO CALI CRA 9</v>
      </c>
      <c r="M399" s="15" t="str">
        <f>IF(E399="","",VLOOKUP(E399,[1]Hoja4!A:I,9,0))</f>
        <v>CALI</v>
      </c>
      <c r="N399" s="17" t="str">
        <f ca="1">IF(ISERROR(
BUSCARX(B399 &amp; I399 &amp; H399,
'EXTRACTO BANCO'!A:A &amp; 'EXTRACTO BANCO'!G:G &amp; 'EXTRACTO BANCO'!K:K,
'EXTRACTO BANCO'!A:A,
0)
),"NO","OK")</f>
        <v>NO</v>
      </c>
      <c r="O399" s="18"/>
    </row>
    <row r="400" spans="1:15">
      <c r="A400" s="6">
        <v>45974</v>
      </c>
      <c r="B400" s="7">
        <v>1754</v>
      </c>
      <c r="C400" s="7" t="s">
        <v>20</v>
      </c>
      <c r="D400" s="7" t="s">
        <v>16</v>
      </c>
      <c r="E400" s="7">
        <v>860075208</v>
      </c>
      <c r="F400" s="7"/>
      <c r="G400" s="8">
        <v>2400000</v>
      </c>
      <c r="H400" s="7" t="s">
        <v>17</v>
      </c>
      <c r="I400" s="14" t="str">
        <f t="shared" si="7"/>
        <v>459742400000</v>
      </c>
      <c r="J400" s="7" t="s">
        <v>18</v>
      </c>
      <c r="K400" s="15" t="e">
        <f>IF(E400="","",VLOOKUP(E400,[1]Hoja4!A:H,7,0))</f>
        <v>#N/A</v>
      </c>
      <c r="L400" s="16" t="e">
        <f>IF(E400="","",VLOOKUP(E400,[1]Hoja4!A:H,8,0))</f>
        <v>#N/A</v>
      </c>
      <c r="M400" s="15" t="e">
        <f>IF(E400="","",VLOOKUP(E400,[1]Hoja4!A:I,9,0))</f>
        <v>#N/A</v>
      </c>
      <c r="N400" s="17" t="str">
        <f ca="1">IF(ISERROR(
BUSCARX(B400 &amp; I400 &amp; H400,
'EXTRACTO BANCO'!A:A &amp; 'EXTRACTO BANCO'!G:G &amp; 'EXTRACTO BANCO'!K:K,
'EXTRACTO BANCO'!A:A,
0)
),"NO","OK")</f>
        <v>NO</v>
      </c>
      <c r="O400" s="18"/>
    </row>
    <row r="401" spans="1:15">
      <c r="A401" s="6">
        <v>45975</v>
      </c>
      <c r="B401" s="7">
        <v>1754</v>
      </c>
      <c r="C401" s="7" t="s">
        <v>15</v>
      </c>
      <c r="D401" s="7" t="s">
        <v>16</v>
      </c>
      <c r="E401" s="7">
        <v>41</v>
      </c>
      <c r="F401" s="7">
        <v>3138282949</v>
      </c>
      <c r="G401" s="8">
        <v>3000150</v>
      </c>
      <c r="H401" s="7" t="s">
        <v>17</v>
      </c>
      <c r="I401" s="14" t="str">
        <f t="shared" si="7"/>
        <v>459753000150</v>
      </c>
      <c r="J401" s="7" t="s">
        <v>18</v>
      </c>
      <c r="K401" s="15" t="e">
        <f>IF(E401="","",VLOOKUP(E401,[1]Hoja4!A:H,7,0))</f>
        <v>#N/A</v>
      </c>
      <c r="L401" s="16" t="e">
        <f>IF(E401="","",VLOOKUP(E401,[1]Hoja4!A:H,8,0))</f>
        <v>#N/A</v>
      </c>
      <c r="M401" s="15" t="e">
        <f>IF(E401="","",VLOOKUP(E401,[1]Hoja4!A:I,9,0))</f>
        <v>#N/A</v>
      </c>
      <c r="N401" s="17" t="str">
        <f ca="1">IF(ISERROR(
BUSCARX(B401 &amp; I401 &amp; H401,
'EXTRACTO BANCO'!A:A &amp; 'EXTRACTO BANCO'!G:G &amp; 'EXTRACTO BANCO'!K:K,
'EXTRACTO BANCO'!A:A,
0)
),"NO","OK")</f>
        <v>NO</v>
      </c>
      <c r="O401" s="18"/>
    </row>
    <row r="402" spans="1:15">
      <c r="A402" s="6">
        <v>45975</v>
      </c>
      <c r="B402" s="7">
        <v>1754</v>
      </c>
      <c r="C402" s="7" t="s">
        <v>15</v>
      </c>
      <c r="D402" s="7" t="s">
        <v>19</v>
      </c>
      <c r="E402" s="7">
        <v>81</v>
      </c>
      <c r="F402" s="7">
        <v>2417800</v>
      </c>
      <c r="G402" s="8">
        <v>4375514</v>
      </c>
      <c r="H402" s="7" t="s">
        <v>17</v>
      </c>
      <c r="I402" s="14" t="str">
        <f t="shared" si="7"/>
        <v>459754375514</v>
      </c>
      <c r="J402" s="7" t="s">
        <v>18</v>
      </c>
      <c r="K402" s="15" t="e">
        <f>IF(E402="","",VLOOKUP(E402,[1]Hoja4!A:H,7,0))</f>
        <v>#N/A</v>
      </c>
      <c r="L402" s="16" t="e">
        <f>IF(E402="","",VLOOKUP(E402,[1]Hoja4!A:H,8,0))</f>
        <v>#N/A</v>
      </c>
      <c r="M402" s="15" t="e">
        <f>IF(E402="","",VLOOKUP(E402,[1]Hoja4!A:I,9,0))</f>
        <v>#N/A</v>
      </c>
      <c r="N402" s="17" t="str">
        <f ca="1">IF(ISERROR(
BUSCARX(B402 &amp; I402 &amp; H402,
'EXTRACTO BANCO'!A:A &amp; 'EXTRACTO BANCO'!G:G &amp; 'EXTRACTO BANCO'!K:K,
'EXTRACTO BANCO'!A:A,
0)
),"NO","OK")</f>
        <v>NO</v>
      </c>
      <c r="O402" s="18"/>
    </row>
    <row r="403" spans="1:15">
      <c r="A403" s="6">
        <v>45975</v>
      </c>
      <c r="B403" s="7">
        <v>1754</v>
      </c>
      <c r="C403" s="7" t="s">
        <v>20</v>
      </c>
      <c r="D403" s="7" t="s">
        <v>16</v>
      </c>
      <c r="E403" s="7">
        <v>860075208</v>
      </c>
      <c r="F403" s="7"/>
      <c r="G403" s="8">
        <v>2497684</v>
      </c>
      <c r="H403" s="7" t="s">
        <v>17</v>
      </c>
      <c r="I403" s="14" t="str">
        <f t="shared" si="7"/>
        <v>459752497684</v>
      </c>
      <c r="J403" s="7" t="s">
        <v>18</v>
      </c>
      <c r="K403" s="15" t="e">
        <f>IF(E403="","",VLOOKUP(E403,[1]Hoja4!A:H,7,0))</f>
        <v>#N/A</v>
      </c>
      <c r="L403" s="16" t="e">
        <f>IF(E403="","",VLOOKUP(E403,[1]Hoja4!A:H,8,0))</f>
        <v>#N/A</v>
      </c>
      <c r="M403" s="15" t="e">
        <f>IF(E403="","",VLOOKUP(E403,[1]Hoja4!A:I,9,0))</f>
        <v>#N/A</v>
      </c>
      <c r="N403" s="17" t="str">
        <f ca="1">IF(ISERROR(
BUSCARX(B403 &amp; I403 &amp; H403,
'EXTRACTO BANCO'!A:A &amp; 'EXTRACTO BANCO'!G:G &amp; 'EXTRACTO BANCO'!K:K,
'EXTRACTO BANCO'!A:A,
0)
),"NO","OK")</f>
        <v>NO</v>
      </c>
      <c r="O403" s="18"/>
    </row>
    <row r="404" spans="1:15">
      <c r="A404" s="6">
        <v>45975</v>
      </c>
      <c r="B404" s="7">
        <v>1754</v>
      </c>
      <c r="C404" s="7" t="s">
        <v>20</v>
      </c>
      <c r="D404" s="7" t="s">
        <v>16</v>
      </c>
      <c r="E404" s="7">
        <v>13</v>
      </c>
      <c r="F404" s="7"/>
      <c r="G404" s="8">
        <v>2300000</v>
      </c>
      <c r="H404" s="7" t="s">
        <v>17</v>
      </c>
      <c r="I404" s="14" t="str">
        <f t="shared" si="7"/>
        <v>459752300000</v>
      </c>
      <c r="J404" s="7" t="s">
        <v>18</v>
      </c>
      <c r="K404" s="15" t="str">
        <f>IF(E404="","",VLOOKUP(E404,[1]Hoja4!A:H,7,0))</f>
        <v>PV040</v>
      </c>
      <c r="L404" s="16" t="str">
        <f>IF(E404="","",VLOOKUP(E404,[1]Hoja4!A:H,8,0))</f>
        <v>CALYPSO IBAGUE</v>
      </c>
      <c r="M404" s="15" t="str">
        <f>IF(E404="","",VLOOKUP(E404,[1]Hoja4!A:I,9,0))</f>
        <v>IBAGUE</v>
      </c>
      <c r="N404" s="17" t="str">
        <f ca="1">IF(ISERROR(
BUSCARX(B404 &amp; I404 &amp; H404,
'EXTRACTO BANCO'!A:A &amp; 'EXTRACTO BANCO'!G:G &amp; 'EXTRACTO BANCO'!K:K,
'EXTRACTO BANCO'!A:A,
0)
),"NO","OK")</f>
        <v>NO</v>
      </c>
      <c r="O404" s="18"/>
    </row>
    <row r="405" spans="1:15">
      <c r="A405" s="6">
        <v>45975</v>
      </c>
      <c r="B405" s="7">
        <v>1754</v>
      </c>
      <c r="C405" s="7" t="s">
        <v>20</v>
      </c>
      <c r="D405" s="7" t="s">
        <v>16</v>
      </c>
      <c r="E405" s="7">
        <v>8600752087</v>
      </c>
      <c r="F405" s="7"/>
      <c r="G405" s="8">
        <v>2000000</v>
      </c>
      <c r="H405" s="7" t="s">
        <v>17</v>
      </c>
      <c r="I405" s="14" t="str">
        <f t="shared" si="7"/>
        <v>459752000000</v>
      </c>
      <c r="J405" s="7" t="s">
        <v>18</v>
      </c>
      <c r="K405" s="15" t="e">
        <f>IF(E405="","",VLOOKUP(E405,[1]Hoja4!A:H,7,0))</f>
        <v>#N/A</v>
      </c>
      <c r="L405" s="16" t="e">
        <f>IF(E405="","",VLOOKUP(E405,[1]Hoja4!A:H,8,0))</f>
        <v>#N/A</v>
      </c>
      <c r="M405" s="15" t="e">
        <f>IF(E405="","",VLOOKUP(E405,[1]Hoja4!A:I,9,0))</f>
        <v>#N/A</v>
      </c>
      <c r="N405" s="17" t="str">
        <f ca="1">IF(ISERROR(
BUSCARX(B405 &amp; I405 &amp; H405,
'EXTRACTO BANCO'!A:A &amp; 'EXTRACTO BANCO'!G:G &amp; 'EXTRACTO BANCO'!K:K,
'EXTRACTO BANCO'!A:A,
0)
),"NO","OK")</f>
        <v>NO</v>
      </c>
      <c r="O405" s="18"/>
    </row>
    <row r="406" spans="1:15">
      <c r="A406" s="6">
        <v>45975</v>
      </c>
      <c r="B406" s="7">
        <v>1754</v>
      </c>
      <c r="C406" s="7" t="s">
        <v>20</v>
      </c>
      <c r="D406" s="7" t="s">
        <v>16</v>
      </c>
      <c r="E406" s="7">
        <v>860075208</v>
      </c>
      <c r="F406" s="7"/>
      <c r="G406" s="8">
        <v>650000</v>
      </c>
      <c r="H406" s="7" t="s">
        <v>17</v>
      </c>
      <c r="I406" s="14" t="str">
        <f t="shared" si="7"/>
        <v>45975650000</v>
      </c>
      <c r="J406" s="7" t="s">
        <v>18</v>
      </c>
      <c r="K406" s="15" t="e">
        <f>IF(E406="","",VLOOKUP(E406,[1]Hoja4!A:H,7,0))</f>
        <v>#N/A</v>
      </c>
      <c r="L406" s="16" t="e">
        <f>IF(E406="","",VLOOKUP(E406,[1]Hoja4!A:H,8,0))</f>
        <v>#N/A</v>
      </c>
      <c r="M406" s="15" t="e">
        <f>IF(E406="","",VLOOKUP(E406,[1]Hoja4!A:I,9,0))</f>
        <v>#N/A</v>
      </c>
      <c r="N406" s="17" t="str">
        <f ca="1">IF(ISERROR(
BUSCARX(B406 &amp; I406 &amp; H406,
'EXTRACTO BANCO'!A:A &amp; 'EXTRACTO BANCO'!G:G &amp; 'EXTRACTO BANCO'!K:K,
'EXTRACTO BANCO'!A:A,
0)
),"NO","OK")</f>
        <v>NO</v>
      </c>
      <c r="O406" s="18"/>
    </row>
    <row r="407" spans="1:15">
      <c r="A407" s="6">
        <v>45975</v>
      </c>
      <c r="B407" s="7">
        <v>1754</v>
      </c>
      <c r="C407" s="7" t="s">
        <v>20</v>
      </c>
      <c r="D407" s="7" t="s">
        <v>16</v>
      </c>
      <c r="E407" s="7">
        <v>51</v>
      </c>
      <c r="F407" s="7"/>
      <c r="G407" s="8">
        <v>1600000</v>
      </c>
      <c r="H407" s="7" t="s">
        <v>17</v>
      </c>
      <c r="I407" s="14" t="str">
        <f t="shared" si="7"/>
        <v>459751600000</v>
      </c>
      <c r="J407" s="7" t="s">
        <v>18</v>
      </c>
      <c r="K407" s="15" t="str">
        <f>IF(E407="","",VLOOKUP(E407,[1]Hoja4!A:H,7,0))</f>
        <v>VEBOG</v>
      </c>
      <c r="L407" s="16" t="str">
        <f>IF(E407="","",VLOOKUP(E407,[1]Hoja4!A:H,8,0))</f>
        <v>VENTAS EXTERNAS BOGOTA</v>
      </c>
      <c r="M407" s="15" t="str">
        <f>IF(E407="","",VLOOKUP(E407,[1]Hoja4!A:I,9,0))</f>
        <v>BOGOTA</v>
      </c>
      <c r="N407" s="17" t="str">
        <f ca="1">IF(ISERROR(
BUSCARX(B407 &amp; I407 &amp; H407,
'EXTRACTO BANCO'!A:A &amp; 'EXTRACTO BANCO'!G:G &amp; 'EXTRACTO BANCO'!K:K,
'EXTRACTO BANCO'!A:A,
0)
),"NO","OK")</f>
        <v>NO</v>
      </c>
      <c r="O407" s="18"/>
    </row>
    <row r="408" spans="1:15">
      <c r="A408" s="6">
        <v>45975</v>
      </c>
      <c r="B408" s="7">
        <v>1754</v>
      </c>
      <c r="C408" s="7" t="s">
        <v>20</v>
      </c>
      <c r="D408" s="7" t="s">
        <v>16</v>
      </c>
      <c r="E408" s="7">
        <v>10</v>
      </c>
      <c r="F408" s="7"/>
      <c r="G408" s="8">
        <v>1500000</v>
      </c>
      <c r="H408" s="7" t="s">
        <v>17</v>
      </c>
      <c r="I408" s="14" t="str">
        <f t="shared" si="7"/>
        <v>459751500000</v>
      </c>
      <c r="J408" s="7" t="s">
        <v>18</v>
      </c>
      <c r="K408" s="15" t="str">
        <f>IF(E408="","",VLOOKUP(E408,[1]Hoja4!A:H,7,0))</f>
        <v>PV003</v>
      </c>
      <c r="L408" s="16" t="str">
        <f>IF(E408="","",VLOOKUP(E408,[1]Hoja4!A:H,8,0))</f>
        <v>CALYPSO BREAL 2</v>
      </c>
      <c r="M408" s="15" t="str">
        <f>IF(E408="","",VLOOKUP(E408,[1]Hoja4!A:I,9,0))</f>
        <v>BOGOTA</v>
      </c>
      <c r="N408" s="17" t="str">
        <f ca="1">IF(ISERROR(
BUSCARX(B408 &amp; I408 &amp; H408,
'EXTRACTO BANCO'!A:A &amp; 'EXTRACTO BANCO'!G:G &amp; 'EXTRACTO BANCO'!K:K,
'EXTRACTO BANCO'!A:A,
0)
),"NO","OK")</f>
        <v>NO</v>
      </c>
      <c r="O408" s="18"/>
    </row>
    <row r="409" spans="1:15">
      <c r="A409" s="6">
        <v>45975</v>
      </c>
      <c r="B409" s="7">
        <v>1754</v>
      </c>
      <c r="C409" s="7" t="s">
        <v>20</v>
      </c>
      <c r="D409" s="7" t="s">
        <v>16</v>
      </c>
      <c r="E409" s="7">
        <v>8600752087</v>
      </c>
      <c r="F409" s="7"/>
      <c r="G409" s="8">
        <v>1800000</v>
      </c>
      <c r="H409" s="7" t="s">
        <v>17</v>
      </c>
      <c r="I409" s="14" t="str">
        <f t="shared" si="7"/>
        <v>459751800000</v>
      </c>
      <c r="J409" s="7" t="s">
        <v>18</v>
      </c>
      <c r="K409" s="15" t="e">
        <f>IF(E409="","",VLOOKUP(E409,[1]Hoja4!A:H,7,0))</f>
        <v>#N/A</v>
      </c>
      <c r="L409" s="16" t="e">
        <f>IF(E409="","",VLOOKUP(E409,[1]Hoja4!A:H,8,0))</f>
        <v>#N/A</v>
      </c>
      <c r="M409" s="15" t="e">
        <f>IF(E409="","",VLOOKUP(E409,[1]Hoja4!A:I,9,0))</f>
        <v>#N/A</v>
      </c>
      <c r="N409" s="17" t="str">
        <f ca="1">IF(ISERROR(
BUSCARX(B409 &amp; I409 &amp; H409,
'EXTRACTO BANCO'!A:A &amp; 'EXTRACTO BANCO'!G:G &amp; 'EXTRACTO BANCO'!K:K,
'EXTRACTO BANCO'!A:A,
0)
),"NO","OK")</f>
        <v>NO</v>
      </c>
      <c r="O409" s="18"/>
    </row>
    <row r="410" spans="1:15">
      <c r="A410" s="6">
        <v>45975</v>
      </c>
      <c r="B410" s="7">
        <v>1754</v>
      </c>
      <c r="C410" s="7" t="s">
        <v>20</v>
      </c>
      <c r="D410" s="7" t="s">
        <v>16</v>
      </c>
      <c r="E410" s="7">
        <v>8600752087</v>
      </c>
      <c r="F410" s="7"/>
      <c r="G410" s="8">
        <v>2000000</v>
      </c>
      <c r="H410" s="7" t="s">
        <v>17</v>
      </c>
      <c r="I410" s="14" t="str">
        <f t="shared" si="7"/>
        <v>459752000000</v>
      </c>
      <c r="J410" s="7" t="s">
        <v>18</v>
      </c>
      <c r="K410" s="15" t="e">
        <f>IF(E410="","",VLOOKUP(E410,[1]Hoja4!A:H,7,0))</f>
        <v>#N/A</v>
      </c>
      <c r="L410" s="16" t="e">
        <f>IF(E410="","",VLOOKUP(E410,[1]Hoja4!A:H,8,0))</f>
        <v>#N/A</v>
      </c>
      <c r="M410" s="15" t="e">
        <f>IF(E410="","",VLOOKUP(E410,[1]Hoja4!A:I,9,0))</f>
        <v>#N/A</v>
      </c>
      <c r="N410" s="17" t="str">
        <f ca="1">IF(ISERROR(
BUSCARX(B410 &amp; I410 &amp; H410,
'EXTRACTO BANCO'!A:A &amp; 'EXTRACTO BANCO'!G:G &amp; 'EXTRACTO BANCO'!K:K,
'EXTRACTO BANCO'!A:A,
0)
),"NO","OK")</f>
        <v>NO</v>
      </c>
      <c r="O410" s="18"/>
    </row>
    <row r="411" spans="1:15">
      <c r="A411" s="6">
        <v>45975</v>
      </c>
      <c r="B411" s="7">
        <v>1754</v>
      </c>
      <c r="C411" s="7" t="s">
        <v>20</v>
      </c>
      <c r="D411" s="7" t="s">
        <v>16</v>
      </c>
      <c r="E411" s="7">
        <v>1</v>
      </c>
      <c r="F411" s="7"/>
      <c r="G411" s="8">
        <v>1950000</v>
      </c>
      <c r="H411" s="7" t="s">
        <v>17</v>
      </c>
      <c r="I411" s="14" t="str">
        <f t="shared" si="7"/>
        <v>459751950000</v>
      </c>
      <c r="J411" s="7" t="s">
        <v>18</v>
      </c>
      <c r="K411" s="15" t="e">
        <f>IF(E411="","",VLOOKUP(E411,[1]Hoja4!A:H,7,0))</f>
        <v>#N/A</v>
      </c>
      <c r="L411" s="16" t="e">
        <f>IF(E411="","",VLOOKUP(E411,[1]Hoja4!A:H,8,0))</f>
        <v>#N/A</v>
      </c>
      <c r="M411" s="15" t="e">
        <f>IF(E411="","",VLOOKUP(E411,[1]Hoja4!A:I,9,0))</f>
        <v>#N/A</v>
      </c>
      <c r="N411" s="17" t="str">
        <f ca="1">IF(ISERROR(
BUSCARX(B411 &amp; I411 &amp; H411,
'EXTRACTO BANCO'!A:A &amp; 'EXTRACTO BANCO'!G:G &amp; 'EXTRACTO BANCO'!K:K,
'EXTRACTO BANCO'!A:A,
0)
),"NO","OK")</f>
        <v>NO</v>
      </c>
      <c r="O411" s="18"/>
    </row>
    <row r="412" spans="1:15">
      <c r="A412" s="6">
        <v>45975</v>
      </c>
      <c r="B412" s="7">
        <v>1754</v>
      </c>
      <c r="C412" s="7" t="s">
        <v>20</v>
      </c>
      <c r="D412" s="7" t="s">
        <v>16</v>
      </c>
      <c r="E412" s="7">
        <v>50</v>
      </c>
      <c r="F412" s="7"/>
      <c r="G412" s="8">
        <v>800000</v>
      </c>
      <c r="H412" s="7" t="s">
        <v>17</v>
      </c>
      <c r="I412" s="14" t="str">
        <f t="shared" si="7"/>
        <v>45975800000</v>
      </c>
      <c r="J412" s="7" t="s">
        <v>18</v>
      </c>
      <c r="K412" s="15" t="e">
        <f>IF(E412="","",VLOOKUP(E412,[1]Hoja4!A:H,7,0))</f>
        <v>#N/A</v>
      </c>
      <c r="L412" s="16" t="e">
        <f>IF(E412="","",VLOOKUP(E412,[1]Hoja4!A:H,8,0))</f>
        <v>#N/A</v>
      </c>
      <c r="M412" s="15" t="e">
        <f>IF(E412="","",VLOOKUP(E412,[1]Hoja4!A:I,9,0))</f>
        <v>#N/A</v>
      </c>
      <c r="N412" s="17" t="str">
        <f ca="1">IF(ISERROR(
BUSCARX(B412 &amp; I412 &amp; H412,
'EXTRACTO BANCO'!A:A &amp; 'EXTRACTO BANCO'!G:G &amp; 'EXTRACTO BANCO'!K:K,
'EXTRACTO BANCO'!A:A,
0)
),"NO","OK")</f>
        <v>NO</v>
      </c>
      <c r="O412" s="18"/>
    </row>
    <row r="413" spans="1:15">
      <c r="A413" s="6">
        <v>45975</v>
      </c>
      <c r="B413" s="7">
        <v>1754</v>
      </c>
      <c r="C413" s="7" t="s">
        <v>20</v>
      </c>
      <c r="D413" s="7" t="s">
        <v>16</v>
      </c>
      <c r="E413" s="7">
        <v>50</v>
      </c>
      <c r="F413" s="7"/>
      <c r="G413" s="8">
        <v>3000000</v>
      </c>
      <c r="H413" s="7" t="s">
        <v>17</v>
      </c>
      <c r="I413" s="14" t="str">
        <f t="shared" si="7"/>
        <v>459753000000</v>
      </c>
      <c r="J413" s="7" t="s">
        <v>18</v>
      </c>
      <c r="K413" s="15" t="e">
        <f>IF(E413="","",VLOOKUP(E413,[1]Hoja4!A:H,7,0))</f>
        <v>#N/A</v>
      </c>
      <c r="L413" s="16" t="e">
        <f>IF(E413="","",VLOOKUP(E413,[1]Hoja4!A:H,8,0))</f>
        <v>#N/A</v>
      </c>
      <c r="M413" s="15" t="e">
        <f>IF(E413="","",VLOOKUP(E413,[1]Hoja4!A:I,9,0))</f>
        <v>#N/A</v>
      </c>
      <c r="N413" s="17" t="str">
        <f ca="1">IF(ISERROR(
BUSCARX(B413 &amp; I413 &amp; H413,
'EXTRACTO BANCO'!A:A &amp; 'EXTRACTO BANCO'!G:G &amp; 'EXTRACTO BANCO'!K:K,
'EXTRACTO BANCO'!A:A,
0)
),"NO","OK")</f>
        <v>NO</v>
      </c>
      <c r="O413" s="18"/>
    </row>
    <row r="414" spans="1:15">
      <c r="A414" s="6">
        <v>45975</v>
      </c>
      <c r="B414" s="7">
        <v>1754</v>
      </c>
      <c r="C414" s="7" t="s">
        <v>20</v>
      </c>
      <c r="D414" s="7" t="s">
        <v>16</v>
      </c>
      <c r="E414" s="7">
        <v>59</v>
      </c>
      <c r="F414" s="7"/>
      <c r="G414" s="8">
        <v>1200700</v>
      </c>
      <c r="H414" s="7" t="s">
        <v>17</v>
      </c>
      <c r="I414" s="14" t="str">
        <f t="shared" si="7"/>
        <v>459751200700</v>
      </c>
      <c r="J414" s="7" t="s">
        <v>18</v>
      </c>
      <c r="K414" s="15" t="e">
        <f>IF(E414="","",VLOOKUP(E414,[1]Hoja4!A:H,7,0))</f>
        <v>#N/A</v>
      </c>
      <c r="L414" s="16" t="e">
        <f>IF(E414="","",VLOOKUP(E414,[1]Hoja4!A:H,8,0))</f>
        <v>#N/A</v>
      </c>
      <c r="M414" s="15" t="e">
        <f>IF(E414="","",VLOOKUP(E414,[1]Hoja4!A:I,9,0))</f>
        <v>#N/A</v>
      </c>
      <c r="N414" s="17" t="str">
        <f ca="1">IF(ISERROR(
BUSCARX(B414 &amp; I414 &amp; H414,
'EXTRACTO BANCO'!A:A &amp; 'EXTRACTO BANCO'!G:G &amp; 'EXTRACTO BANCO'!K:K,
'EXTRACTO BANCO'!A:A,
0)
),"NO","OK")</f>
        <v>NO</v>
      </c>
      <c r="O414" s="18"/>
    </row>
    <row r="415" spans="1:15">
      <c r="A415" s="6">
        <v>45975</v>
      </c>
      <c r="B415" s="7">
        <v>1754</v>
      </c>
      <c r="C415" s="7" t="s">
        <v>20</v>
      </c>
      <c r="D415" s="7" t="s">
        <v>16</v>
      </c>
      <c r="E415" s="7">
        <v>32</v>
      </c>
      <c r="F415" s="7"/>
      <c r="G415" s="8">
        <v>2500000</v>
      </c>
      <c r="H415" s="7" t="s">
        <v>17</v>
      </c>
      <c r="I415" s="14" t="str">
        <f t="shared" si="7"/>
        <v>459752500000</v>
      </c>
      <c r="J415" s="7" t="s">
        <v>18</v>
      </c>
      <c r="K415" s="15" t="str">
        <f>IF(E415="","",VLOOKUP(E415,[1]Hoja4!A:H,7,0))</f>
        <v>PV029</v>
      </c>
      <c r="L415" s="16" t="str">
        <f>IF(E415="","",VLOOKUP(E415,[1]Hoja4!A:H,8,0))</f>
        <v>CALYPSO DUITAMA</v>
      </c>
      <c r="M415" s="15" t="str">
        <f>IF(E415="","",VLOOKUP(E415,[1]Hoja4!A:I,9,0))</f>
        <v>TUNJA</v>
      </c>
      <c r="N415" s="17" t="str">
        <f ca="1">IF(ISERROR(
BUSCARX(B415 &amp; I415 &amp; H415,
'EXTRACTO BANCO'!A:A &amp; 'EXTRACTO BANCO'!G:G &amp; 'EXTRACTO BANCO'!K:K,
'EXTRACTO BANCO'!A:A,
0)
),"NO","OK")</f>
        <v>NO</v>
      </c>
      <c r="O415" s="18"/>
    </row>
    <row r="416" spans="1:15">
      <c r="A416" s="6">
        <v>45975</v>
      </c>
      <c r="B416" s="7">
        <v>1754</v>
      </c>
      <c r="C416" s="7" t="s">
        <v>20</v>
      </c>
      <c r="D416" s="7" t="s">
        <v>16</v>
      </c>
      <c r="E416" s="7">
        <v>860075208</v>
      </c>
      <c r="F416" s="7"/>
      <c r="G416" s="8">
        <v>600000</v>
      </c>
      <c r="H416" s="7" t="s">
        <v>17</v>
      </c>
      <c r="I416" s="14" t="str">
        <f t="shared" si="7"/>
        <v>45975600000</v>
      </c>
      <c r="J416" s="7" t="s">
        <v>18</v>
      </c>
      <c r="K416" s="15" t="e">
        <f>IF(E416="","",VLOOKUP(E416,[1]Hoja4!A:H,7,0))</f>
        <v>#N/A</v>
      </c>
      <c r="L416" s="16" t="e">
        <f>IF(E416="","",VLOOKUP(E416,[1]Hoja4!A:H,8,0))</f>
        <v>#N/A</v>
      </c>
      <c r="M416" s="15" t="e">
        <f>IF(E416="","",VLOOKUP(E416,[1]Hoja4!A:I,9,0))</f>
        <v>#N/A</v>
      </c>
      <c r="N416" s="17" t="str">
        <f ca="1">IF(ISERROR(
BUSCARX(B416 &amp; I416 &amp; H416,
'EXTRACTO BANCO'!A:A &amp; 'EXTRACTO BANCO'!G:G &amp; 'EXTRACTO BANCO'!K:K,
'EXTRACTO BANCO'!A:A,
0)
),"NO","OK")</f>
        <v>NO</v>
      </c>
      <c r="O416" s="18"/>
    </row>
    <row r="417" spans="1:15">
      <c r="A417" s="6">
        <v>45975</v>
      </c>
      <c r="B417" s="7">
        <v>1754</v>
      </c>
      <c r="C417" s="7" t="s">
        <v>20</v>
      </c>
      <c r="D417" s="7" t="s">
        <v>16</v>
      </c>
      <c r="E417" s="7">
        <v>8</v>
      </c>
      <c r="F417" s="7"/>
      <c r="G417" s="8">
        <v>2000000</v>
      </c>
      <c r="H417" s="7" t="s">
        <v>17</v>
      </c>
      <c r="I417" s="14" t="str">
        <f t="shared" si="7"/>
        <v>459752000000</v>
      </c>
      <c r="J417" s="7" t="s">
        <v>18</v>
      </c>
      <c r="K417" s="15" t="str">
        <f>IF(E417="","",VLOOKUP(E417,[1]Hoja4!A:H,7,0))</f>
        <v>PV001</v>
      </c>
      <c r="L417" s="16" t="str">
        <f>IF(E417="","",VLOOKUP(E417,[1]Hoja4!A:H,8,0))</f>
        <v>CALYPSO RICAURTE</v>
      </c>
      <c r="M417" s="15" t="str">
        <f>IF(E417="","",VLOOKUP(E417,[1]Hoja4!A:I,9,0))</f>
        <v>BOGOTA</v>
      </c>
      <c r="N417" s="17" t="str">
        <f ca="1">IF(ISERROR(
BUSCARX(B417 &amp; I417 &amp; H417,
'EXTRACTO BANCO'!A:A &amp; 'EXTRACTO BANCO'!G:G &amp; 'EXTRACTO BANCO'!K:K,
'EXTRACTO BANCO'!A:A,
0)
),"NO","OK")</f>
        <v>NO</v>
      </c>
      <c r="O417" s="18"/>
    </row>
    <row r="418" spans="1:15">
      <c r="A418" s="6">
        <v>45975</v>
      </c>
      <c r="B418" s="7">
        <v>1754</v>
      </c>
      <c r="C418" s="7" t="s">
        <v>20</v>
      </c>
      <c r="D418" s="7" t="s">
        <v>16</v>
      </c>
      <c r="E418" s="7">
        <v>31</v>
      </c>
      <c r="F418" s="7"/>
      <c r="G418" s="8">
        <v>1500000</v>
      </c>
      <c r="H418" s="7" t="s">
        <v>17</v>
      </c>
      <c r="I418" s="14" t="str">
        <f t="shared" si="7"/>
        <v>459751500000</v>
      </c>
      <c r="J418" s="7" t="s">
        <v>18</v>
      </c>
      <c r="K418" s="15" t="str">
        <f>IF(E418="","",VLOOKUP(E418,[1]Hoja4!A:H,7,0))</f>
        <v>LOG</v>
      </c>
      <c r="L418" s="16" t="str">
        <f>IF(E418="","",VLOOKUP(E418,[1]Hoja4!A:H,8,0))</f>
        <v>CAJA LOGISTICA</v>
      </c>
      <c r="M418" s="15" t="str">
        <f>IF(E418="","",VLOOKUP(E418,[1]Hoja4!A:I,9,0))</f>
        <v>BOGOTA</v>
      </c>
      <c r="N418" s="17" t="str">
        <f ca="1">IF(ISERROR(
BUSCARX(B418 &amp; I418 &amp; H418,
'EXTRACTO BANCO'!A:A &amp; 'EXTRACTO BANCO'!G:G &amp; 'EXTRACTO BANCO'!K:K,
'EXTRACTO BANCO'!A:A,
0)
),"NO","OK")</f>
        <v>NO</v>
      </c>
      <c r="O418" s="18"/>
    </row>
    <row r="419" spans="1:15">
      <c r="A419" s="6">
        <v>45975</v>
      </c>
      <c r="B419" s="7">
        <v>1754</v>
      </c>
      <c r="C419" s="7" t="s">
        <v>20</v>
      </c>
      <c r="D419" s="7" t="s">
        <v>16</v>
      </c>
      <c r="E419" s="7">
        <v>7</v>
      </c>
      <c r="F419" s="7"/>
      <c r="G419" s="8">
        <v>1850000</v>
      </c>
      <c r="H419" s="7" t="s">
        <v>17</v>
      </c>
      <c r="I419" s="14" t="str">
        <f t="shared" si="7"/>
        <v>459751850000</v>
      </c>
      <c r="J419" s="7" t="s">
        <v>18</v>
      </c>
      <c r="K419" s="15" t="str">
        <f>IF(E419="","",VLOOKUP(E419,[1]Hoja4!A:H,7,0))</f>
        <v>PV014</v>
      </c>
      <c r="L419" s="16" t="str">
        <f>IF(E419="","",VLOOKUP(E419,[1]Hoja4!A:H,8,0))</f>
        <v>CALYPSO CARVAJAL</v>
      </c>
      <c r="M419" s="15" t="str">
        <f>IF(E419="","",VLOOKUP(E419,[1]Hoja4!A:I,9,0))</f>
        <v>BOGOTA</v>
      </c>
      <c r="N419" s="17" t="str">
        <f ca="1">IF(ISERROR(
BUSCARX(B419 &amp; I419 &amp; H419,
'EXTRACTO BANCO'!A:A &amp; 'EXTRACTO BANCO'!G:G &amp; 'EXTRACTO BANCO'!K:K,
'EXTRACTO BANCO'!A:A,
0)
),"NO","OK")</f>
        <v>NO</v>
      </c>
      <c r="O419" s="18"/>
    </row>
    <row r="420" spans="1:15">
      <c r="A420" s="6">
        <v>45975</v>
      </c>
      <c r="B420" s="7">
        <v>1754</v>
      </c>
      <c r="C420" s="7" t="s">
        <v>20</v>
      </c>
      <c r="D420" s="7" t="s">
        <v>16</v>
      </c>
      <c r="E420" s="7">
        <v>8600752087</v>
      </c>
      <c r="F420" s="7"/>
      <c r="G420" s="8">
        <v>1799100</v>
      </c>
      <c r="H420" s="7" t="s">
        <v>17</v>
      </c>
      <c r="I420" s="14" t="str">
        <f t="shared" si="7"/>
        <v>459751799100</v>
      </c>
      <c r="J420" s="7" t="s">
        <v>18</v>
      </c>
      <c r="K420" s="15" t="e">
        <f>IF(E420="","",VLOOKUP(E420,[1]Hoja4!A:H,7,0))</f>
        <v>#N/A</v>
      </c>
      <c r="L420" s="16" t="e">
        <f>IF(E420="","",VLOOKUP(E420,[1]Hoja4!A:H,8,0))</f>
        <v>#N/A</v>
      </c>
      <c r="M420" s="15" t="e">
        <f>IF(E420="","",VLOOKUP(E420,[1]Hoja4!A:I,9,0))</f>
        <v>#N/A</v>
      </c>
      <c r="N420" s="17" t="str">
        <f ca="1">IF(ISERROR(
BUSCARX(B420 &amp; I420 &amp; H420,
'EXTRACTO BANCO'!A:A &amp; 'EXTRACTO BANCO'!G:G &amp; 'EXTRACTO BANCO'!K:K,
'EXTRACTO BANCO'!A:A,
0)
),"NO","OK")</f>
        <v>NO</v>
      </c>
      <c r="O420" s="18"/>
    </row>
    <row r="421" spans="1:15">
      <c r="A421" s="6">
        <v>45975</v>
      </c>
      <c r="B421" s="7">
        <v>1754</v>
      </c>
      <c r="C421" s="7" t="s">
        <v>20</v>
      </c>
      <c r="D421" s="7" t="s">
        <v>16</v>
      </c>
      <c r="E421" s="7">
        <v>57</v>
      </c>
      <c r="F421" s="7"/>
      <c r="G421" s="8">
        <v>2200000</v>
      </c>
      <c r="H421" s="7" t="s">
        <v>17</v>
      </c>
      <c r="I421" s="14" t="str">
        <f t="shared" si="7"/>
        <v>459752200000</v>
      </c>
      <c r="J421" s="7" t="s">
        <v>18</v>
      </c>
      <c r="K421" s="15" t="e">
        <f>IF(E421="","",VLOOKUP(E421,[1]Hoja4!A:H,7,0))</f>
        <v>#N/A</v>
      </c>
      <c r="L421" s="16" t="e">
        <f>IF(E421="","",VLOOKUP(E421,[1]Hoja4!A:H,8,0))</f>
        <v>#N/A</v>
      </c>
      <c r="M421" s="15" t="e">
        <f>IF(E421="","",VLOOKUP(E421,[1]Hoja4!A:I,9,0))</f>
        <v>#N/A</v>
      </c>
      <c r="N421" s="17" t="str">
        <f ca="1">IF(ISERROR(
BUSCARX(B421 &amp; I421 &amp; H421,
'EXTRACTO BANCO'!A:A &amp; 'EXTRACTO BANCO'!G:G &amp; 'EXTRACTO BANCO'!K:K,
'EXTRACTO BANCO'!A:A,
0)
),"NO","OK")</f>
        <v>NO</v>
      </c>
      <c r="O421" s="18"/>
    </row>
    <row r="422" spans="1:15">
      <c r="A422" s="6">
        <v>45975</v>
      </c>
      <c r="B422" s="7">
        <v>1754</v>
      </c>
      <c r="C422" s="7" t="s">
        <v>20</v>
      </c>
      <c r="D422" s="7" t="s">
        <v>16</v>
      </c>
      <c r="E422" s="7">
        <v>860075208</v>
      </c>
      <c r="F422" s="7"/>
      <c r="G422" s="8">
        <v>700000</v>
      </c>
      <c r="H422" s="7" t="s">
        <v>17</v>
      </c>
      <c r="I422" s="14" t="str">
        <f t="shared" si="7"/>
        <v>45975700000</v>
      </c>
      <c r="J422" s="7" t="s">
        <v>18</v>
      </c>
      <c r="K422" s="15" t="e">
        <f>IF(E422="","",VLOOKUP(E422,[1]Hoja4!A:H,7,0))</f>
        <v>#N/A</v>
      </c>
      <c r="L422" s="16" t="e">
        <f>IF(E422="","",VLOOKUP(E422,[1]Hoja4!A:H,8,0))</f>
        <v>#N/A</v>
      </c>
      <c r="M422" s="15" t="e">
        <f>IF(E422="","",VLOOKUP(E422,[1]Hoja4!A:I,9,0))</f>
        <v>#N/A</v>
      </c>
      <c r="N422" s="17" t="str">
        <f ca="1">IF(ISERROR(
BUSCARX(B422 &amp; I422 &amp; H422,
'EXTRACTO BANCO'!A:A &amp; 'EXTRACTO BANCO'!G:G &amp; 'EXTRACTO BANCO'!K:K,
'EXTRACTO BANCO'!A:A,
0)
),"NO","OK")</f>
        <v>NO</v>
      </c>
      <c r="O422" s="18"/>
    </row>
    <row r="423" spans="1:15">
      <c r="A423" s="6">
        <v>45975</v>
      </c>
      <c r="B423" s="7">
        <v>1754</v>
      </c>
      <c r="C423" s="7" t="s">
        <v>20</v>
      </c>
      <c r="D423" s="7" t="s">
        <v>16</v>
      </c>
      <c r="E423" s="7">
        <v>860075208</v>
      </c>
      <c r="F423" s="7"/>
      <c r="G423" s="8">
        <v>3000000</v>
      </c>
      <c r="H423" s="7" t="s">
        <v>17</v>
      </c>
      <c r="I423" s="14" t="str">
        <f t="shared" si="7"/>
        <v>459753000000</v>
      </c>
      <c r="J423" s="7" t="s">
        <v>18</v>
      </c>
      <c r="K423" s="15" t="e">
        <f>IF(E423="","",VLOOKUP(E423,[1]Hoja4!A:H,7,0))</f>
        <v>#N/A</v>
      </c>
      <c r="L423" s="16" t="e">
        <f>IF(E423="","",VLOOKUP(E423,[1]Hoja4!A:H,8,0))</f>
        <v>#N/A</v>
      </c>
      <c r="M423" s="15" t="e">
        <f>IF(E423="","",VLOOKUP(E423,[1]Hoja4!A:I,9,0))</f>
        <v>#N/A</v>
      </c>
      <c r="N423" s="17" t="str">
        <f ca="1">IF(ISERROR(
BUSCARX(B423 &amp; I423 &amp; H423,
'EXTRACTO BANCO'!A:A &amp; 'EXTRACTO BANCO'!G:G &amp; 'EXTRACTO BANCO'!K:K,
'EXTRACTO BANCO'!A:A,
0)
),"NO","OK")</f>
        <v>NO</v>
      </c>
      <c r="O423" s="18"/>
    </row>
    <row r="424" spans="1:15">
      <c r="A424" s="6">
        <v>45975</v>
      </c>
      <c r="B424" s="7">
        <v>1754</v>
      </c>
      <c r="C424" s="7" t="s">
        <v>20</v>
      </c>
      <c r="D424" s="7" t="s">
        <v>16</v>
      </c>
      <c r="E424" s="7">
        <v>860075208</v>
      </c>
      <c r="F424" s="7"/>
      <c r="G424" s="8">
        <v>3000000</v>
      </c>
      <c r="H424" s="7" t="s">
        <v>17</v>
      </c>
      <c r="I424" s="14" t="str">
        <f t="shared" si="7"/>
        <v>459753000000</v>
      </c>
      <c r="J424" s="7" t="s">
        <v>18</v>
      </c>
      <c r="K424" s="15" t="e">
        <f>IF(E424="","",VLOOKUP(E424,[1]Hoja4!A:H,7,0))</f>
        <v>#N/A</v>
      </c>
      <c r="L424" s="16" t="e">
        <f>IF(E424="","",VLOOKUP(E424,[1]Hoja4!A:H,8,0))</f>
        <v>#N/A</v>
      </c>
      <c r="M424" s="15" t="e">
        <f>IF(E424="","",VLOOKUP(E424,[1]Hoja4!A:I,9,0))</f>
        <v>#N/A</v>
      </c>
      <c r="N424" s="17" t="str">
        <f ca="1">IF(ISERROR(
BUSCARX(B424 &amp; I424 &amp; H424,
'EXTRACTO BANCO'!A:A &amp; 'EXTRACTO BANCO'!G:G &amp; 'EXTRACTO BANCO'!K:K,
'EXTRACTO BANCO'!A:A,
0)
),"NO","OK")</f>
        <v>NO</v>
      </c>
      <c r="O424" s="18"/>
    </row>
    <row r="425" spans="1:15">
      <c r="A425" s="6">
        <v>45975</v>
      </c>
      <c r="B425" s="7">
        <v>1754</v>
      </c>
      <c r="C425" s="7" t="s">
        <v>20</v>
      </c>
      <c r="D425" s="7" t="s">
        <v>16</v>
      </c>
      <c r="E425" s="7">
        <v>860075208</v>
      </c>
      <c r="F425" s="7"/>
      <c r="G425" s="8">
        <v>2106650</v>
      </c>
      <c r="H425" s="7" t="s">
        <v>17</v>
      </c>
      <c r="I425" s="14" t="str">
        <f t="shared" si="7"/>
        <v>459752106650</v>
      </c>
      <c r="J425" s="7" t="s">
        <v>18</v>
      </c>
      <c r="K425" s="15" t="e">
        <f>IF(E425="","",VLOOKUP(E425,[1]Hoja4!A:H,7,0))</f>
        <v>#N/A</v>
      </c>
      <c r="L425" s="16" t="e">
        <f>IF(E425="","",VLOOKUP(E425,[1]Hoja4!A:H,8,0))</f>
        <v>#N/A</v>
      </c>
      <c r="M425" s="15" t="e">
        <f>IF(E425="","",VLOOKUP(E425,[1]Hoja4!A:I,9,0))</f>
        <v>#N/A</v>
      </c>
      <c r="N425" s="17" t="str">
        <f ca="1">IF(ISERROR(
BUSCARX(B425 &amp; I425 &amp; H425,
'EXTRACTO BANCO'!A:A &amp; 'EXTRACTO BANCO'!G:G &amp; 'EXTRACTO BANCO'!K:K,
'EXTRACTO BANCO'!A:A,
0)
),"NO","OK")</f>
        <v>NO</v>
      </c>
      <c r="O425" s="18"/>
    </row>
    <row r="426" spans="1:15">
      <c r="A426" s="6">
        <v>45975</v>
      </c>
      <c r="B426" s="7">
        <v>1754</v>
      </c>
      <c r="C426" s="7" t="s">
        <v>20</v>
      </c>
      <c r="D426" s="7" t="s">
        <v>16</v>
      </c>
      <c r="E426" s="7">
        <v>860075208</v>
      </c>
      <c r="F426" s="7"/>
      <c r="G426" s="8">
        <v>1302150</v>
      </c>
      <c r="H426" s="7" t="s">
        <v>17</v>
      </c>
      <c r="I426" s="14" t="str">
        <f t="shared" si="7"/>
        <v>459751302150</v>
      </c>
      <c r="J426" s="7" t="s">
        <v>18</v>
      </c>
      <c r="K426" s="15" t="e">
        <f>IF(E426="","",VLOOKUP(E426,[1]Hoja4!A:H,7,0))</f>
        <v>#N/A</v>
      </c>
      <c r="L426" s="16" t="e">
        <f>IF(E426="","",VLOOKUP(E426,[1]Hoja4!A:H,8,0))</f>
        <v>#N/A</v>
      </c>
      <c r="M426" s="15" t="e">
        <f>IF(E426="","",VLOOKUP(E426,[1]Hoja4!A:I,9,0))</f>
        <v>#N/A</v>
      </c>
      <c r="N426" s="17" t="str">
        <f ca="1">IF(ISERROR(
BUSCARX(B426 &amp; I426 &amp; H426,
'EXTRACTO BANCO'!A:A &amp; 'EXTRACTO BANCO'!G:G &amp; 'EXTRACTO BANCO'!K:K,
'EXTRACTO BANCO'!A:A,
0)
),"NO","OK")</f>
        <v>NO</v>
      </c>
      <c r="O426" s="18"/>
    </row>
    <row r="427" spans="1:15">
      <c r="A427" s="6">
        <v>45975</v>
      </c>
      <c r="B427" s="7">
        <v>1754</v>
      </c>
      <c r="C427" s="7" t="s">
        <v>20</v>
      </c>
      <c r="D427" s="7" t="s">
        <v>16</v>
      </c>
      <c r="E427" s="7">
        <v>860075208</v>
      </c>
      <c r="F427" s="7"/>
      <c r="G427" s="8">
        <v>2000000</v>
      </c>
      <c r="H427" s="7" t="s">
        <v>17</v>
      </c>
      <c r="I427" s="14" t="str">
        <f t="shared" si="7"/>
        <v>459752000000</v>
      </c>
      <c r="J427" s="7" t="s">
        <v>18</v>
      </c>
      <c r="K427" s="15" t="e">
        <f>IF(E427="","",VLOOKUP(E427,[1]Hoja4!A:H,7,0))</f>
        <v>#N/A</v>
      </c>
      <c r="L427" s="16" t="e">
        <f>IF(E427="","",VLOOKUP(E427,[1]Hoja4!A:H,8,0))</f>
        <v>#N/A</v>
      </c>
      <c r="M427" s="15" t="e">
        <f>IF(E427="","",VLOOKUP(E427,[1]Hoja4!A:I,9,0))</f>
        <v>#N/A</v>
      </c>
      <c r="N427" s="17" t="str">
        <f ca="1">IF(ISERROR(
BUSCARX(B427 &amp; I427 &amp; H427,
'EXTRACTO BANCO'!A:A &amp; 'EXTRACTO BANCO'!G:G &amp; 'EXTRACTO BANCO'!K:K,
'EXTRACTO BANCO'!A:A,
0)
),"NO","OK")</f>
        <v>NO</v>
      </c>
      <c r="O427" s="18"/>
    </row>
    <row r="428" spans="1:15">
      <c r="A428" s="6">
        <v>45975</v>
      </c>
      <c r="B428" s="7">
        <v>1754</v>
      </c>
      <c r="C428" s="7" t="s">
        <v>20</v>
      </c>
      <c r="D428" s="7" t="s">
        <v>16</v>
      </c>
      <c r="E428" s="7">
        <v>860075208</v>
      </c>
      <c r="F428" s="7"/>
      <c r="G428" s="8">
        <v>900000</v>
      </c>
      <c r="H428" s="7" t="s">
        <v>17</v>
      </c>
      <c r="I428" s="14" t="str">
        <f t="shared" si="7"/>
        <v>45975900000</v>
      </c>
      <c r="J428" s="7" t="s">
        <v>18</v>
      </c>
      <c r="K428" s="15" t="e">
        <f>IF(E428="","",VLOOKUP(E428,[1]Hoja4!A:H,7,0))</f>
        <v>#N/A</v>
      </c>
      <c r="L428" s="16" t="e">
        <f>IF(E428="","",VLOOKUP(E428,[1]Hoja4!A:H,8,0))</f>
        <v>#N/A</v>
      </c>
      <c r="M428" s="15" t="e">
        <f>IF(E428="","",VLOOKUP(E428,[1]Hoja4!A:I,9,0))</f>
        <v>#N/A</v>
      </c>
      <c r="N428" s="17" t="str">
        <f ca="1">IF(ISERROR(
BUSCARX(B428 &amp; I428 &amp; H428,
'EXTRACTO BANCO'!A:A &amp; 'EXTRACTO BANCO'!G:G &amp; 'EXTRACTO BANCO'!K:K,
'EXTRACTO BANCO'!A:A,
0)
),"NO","OK")</f>
        <v>NO</v>
      </c>
      <c r="O428" s="18"/>
    </row>
    <row r="429" spans="1:15">
      <c r="A429" s="6">
        <v>45975</v>
      </c>
      <c r="B429" s="7">
        <v>1754</v>
      </c>
      <c r="C429" s="7" t="s">
        <v>20</v>
      </c>
      <c r="D429" s="7" t="s">
        <v>16</v>
      </c>
      <c r="E429" s="7">
        <v>49</v>
      </c>
      <c r="F429" s="7"/>
      <c r="G429" s="8">
        <v>2546850</v>
      </c>
      <c r="H429" s="7" t="s">
        <v>17</v>
      </c>
      <c r="I429" s="14" t="str">
        <f t="shared" si="7"/>
        <v>459752546850</v>
      </c>
      <c r="J429" s="7" t="s">
        <v>18</v>
      </c>
      <c r="K429" s="15" t="e">
        <f>IF(E429="","",VLOOKUP(E429,[1]Hoja4!A:H,7,0))</f>
        <v>#N/A</v>
      </c>
      <c r="L429" s="16" t="e">
        <f>IF(E429="","",VLOOKUP(E429,[1]Hoja4!A:H,8,0))</f>
        <v>#N/A</v>
      </c>
      <c r="M429" s="15" t="e">
        <f>IF(E429="","",VLOOKUP(E429,[1]Hoja4!A:I,9,0))</f>
        <v>#N/A</v>
      </c>
      <c r="N429" s="17" t="str">
        <f ca="1">IF(ISERROR(
BUSCARX(B429 &amp; I429 &amp; H429,
'EXTRACTO BANCO'!A:A &amp; 'EXTRACTO BANCO'!G:G &amp; 'EXTRACTO BANCO'!K:K,
'EXTRACTO BANCO'!A:A,
0)
),"NO","OK")</f>
        <v>NO</v>
      </c>
      <c r="O429" s="18"/>
    </row>
    <row r="430" spans="1:15">
      <c r="A430" s="6">
        <v>45975</v>
      </c>
      <c r="B430" s="7">
        <v>1754</v>
      </c>
      <c r="C430" s="7" t="s">
        <v>20</v>
      </c>
      <c r="D430" s="7" t="s">
        <v>16</v>
      </c>
      <c r="E430" s="7">
        <v>49</v>
      </c>
      <c r="F430" s="7"/>
      <c r="G430" s="8">
        <v>800000</v>
      </c>
      <c r="H430" s="7" t="s">
        <v>17</v>
      </c>
      <c r="I430" s="14" t="str">
        <f t="shared" si="7"/>
        <v>45975800000</v>
      </c>
      <c r="J430" s="7" t="s">
        <v>18</v>
      </c>
      <c r="K430" s="15" t="e">
        <f>IF(E430="","",VLOOKUP(E430,[1]Hoja4!A:H,7,0))</f>
        <v>#N/A</v>
      </c>
      <c r="L430" s="16" t="e">
        <f>IF(E430="","",VLOOKUP(E430,[1]Hoja4!A:H,8,0))</f>
        <v>#N/A</v>
      </c>
      <c r="M430" s="15" t="e">
        <f>IF(E430="","",VLOOKUP(E430,[1]Hoja4!A:I,9,0))</f>
        <v>#N/A</v>
      </c>
      <c r="N430" s="17" t="str">
        <f ca="1">IF(ISERROR(
BUSCARX(B430 &amp; I430 &amp; H430,
'EXTRACTO BANCO'!A:A &amp; 'EXTRACTO BANCO'!G:G &amp; 'EXTRACTO BANCO'!K:K,
'EXTRACTO BANCO'!A:A,
0)
),"NO","OK")</f>
        <v>NO</v>
      </c>
      <c r="O430" s="18"/>
    </row>
    <row r="431" spans="1:15">
      <c r="A431" s="6">
        <v>45975</v>
      </c>
      <c r="B431" s="7">
        <v>1754</v>
      </c>
      <c r="C431" s="7" t="s">
        <v>20</v>
      </c>
      <c r="D431" s="7" t="s">
        <v>16</v>
      </c>
      <c r="E431" s="7">
        <v>8600752087</v>
      </c>
      <c r="F431" s="7"/>
      <c r="G431" s="8">
        <v>300000</v>
      </c>
      <c r="H431" s="7" t="s">
        <v>17</v>
      </c>
      <c r="I431" s="14" t="str">
        <f t="shared" si="7"/>
        <v>45975300000</v>
      </c>
      <c r="J431" s="7" t="s">
        <v>18</v>
      </c>
      <c r="K431" s="15" t="e">
        <f>IF(E431="","",VLOOKUP(E431,[1]Hoja4!A:H,7,0))</f>
        <v>#N/A</v>
      </c>
      <c r="L431" s="16" t="e">
        <f>IF(E431="","",VLOOKUP(E431,[1]Hoja4!A:H,8,0))</f>
        <v>#N/A</v>
      </c>
      <c r="M431" s="15" t="e">
        <f>IF(E431="","",VLOOKUP(E431,[1]Hoja4!A:I,9,0))</f>
        <v>#N/A</v>
      </c>
      <c r="N431" s="17" t="str">
        <f ca="1">IF(ISERROR(
BUSCARX(B431 &amp; I431 &amp; H431,
'EXTRACTO BANCO'!A:A &amp; 'EXTRACTO BANCO'!G:G &amp; 'EXTRACTO BANCO'!K:K,
'EXTRACTO BANCO'!A:A,
0)
),"NO","OK")</f>
        <v>NO</v>
      </c>
      <c r="O431" s="18"/>
    </row>
    <row r="432" spans="1:15">
      <c r="A432" s="6">
        <v>45975</v>
      </c>
      <c r="B432" s="7">
        <v>1754</v>
      </c>
      <c r="C432" s="7" t="s">
        <v>20</v>
      </c>
      <c r="D432" s="7" t="s">
        <v>16</v>
      </c>
      <c r="E432" s="7">
        <v>18</v>
      </c>
      <c r="F432" s="7"/>
      <c r="G432" s="8">
        <v>1900000</v>
      </c>
      <c r="H432" s="7" t="s">
        <v>17</v>
      </c>
      <c r="I432" s="14" t="str">
        <f t="shared" si="7"/>
        <v>459751900000</v>
      </c>
      <c r="J432" s="7" t="s">
        <v>18</v>
      </c>
      <c r="K432" s="15" t="str">
        <f>IF(E432="","",VLOOKUP(E432,[1]Hoja4!A:H,7,0))</f>
        <v>PV046</v>
      </c>
      <c r="L432" s="16" t="str">
        <f>IF(E432="","",VLOOKUP(E432,[1]Hoja4!A:H,8,0))</f>
        <v>CALYPSO CALI CRA 9</v>
      </c>
      <c r="M432" s="15" t="str">
        <f>IF(E432="","",VLOOKUP(E432,[1]Hoja4!A:I,9,0))</f>
        <v>CALI</v>
      </c>
      <c r="N432" s="17" t="str">
        <f ca="1">IF(ISERROR(
BUSCARX(B432 &amp; I432 &amp; H432,
'EXTRACTO BANCO'!A:A &amp; 'EXTRACTO BANCO'!G:G &amp; 'EXTRACTO BANCO'!K:K,
'EXTRACTO BANCO'!A:A,
0)
),"NO","OK")</f>
        <v>NO</v>
      </c>
      <c r="O432" s="18"/>
    </row>
    <row r="433" spans="1:15">
      <c r="A433" s="6">
        <v>45975</v>
      </c>
      <c r="B433" s="7">
        <v>1754</v>
      </c>
      <c r="C433" s="7" t="s">
        <v>20</v>
      </c>
      <c r="D433" s="7" t="s">
        <v>16</v>
      </c>
      <c r="E433" s="7">
        <v>5</v>
      </c>
      <c r="F433" s="7"/>
      <c r="G433" s="8">
        <v>1250000</v>
      </c>
      <c r="H433" s="7" t="s">
        <v>17</v>
      </c>
      <c r="I433" s="14" t="str">
        <f t="shared" si="7"/>
        <v>459751250000</v>
      </c>
      <c r="J433" s="7" t="s">
        <v>18</v>
      </c>
      <c r="K433" s="15" t="str">
        <f>IF(E433="","",VLOOKUP(E433,[1]Hoja4!A:H,7,0))</f>
        <v>PV022</v>
      </c>
      <c r="L433" s="16" t="str">
        <f>IF(E433="","",VLOOKUP(E433,[1]Hoja4!A:H,8,0))</f>
        <v>CALYPSO RIONEGRO</v>
      </c>
      <c r="M433" s="15" t="str">
        <f>IF(E433="","",VLOOKUP(E433,[1]Hoja4!A:I,9,0))</f>
        <v>BOGOTA</v>
      </c>
      <c r="N433" s="17" t="str">
        <f ca="1">IF(ISERROR(
BUSCARX(B433 &amp; I433 &amp; H433,
'EXTRACTO BANCO'!A:A &amp; 'EXTRACTO BANCO'!G:G &amp; 'EXTRACTO BANCO'!K:K,
'EXTRACTO BANCO'!A:A,
0)
),"NO","OK")</f>
        <v>NO</v>
      </c>
      <c r="O433" s="18"/>
    </row>
    <row r="434" spans="1:15">
      <c r="A434" s="6">
        <v>45975</v>
      </c>
      <c r="B434" s="7">
        <v>1754</v>
      </c>
      <c r="C434" s="7" t="s">
        <v>20</v>
      </c>
      <c r="D434" s="7" t="s">
        <v>16</v>
      </c>
      <c r="E434" s="7">
        <v>12</v>
      </c>
      <c r="F434" s="7"/>
      <c r="G434" s="8">
        <v>1000000</v>
      </c>
      <c r="H434" s="7" t="s">
        <v>17</v>
      </c>
      <c r="I434" s="14" t="str">
        <f t="shared" si="7"/>
        <v>459751000000</v>
      </c>
      <c r="J434" s="7" t="s">
        <v>18</v>
      </c>
      <c r="K434" s="15" t="str">
        <f>IF(E434="","",VLOOKUP(E434,[1]Hoja4!A:H,7,0))</f>
        <v>PV037</v>
      </c>
      <c r="L434" s="16" t="str">
        <f>IF(E434="","",VLOOKUP(E434,[1]Hoja4!A:H,8,0))</f>
        <v>CALYPSO PLASTIQUINCE BUCARAMANGA CR 15</v>
      </c>
      <c r="M434" s="15" t="str">
        <f>IF(E434="","",VLOOKUP(E434,[1]Hoja4!A:I,9,0))</f>
        <v>BUCARAMANGA</v>
      </c>
      <c r="N434" s="17" t="str">
        <f ca="1">IF(ISERROR(
BUSCARX(B434 &amp; I434 &amp; H434,
'EXTRACTO BANCO'!A:A &amp; 'EXTRACTO BANCO'!G:G &amp; 'EXTRACTO BANCO'!K:K,
'EXTRACTO BANCO'!A:A,
0)
),"NO","OK")</f>
        <v>NO</v>
      </c>
      <c r="O434" s="18"/>
    </row>
    <row r="435" spans="1:15">
      <c r="A435" s="6">
        <v>45975</v>
      </c>
      <c r="B435" s="7">
        <v>1754</v>
      </c>
      <c r="C435" s="7" t="s">
        <v>20</v>
      </c>
      <c r="D435" s="7" t="s">
        <v>16</v>
      </c>
      <c r="E435" s="7">
        <v>860075208</v>
      </c>
      <c r="F435" s="7"/>
      <c r="G435" s="8">
        <v>400100</v>
      </c>
      <c r="H435" s="7" t="s">
        <v>17</v>
      </c>
      <c r="I435" s="14" t="str">
        <f t="shared" si="7"/>
        <v>45975400100</v>
      </c>
      <c r="J435" s="7" t="s">
        <v>18</v>
      </c>
      <c r="K435" s="15" t="e">
        <f>IF(E435="","",VLOOKUP(E435,[1]Hoja4!A:H,7,0))</f>
        <v>#N/A</v>
      </c>
      <c r="L435" s="16" t="e">
        <f>IF(E435="","",VLOOKUP(E435,[1]Hoja4!A:H,8,0))</f>
        <v>#N/A</v>
      </c>
      <c r="M435" s="15" t="e">
        <f>IF(E435="","",VLOOKUP(E435,[1]Hoja4!A:I,9,0))</f>
        <v>#N/A</v>
      </c>
      <c r="N435" s="17" t="str">
        <f ca="1">IF(ISERROR(
BUSCARX(B435 &amp; I435 &amp; H435,
'EXTRACTO BANCO'!A:A &amp; 'EXTRACTO BANCO'!G:G &amp; 'EXTRACTO BANCO'!K:K,
'EXTRACTO BANCO'!A:A,
0)
),"NO","OK")</f>
        <v>NO</v>
      </c>
      <c r="O435" s="18"/>
    </row>
    <row r="436" spans="1:15">
      <c r="A436" s="6">
        <v>45975</v>
      </c>
      <c r="B436" s="7">
        <v>1754</v>
      </c>
      <c r="C436" s="7" t="s">
        <v>20</v>
      </c>
      <c r="D436" s="7" t="s">
        <v>16</v>
      </c>
      <c r="E436" s="7">
        <v>860075208</v>
      </c>
      <c r="F436" s="7"/>
      <c r="G436" s="8">
        <v>7300000</v>
      </c>
      <c r="H436" s="7" t="s">
        <v>17</v>
      </c>
      <c r="I436" s="14" t="str">
        <f t="shared" si="7"/>
        <v>459757300000</v>
      </c>
      <c r="J436" s="7" t="s">
        <v>18</v>
      </c>
      <c r="K436" s="15" t="e">
        <f>IF(E436="","",VLOOKUP(E436,[1]Hoja4!A:H,7,0))</f>
        <v>#N/A</v>
      </c>
      <c r="L436" s="16" t="e">
        <f>IF(E436="","",VLOOKUP(E436,[1]Hoja4!A:H,8,0))</f>
        <v>#N/A</v>
      </c>
      <c r="M436" s="15" t="e">
        <f>IF(E436="","",VLOOKUP(E436,[1]Hoja4!A:I,9,0))</f>
        <v>#N/A</v>
      </c>
      <c r="N436" s="17" t="str">
        <f ca="1">IF(ISERROR(
BUSCARX(B436 &amp; I436 &amp; H436,
'EXTRACTO BANCO'!A:A &amp; 'EXTRACTO BANCO'!G:G &amp; 'EXTRACTO BANCO'!K:K,
'EXTRACTO BANCO'!A:A,
0)
),"NO","OK")</f>
        <v>NO</v>
      </c>
      <c r="O436" s="18"/>
    </row>
    <row r="437" spans="1:15">
      <c r="A437" s="6">
        <v>45975</v>
      </c>
      <c r="B437" s="7">
        <v>1754</v>
      </c>
      <c r="C437" s="7" t="s">
        <v>20</v>
      </c>
      <c r="D437" s="7" t="s">
        <v>16</v>
      </c>
      <c r="E437" s="7">
        <v>51</v>
      </c>
      <c r="F437" s="7"/>
      <c r="G437" s="8">
        <v>550000</v>
      </c>
      <c r="H437" s="7" t="s">
        <v>17</v>
      </c>
      <c r="I437" s="14" t="str">
        <f t="shared" si="7"/>
        <v>45975550000</v>
      </c>
      <c r="J437" s="7" t="s">
        <v>18</v>
      </c>
      <c r="K437" s="15" t="str">
        <f>IF(E437="","",VLOOKUP(E437,[1]Hoja4!A:H,7,0))</f>
        <v>VEBOG</v>
      </c>
      <c r="L437" s="16" t="str">
        <f>IF(E437="","",VLOOKUP(E437,[1]Hoja4!A:H,8,0))</f>
        <v>VENTAS EXTERNAS BOGOTA</v>
      </c>
      <c r="M437" s="15" t="str">
        <f>IF(E437="","",VLOOKUP(E437,[1]Hoja4!A:I,9,0))</f>
        <v>BOGOTA</v>
      </c>
      <c r="N437" s="17" t="str">
        <f ca="1">IF(ISERROR(
BUSCARX(B437 &amp; I437 &amp; H437,
'EXTRACTO BANCO'!A:A &amp; 'EXTRACTO BANCO'!G:G &amp; 'EXTRACTO BANCO'!K:K,
'EXTRACTO BANCO'!A:A,
0)
),"NO","OK")</f>
        <v>NO</v>
      </c>
      <c r="O437" s="18"/>
    </row>
    <row r="438" spans="1:15">
      <c r="A438" s="6">
        <v>45975</v>
      </c>
      <c r="B438" s="7">
        <v>1754</v>
      </c>
      <c r="C438" s="7" t="s">
        <v>20</v>
      </c>
      <c r="D438" s="7" t="s">
        <v>16</v>
      </c>
      <c r="E438" s="7">
        <v>19</v>
      </c>
      <c r="F438" s="7"/>
      <c r="G438" s="8">
        <v>2256300</v>
      </c>
      <c r="H438" s="7" t="s">
        <v>17</v>
      </c>
      <c r="I438" s="14" t="str">
        <f t="shared" si="7"/>
        <v>459752256300</v>
      </c>
      <c r="J438" s="7" t="s">
        <v>18</v>
      </c>
      <c r="K438" s="15" t="str">
        <f>IF(E438="","",VLOOKUP(E438,[1]Hoja4!A:H,7,0))</f>
        <v>PV047</v>
      </c>
      <c r="L438" s="16" t="str">
        <f>IF(E438="","",VLOOKUP(E438,[1]Hoja4!A:H,8,0))</f>
        <v>CALYPSO CALI CRA 8</v>
      </c>
      <c r="M438" s="15" t="str">
        <f>IF(E438="","",VLOOKUP(E438,[1]Hoja4!A:I,9,0))</f>
        <v>CALI</v>
      </c>
      <c r="N438" s="17" t="str">
        <f ca="1">IF(ISERROR(
BUSCARX(B438 &amp; I438 &amp; H438,
'EXTRACTO BANCO'!A:A &amp; 'EXTRACTO BANCO'!G:G &amp; 'EXTRACTO BANCO'!K:K,
'EXTRACTO BANCO'!A:A,
0)
),"NO","OK")</f>
        <v>NO</v>
      </c>
      <c r="O438" s="18"/>
    </row>
    <row r="439" spans="1:15">
      <c r="A439" s="6">
        <v>45975</v>
      </c>
      <c r="B439" s="7">
        <v>1754</v>
      </c>
      <c r="C439" s="7" t="s">
        <v>20</v>
      </c>
      <c r="D439" s="7" t="s">
        <v>16</v>
      </c>
      <c r="E439" s="7">
        <v>19</v>
      </c>
      <c r="F439" s="7"/>
      <c r="G439" s="8">
        <v>3000000</v>
      </c>
      <c r="H439" s="7" t="s">
        <v>17</v>
      </c>
      <c r="I439" s="14" t="str">
        <f t="shared" si="7"/>
        <v>459753000000</v>
      </c>
      <c r="J439" s="7" t="s">
        <v>18</v>
      </c>
      <c r="K439" s="15" t="str">
        <f>IF(E439="","",VLOOKUP(E439,[1]Hoja4!A:H,7,0))</f>
        <v>PV047</v>
      </c>
      <c r="L439" s="16" t="str">
        <f>IF(E439="","",VLOOKUP(E439,[1]Hoja4!A:H,8,0))</f>
        <v>CALYPSO CALI CRA 8</v>
      </c>
      <c r="M439" s="15" t="str">
        <f>IF(E439="","",VLOOKUP(E439,[1]Hoja4!A:I,9,0))</f>
        <v>CALI</v>
      </c>
      <c r="N439" s="17" t="str">
        <f ca="1">IF(ISERROR(
BUSCARX(B439 &amp; I439 &amp; H439,
'EXTRACTO BANCO'!A:A &amp; 'EXTRACTO BANCO'!G:G &amp; 'EXTRACTO BANCO'!K:K,
'EXTRACTO BANCO'!A:A,
0)
),"NO","OK")</f>
        <v>NO</v>
      </c>
      <c r="O439" s="18"/>
    </row>
    <row r="440" spans="1:15">
      <c r="A440" s="6">
        <v>45975</v>
      </c>
      <c r="B440" s="7">
        <v>1754</v>
      </c>
      <c r="C440" s="7" t="s">
        <v>20</v>
      </c>
      <c r="D440" s="7" t="s">
        <v>16</v>
      </c>
      <c r="E440" s="7">
        <v>860075208</v>
      </c>
      <c r="F440" s="7"/>
      <c r="G440" s="8">
        <v>3000000</v>
      </c>
      <c r="H440" s="7" t="s">
        <v>17</v>
      </c>
      <c r="I440" s="14" t="str">
        <f t="shared" si="7"/>
        <v>459753000000</v>
      </c>
      <c r="J440" s="7" t="s">
        <v>18</v>
      </c>
      <c r="K440" s="15" t="e">
        <f>IF(E440="","",VLOOKUP(E440,[1]Hoja4!A:H,7,0))</f>
        <v>#N/A</v>
      </c>
      <c r="L440" s="16" t="e">
        <f>IF(E440="","",VLOOKUP(E440,[1]Hoja4!A:H,8,0))</f>
        <v>#N/A</v>
      </c>
      <c r="M440" s="15" t="e">
        <f>IF(E440="","",VLOOKUP(E440,[1]Hoja4!A:I,9,0))</f>
        <v>#N/A</v>
      </c>
      <c r="N440" s="17" t="str">
        <f ca="1">IF(ISERROR(
BUSCARX(B440 &amp; I440 &amp; H440,
'EXTRACTO BANCO'!A:A &amp; 'EXTRACTO BANCO'!G:G &amp; 'EXTRACTO BANCO'!K:K,
'EXTRACTO BANCO'!A:A,
0)
),"NO","OK")</f>
        <v>NO</v>
      </c>
      <c r="O440" s="18"/>
    </row>
    <row r="441" spans="1:15">
      <c r="A441" s="6">
        <v>45975</v>
      </c>
      <c r="B441" s="7">
        <v>1754</v>
      </c>
      <c r="C441" s="7" t="s">
        <v>20</v>
      </c>
      <c r="D441" s="7" t="s">
        <v>16</v>
      </c>
      <c r="E441" s="7">
        <v>6</v>
      </c>
      <c r="F441" s="7"/>
      <c r="G441" s="8">
        <v>1942850</v>
      </c>
      <c r="H441" s="7" t="s">
        <v>17</v>
      </c>
      <c r="I441" s="14" t="str">
        <f t="shared" si="7"/>
        <v>459751942850</v>
      </c>
      <c r="J441" s="7" t="s">
        <v>18</v>
      </c>
      <c r="K441" s="15" t="str">
        <f>IF(E441="","",VLOOKUP(E441,[1]Hoja4!A:H,7,0))</f>
        <v>PV023</v>
      </c>
      <c r="L441" s="16" t="str">
        <f>IF(E441="","",VLOOKUP(E441,[1]Hoja4!A:H,8,0))</f>
        <v>CALYPSO 7 AGOSTO</v>
      </c>
      <c r="M441" s="15" t="str">
        <f>IF(E441="","",VLOOKUP(E441,[1]Hoja4!A:I,9,0))</f>
        <v>BOGOTA</v>
      </c>
      <c r="N441" s="17" t="str">
        <f ca="1">IF(ISERROR(
BUSCARX(B441 &amp; I441 &amp; H441,
'EXTRACTO BANCO'!A:A &amp; 'EXTRACTO BANCO'!G:G &amp; 'EXTRACTO BANCO'!K:K,
'EXTRACTO BANCO'!A:A,
0)
),"NO","OK")</f>
        <v>NO</v>
      </c>
      <c r="O441" s="18"/>
    </row>
    <row r="442" spans="1:15">
      <c r="A442" s="6">
        <v>45975</v>
      </c>
      <c r="B442" s="7">
        <v>1754</v>
      </c>
      <c r="C442" s="7" t="s">
        <v>20</v>
      </c>
      <c r="D442" s="7" t="s">
        <v>16</v>
      </c>
      <c r="E442" s="7">
        <v>860075208</v>
      </c>
      <c r="F442" s="7"/>
      <c r="G442" s="8">
        <v>1672650</v>
      </c>
      <c r="H442" s="7" t="s">
        <v>17</v>
      </c>
      <c r="I442" s="14" t="str">
        <f t="shared" si="7"/>
        <v>459751672650</v>
      </c>
      <c r="J442" s="7" t="s">
        <v>18</v>
      </c>
      <c r="K442" s="15" t="e">
        <f>IF(E442="","",VLOOKUP(E442,[1]Hoja4!A:H,7,0))</f>
        <v>#N/A</v>
      </c>
      <c r="L442" s="16" t="e">
        <f>IF(E442="","",VLOOKUP(E442,[1]Hoja4!A:H,8,0))</f>
        <v>#N/A</v>
      </c>
      <c r="M442" s="15" t="e">
        <f>IF(E442="","",VLOOKUP(E442,[1]Hoja4!A:I,9,0))</f>
        <v>#N/A</v>
      </c>
      <c r="N442" s="17" t="str">
        <f ca="1">IF(ISERROR(
BUSCARX(B442 &amp; I442 &amp; H442,
'EXTRACTO BANCO'!A:A &amp; 'EXTRACTO BANCO'!G:G &amp; 'EXTRACTO BANCO'!K:K,
'EXTRACTO BANCO'!A:A,
0)
),"NO","OK")</f>
        <v>NO</v>
      </c>
      <c r="O442" s="18"/>
    </row>
    <row r="443" spans="1:15">
      <c r="A443" s="6">
        <v>45975</v>
      </c>
      <c r="B443" s="7">
        <v>1754</v>
      </c>
      <c r="C443" s="7" t="s">
        <v>20</v>
      </c>
      <c r="D443" s="7" t="s">
        <v>16</v>
      </c>
      <c r="E443" s="7">
        <v>31</v>
      </c>
      <c r="F443" s="7"/>
      <c r="G443" s="8">
        <v>700000</v>
      </c>
      <c r="H443" s="7" t="s">
        <v>17</v>
      </c>
      <c r="I443" s="14" t="str">
        <f t="shared" si="7"/>
        <v>45975700000</v>
      </c>
      <c r="J443" s="7" t="s">
        <v>18</v>
      </c>
      <c r="K443" s="15" t="str">
        <f>IF(E443="","",VLOOKUP(E443,[1]Hoja4!A:H,7,0))</f>
        <v>LOG</v>
      </c>
      <c r="L443" s="16" t="str">
        <f>IF(E443="","",VLOOKUP(E443,[1]Hoja4!A:H,8,0))</f>
        <v>CAJA LOGISTICA</v>
      </c>
      <c r="M443" s="15" t="str">
        <f>IF(E443="","",VLOOKUP(E443,[1]Hoja4!A:I,9,0))</f>
        <v>BOGOTA</v>
      </c>
      <c r="N443" s="17" t="str">
        <f ca="1">IF(ISERROR(
BUSCARX(B443 &amp; I443 &amp; H443,
'EXTRACTO BANCO'!A:A &amp; 'EXTRACTO BANCO'!G:G &amp; 'EXTRACTO BANCO'!K:K,
'EXTRACTO BANCO'!A:A,
0)
),"NO","OK")</f>
        <v>NO</v>
      </c>
      <c r="O443" s="18"/>
    </row>
    <row r="444" spans="1:15">
      <c r="A444" s="6">
        <v>45975</v>
      </c>
      <c r="B444" s="7">
        <v>1754</v>
      </c>
      <c r="C444" s="7" t="s">
        <v>20</v>
      </c>
      <c r="D444" s="7" t="s">
        <v>16</v>
      </c>
      <c r="E444" s="7">
        <v>31</v>
      </c>
      <c r="F444" s="7"/>
      <c r="G444" s="8">
        <v>1000000</v>
      </c>
      <c r="H444" s="7" t="s">
        <v>17</v>
      </c>
      <c r="I444" s="14" t="str">
        <f t="shared" si="7"/>
        <v>459751000000</v>
      </c>
      <c r="J444" s="7" t="s">
        <v>18</v>
      </c>
      <c r="K444" s="15" t="str">
        <f>IF(E444="","",VLOOKUP(E444,[1]Hoja4!A:H,7,0))</f>
        <v>LOG</v>
      </c>
      <c r="L444" s="16" t="str">
        <f>IF(E444="","",VLOOKUP(E444,[1]Hoja4!A:H,8,0))</f>
        <v>CAJA LOGISTICA</v>
      </c>
      <c r="M444" s="15" t="str">
        <f>IF(E444="","",VLOOKUP(E444,[1]Hoja4!A:I,9,0))</f>
        <v>BOGOTA</v>
      </c>
      <c r="N444" s="17" t="str">
        <f ca="1">IF(ISERROR(
BUSCARX(B444 &amp; I444 &amp; H444,
'EXTRACTO BANCO'!A:A &amp; 'EXTRACTO BANCO'!G:G &amp; 'EXTRACTO BANCO'!K:K,
'EXTRACTO BANCO'!A:A,
0)
),"NO","OK")</f>
        <v>NO</v>
      </c>
      <c r="O444" s="18"/>
    </row>
    <row r="445" spans="1:15">
      <c r="A445" s="6">
        <v>45975</v>
      </c>
      <c r="B445" s="7">
        <v>1754</v>
      </c>
      <c r="C445" s="7" t="s">
        <v>20</v>
      </c>
      <c r="D445" s="7" t="s">
        <v>16</v>
      </c>
      <c r="E445" s="7">
        <v>12</v>
      </c>
      <c r="F445" s="7"/>
      <c r="G445" s="8">
        <v>650000</v>
      </c>
      <c r="H445" s="7" t="s">
        <v>17</v>
      </c>
      <c r="I445" s="14" t="str">
        <f t="shared" si="7"/>
        <v>45975650000</v>
      </c>
      <c r="J445" s="7" t="s">
        <v>18</v>
      </c>
      <c r="K445" s="15" t="str">
        <f>IF(E445="","",VLOOKUP(E445,[1]Hoja4!A:H,7,0))</f>
        <v>PV037</v>
      </c>
      <c r="L445" s="16" t="str">
        <f>IF(E445="","",VLOOKUP(E445,[1]Hoja4!A:H,8,0))</f>
        <v>CALYPSO PLASTIQUINCE BUCARAMANGA CR 15</v>
      </c>
      <c r="M445" s="15" t="str">
        <f>IF(E445="","",VLOOKUP(E445,[1]Hoja4!A:I,9,0))</f>
        <v>BUCARAMANGA</v>
      </c>
      <c r="N445" s="17" t="str">
        <f ca="1">IF(ISERROR(
BUSCARX(B445 &amp; I445 &amp; H445,
'EXTRACTO BANCO'!A:A &amp; 'EXTRACTO BANCO'!G:G &amp; 'EXTRACTO BANCO'!K:K,
'EXTRACTO BANCO'!A:A,
0)
),"NO","OK")</f>
        <v>NO</v>
      </c>
      <c r="O445" s="18"/>
    </row>
    <row r="446" spans="1:15">
      <c r="A446" s="6">
        <v>45975</v>
      </c>
      <c r="B446" s="7">
        <v>1754</v>
      </c>
      <c r="C446" s="7" t="s">
        <v>21</v>
      </c>
      <c r="D446" s="7" t="s">
        <v>16</v>
      </c>
      <c r="E446" s="7">
        <v>860075208</v>
      </c>
      <c r="F446" s="7"/>
      <c r="G446" s="8">
        <v>800000</v>
      </c>
      <c r="H446" s="7"/>
      <c r="I446" s="14" t="str">
        <f t="shared" si="7"/>
        <v>45975800000</v>
      </c>
      <c r="J446" s="7" t="s">
        <v>18</v>
      </c>
      <c r="K446" s="15" t="e">
        <f>IF(E446="","",VLOOKUP(E446,[1]Hoja4!A:H,7,0))</f>
        <v>#N/A</v>
      </c>
      <c r="L446" s="16" t="e">
        <f>IF(E446="","",VLOOKUP(E446,[1]Hoja4!A:H,8,0))</f>
        <v>#N/A</v>
      </c>
      <c r="M446" s="15" t="e">
        <f>IF(E446="","",VLOOKUP(E446,[1]Hoja4!A:I,9,0))</f>
        <v>#N/A</v>
      </c>
      <c r="N446" s="17" t="str">
        <f ca="1">IF(ISERROR(
BUSCARX(B446 &amp; I446 &amp; H446,
'EXTRACTO BANCO'!A:A &amp; 'EXTRACTO BANCO'!G:G &amp; 'EXTRACTO BANCO'!K:K,
'EXTRACTO BANCO'!A:A,
0)
),"NO","OK")</f>
        <v>NO</v>
      </c>
      <c r="O446" s="18"/>
    </row>
    <row r="447" spans="1:15">
      <c r="A447" s="6">
        <v>45975</v>
      </c>
      <c r="B447" s="7">
        <v>1754</v>
      </c>
      <c r="C447" s="7" t="s">
        <v>21</v>
      </c>
      <c r="D447" s="7" t="s">
        <v>16</v>
      </c>
      <c r="E447" s="7">
        <v>8600752087</v>
      </c>
      <c r="F447" s="7"/>
      <c r="G447" s="8">
        <v>1850000</v>
      </c>
      <c r="H447" s="7"/>
      <c r="I447" s="14" t="str">
        <f t="shared" si="7"/>
        <v>459751850000</v>
      </c>
      <c r="J447" s="7" t="s">
        <v>18</v>
      </c>
      <c r="K447" s="15" t="e">
        <f>IF(E447="","",VLOOKUP(E447,[1]Hoja4!A:H,7,0))</f>
        <v>#N/A</v>
      </c>
      <c r="L447" s="16" t="e">
        <f>IF(E447="","",VLOOKUP(E447,[1]Hoja4!A:H,8,0))</f>
        <v>#N/A</v>
      </c>
      <c r="M447" s="15" t="e">
        <f>IF(E447="","",VLOOKUP(E447,[1]Hoja4!A:I,9,0))</f>
        <v>#N/A</v>
      </c>
      <c r="N447" s="17" t="str">
        <f ca="1">IF(ISERROR(
BUSCARX(B447 &amp; I447 &amp; H447,
'EXTRACTO BANCO'!A:A &amp; 'EXTRACTO BANCO'!G:G &amp; 'EXTRACTO BANCO'!K:K,
'EXTRACTO BANCO'!A:A,
0)
),"NO","OK")</f>
        <v>NO</v>
      </c>
      <c r="O447" s="18"/>
    </row>
    <row r="448" spans="1:15">
      <c r="A448" s="6">
        <v>45976</v>
      </c>
      <c r="B448" s="7">
        <v>1754</v>
      </c>
      <c r="C448" s="7" t="s">
        <v>15</v>
      </c>
      <c r="D448" s="7" t="s">
        <v>16</v>
      </c>
      <c r="E448" s="7">
        <v>31</v>
      </c>
      <c r="F448" s="7">
        <v>3208652581</v>
      </c>
      <c r="G448" s="8">
        <v>6700000</v>
      </c>
      <c r="H448" s="7" t="s">
        <v>17</v>
      </c>
      <c r="I448" s="14" t="str">
        <f t="shared" si="7"/>
        <v>459766700000</v>
      </c>
      <c r="J448" s="7" t="s">
        <v>18</v>
      </c>
      <c r="K448" s="15" t="str">
        <f>IF(E448="","",VLOOKUP(E448,[1]Hoja4!A:H,7,0))</f>
        <v>LOG</v>
      </c>
      <c r="L448" s="16" t="str">
        <f>IF(E448="","",VLOOKUP(E448,[1]Hoja4!A:H,8,0))</f>
        <v>CAJA LOGISTICA</v>
      </c>
      <c r="M448" s="15" t="str">
        <f>IF(E448="","",VLOOKUP(E448,[1]Hoja4!A:I,9,0))</f>
        <v>BOGOTA</v>
      </c>
      <c r="N448" s="17" t="str">
        <f ca="1">IF(ISERROR(
BUSCARX(B448 &amp; I448 &amp; H448,
'EXTRACTO BANCO'!A:A &amp; 'EXTRACTO BANCO'!G:G &amp; 'EXTRACTO BANCO'!K:K,
'EXTRACTO BANCO'!A:A,
0)
),"NO","OK")</f>
        <v>NO</v>
      </c>
      <c r="O448" s="18"/>
    </row>
    <row r="449" spans="1:15">
      <c r="A449" s="6">
        <v>45976</v>
      </c>
      <c r="B449" s="7">
        <v>1754</v>
      </c>
      <c r="C449" s="7" t="s">
        <v>15</v>
      </c>
      <c r="D449" s="7" t="s">
        <v>16</v>
      </c>
      <c r="E449" s="7">
        <v>39</v>
      </c>
      <c r="F449" s="7">
        <v>3202676543</v>
      </c>
      <c r="G449" s="8">
        <v>2200000</v>
      </c>
      <c r="H449" s="7" t="s">
        <v>17</v>
      </c>
      <c r="I449" s="14" t="str">
        <f t="shared" si="7"/>
        <v>459762200000</v>
      </c>
      <c r="J449" s="7" t="s">
        <v>18</v>
      </c>
      <c r="K449" s="15" t="e">
        <f>IF(E449="","",VLOOKUP(E449,[1]Hoja4!A:H,7,0))</f>
        <v>#N/A</v>
      </c>
      <c r="L449" s="16" t="e">
        <f>IF(E449="","",VLOOKUP(E449,[1]Hoja4!A:H,8,0))</f>
        <v>#N/A</v>
      </c>
      <c r="M449" s="15" t="e">
        <f>IF(E449="","",VLOOKUP(E449,[1]Hoja4!A:I,9,0))</f>
        <v>#N/A</v>
      </c>
      <c r="N449" s="17" t="str">
        <f ca="1">IF(ISERROR(
BUSCARX(B449 &amp; I449 &amp; H449,
'EXTRACTO BANCO'!A:A &amp; 'EXTRACTO BANCO'!G:G &amp; 'EXTRACTO BANCO'!K:K,
'EXTRACTO BANCO'!A:A,
0)
),"NO","OK")</f>
        <v>NO</v>
      </c>
      <c r="O449" s="18"/>
    </row>
    <row r="450" spans="1:15">
      <c r="A450" s="6">
        <v>45976</v>
      </c>
      <c r="B450" s="7">
        <v>1754</v>
      </c>
      <c r="C450" s="7" t="s">
        <v>15</v>
      </c>
      <c r="D450" s="7" t="s">
        <v>16</v>
      </c>
      <c r="E450" s="7">
        <v>39</v>
      </c>
      <c r="F450" s="7">
        <v>3202676543</v>
      </c>
      <c r="G450" s="8">
        <v>2514100</v>
      </c>
      <c r="H450" s="7" t="s">
        <v>17</v>
      </c>
      <c r="I450" s="14" t="str">
        <f t="shared" ref="I450:I513" si="8">CONCATENATE(A450,G450)</f>
        <v>459762514100</v>
      </c>
      <c r="J450" s="7" t="s">
        <v>18</v>
      </c>
      <c r="K450" s="15" t="e">
        <f>IF(E450="","",VLOOKUP(E450,[1]Hoja4!A:H,7,0))</f>
        <v>#N/A</v>
      </c>
      <c r="L450" s="16" t="e">
        <f>IF(E450="","",VLOOKUP(E450,[1]Hoja4!A:H,8,0))</f>
        <v>#N/A</v>
      </c>
      <c r="M450" s="15" t="e">
        <f>IF(E450="","",VLOOKUP(E450,[1]Hoja4!A:I,9,0))</f>
        <v>#N/A</v>
      </c>
      <c r="N450" s="17" t="str">
        <f ca="1">IF(ISERROR(
BUSCARX(B450 &amp; I450 &amp; H450,
'EXTRACTO BANCO'!A:A &amp; 'EXTRACTO BANCO'!G:G &amp; 'EXTRACTO BANCO'!K:K,
'EXTRACTO BANCO'!A:A,
0)
),"NO","OK")</f>
        <v>NO</v>
      </c>
      <c r="O450" s="18"/>
    </row>
    <row r="451" spans="1:15">
      <c r="A451" s="6">
        <v>45976</v>
      </c>
      <c r="B451" s="7">
        <v>1754</v>
      </c>
      <c r="C451" s="7" t="s">
        <v>15</v>
      </c>
      <c r="D451" s="7" t="s">
        <v>16</v>
      </c>
      <c r="E451" s="7">
        <v>41</v>
      </c>
      <c r="F451" s="7">
        <v>860075208</v>
      </c>
      <c r="G451" s="8">
        <v>3500000</v>
      </c>
      <c r="H451" s="7" t="s">
        <v>17</v>
      </c>
      <c r="I451" s="14" t="str">
        <f t="shared" si="8"/>
        <v>459763500000</v>
      </c>
      <c r="J451" s="7" t="s">
        <v>18</v>
      </c>
      <c r="K451" s="15" t="e">
        <f>IF(E451="","",VLOOKUP(E451,[1]Hoja4!A:H,7,0))</f>
        <v>#N/A</v>
      </c>
      <c r="L451" s="16" t="e">
        <f>IF(E451="","",VLOOKUP(E451,[1]Hoja4!A:H,8,0))</f>
        <v>#N/A</v>
      </c>
      <c r="M451" s="15" t="e">
        <f>IF(E451="","",VLOOKUP(E451,[1]Hoja4!A:I,9,0))</f>
        <v>#N/A</v>
      </c>
      <c r="N451" s="17" t="str">
        <f ca="1">IF(ISERROR(
BUSCARX(B451 &amp; I451 &amp; H451,
'EXTRACTO BANCO'!A:A &amp; 'EXTRACTO BANCO'!G:G &amp; 'EXTRACTO BANCO'!K:K,
'EXTRACTO BANCO'!A:A,
0)
),"NO","OK")</f>
        <v>NO</v>
      </c>
      <c r="O451" s="18"/>
    </row>
    <row r="452" spans="1:15">
      <c r="A452" s="6">
        <v>45976</v>
      </c>
      <c r="B452" s="7">
        <v>1754</v>
      </c>
      <c r="C452" s="7" t="s">
        <v>20</v>
      </c>
      <c r="D452" s="7" t="s">
        <v>16</v>
      </c>
      <c r="E452" s="7">
        <v>8</v>
      </c>
      <c r="F452" s="7"/>
      <c r="G452" s="8">
        <v>2150000</v>
      </c>
      <c r="H452" s="7" t="s">
        <v>17</v>
      </c>
      <c r="I452" s="14" t="str">
        <f t="shared" si="8"/>
        <v>459762150000</v>
      </c>
      <c r="J452" s="7" t="s">
        <v>18</v>
      </c>
      <c r="K452" s="15" t="str">
        <f>IF(E452="","",VLOOKUP(E452,[1]Hoja4!A:H,7,0))</f>
        <v>PV001</v>
      </c>
      <c r="L452" s="16" t="str">
        <f>IF(E452="","",VLOOKUP(E452,[1]Hoja4!A:H,8,0))</f>
        <v>CALYPSO RICAURTE</v>
      </c>
      <c r="M452" s="15" t="str">
        <f>IF(E452="","",VLOOKUP(E452,[1]Hoja4!A:I,9,0))</f>
        <v>BOGOTA</v>
      </c>
      <c r="N452" s="17" t="str">
        <f ca="1">IF(ISERROR(
BUSCARX(B452 &amp; I452 &amp; H452,
'EXTRACTO BANCO'!A:A &amp; 'EXTRACTO BANCO'!G:G &amp; 'EXTRACTO BANCO'!K:K,
'EXTRACTO BANCO'!A:A,
0)
),"NO","OK")</f>
        <v>NO</v>
      </c>
      <c r="O452" s="18"/>
    </row>
    <row r="453" spans="1:15">
      <c r="A453" s="6">
        <v>45976</v>
      </c>
      <c r="B453" s="7">
        <v>1754</v>
      </c>
      <c r="C453" s="7" t="s">
        <v>20</v>
      </c>
      <c r="D453" s="7" t="s">
        <v>16</v>
      </c>
      <c r="E453" s="7">
        <v>860075208</v>
      </c>
      <c r="F453" s="7"/>
      <c r="G453" s="8">
        <v>1581200</v>
      </c>
      <c r="H453" s="7" t="s">
        <v>17</v>
      </c>
      <c r="I453" s="14" t="str">
        <f t="shared" si="8"/>
        <v>459761581200</v>
      </c>
      <c r="J453" s="7" t="s">
        <v>18</v>
      </c>
      <c r="K453" s="15" t="e">
        <f>IF(E453="","",VLOOKUP(E453,[1]Hoja4!A:H,7,0))</f>
        <v>#N/A</v>
      </c>
      <c r="L453" s="16" t="e">
        <f>IF(E453="","",VLOOKUP(E453,[1]Hoja4!A:H,8,0))</f>
        <v>#N/A</v>
      </c>
      <c r="M453" s="15" t="e">
        <f>IF(E453="","",VLOOKUP(E453,[1]Hoja4!A:I,9,0))</f>
        <v>#N/A</v>
      </c>
      <c r="N453" s="17" t="str">
        <f ca="1">IF(ISERROR(
BUSCARX(B453 &amp; I453 &amp; H453,
'EXTRACTO BANCO'!A:A &amp; 'EXTRACTO BANCO'!G:G &amp; 'EXTRACTO BANCO'!K:K,
'EXTRACTO BANCO'!A:A,
0)
),"NO","OK")</f>
        <v>NO</v>
      </c>
      <c r="O453" s="18"/>
    </row>
    <row r="454" spans="1:15">
      <c r="A454" s="6">
        <v>45976</v>
      </c>
      <c r="B454" s="7">
        <v>1754</v>
      </c>
      <c r="C454" s="7" t="s">
        <v>20</v>
      </c>
      <c r="D454" s="7" t="s">
        <v>16</v>
      </c>
      <c r="E454" s="7">
        <v>860075208</v>
      </c>
      <c r="F454" s="7"/>
      <c r="G454" s="8">
        <v>2600000</v>
      </c>
      <c r="H454" s="7" t="s">
        <v>17</v>
      </c>
      <c r="I454" s="14" t="str">
        <f t="shared" si="8"/>
        <v>459762600000</v>
      </c>
      <c r="J454" s="7" t="s">
        <v>18</v>
      </c>
      <c r="K454" s="15" t="e">
        <f>IF(E454="","",VLOOKUP(E454,[1]Hoja4!A:H,7,0))</f>
        <v>#N/A</v>
      </c>
      <c r="L454" s="16" t="e">
        <f>IF(E454="","",VLOOKUP(E454,[1]Hoja4!A:H,8,0))</f>
        <v>#N/A</v>
      </c>
      <c r="M454" s="15" t="e">
        <f>IF(E454="","",VLOOKUP(E454,[1]Hoja4!A:I,9,0))</f>
        <v>#N/A</v>
      </c>
      <c r="N454" s="17" t="str">
        <f ca="1">IF(ISERROR(
BUSCARX(B454 &amp; I454 &amp; H454,
'EXTRACTO BANCO'!A:A &amp; 'EXTRACTO BANCO'!G:G &amp; 'EXTRACTO BANCO'!K:K,
'EXTRACTO BANCO'!A:A,
0)
),"NO","OK")</f>
        <v>NO</v>
      </c>
      <c r="O454" s="18"/>
    </row>
    <row r="455" spans="1:15">
      <c r="A455" s="6">
        <v>45976</v>
      </c>
      <c r="B455" s="7">
        <v>1754</v>
      </c>
      <c r="C455" s="7" t="s">
        <v>20</v>
      </c>
      <c r="D455" s="7" t="s">
        <v>16</v>
      </c>
      <c r="E455" s="7">
        <v>48</v>
      </c>
      <c r="F455" s="7"/>
      <c r="G455" s="8">
        <v>1400000</v>
      </c>
      <c r="H455" s="7" t="s">
        <v>17</v>
      </c>
      <c r="I455" s="14" t="str">
        <f t="shared" si="8"/>
        <v>459761400000</v>
      </c>
      <c r="J455" s="7" t="s">
        <v>18</v>
      </c>
      <c r="K455" s="15" t="e">
        <f>IF(E455="","",VLOOKUP(E455,[1]Hoja4!A:H,7,0))</f>
        <v>#N/A</v>
      </c>
      <c r="L455" s="16" t="e">
        <f>IF(E455="","",VLOOKUP(E455,[1]Hoja4!A:H,8,0))</f>
        <v>#N/A</v>
      </c>
      <c r="M455" s="15" t="e">
        <f>IF(E455="","",VLOOKUP(E455,[1]Hoja4!A:I,9,0))</f>
        <v>#N/A</v>
      </c>
      <c r="N455" s="17" t="str">
        <f ca="1">IF(ISERROR(
BUSCARX(B455 &amp; I455 &amp; H455,
'EXTRACTO BANCO'!A:A &amp; 'EXTRACTO BANCO'!G:G &amp; 'EXTRACTO BANCO'!K:K,
'EXTRACTO BANCO'!A:A,
0)
),"NO","OK")</f>
        <v>NO</v>
      </c>
      <c r="O455" s="18"/>
    </row>
    <row r="456" spans="1:15">
      <c r="A456" s="6">
        <v>45976</v>
      </c>
      <c r="B456" s="7">
        <v>1754</v>
      </c>
      <c r="C456" s="7" t="s">
        <v>20</v>
      </c>
      <c r="D456" s="7" t="s">
        <v>16</v>
      </c>
      <c r="E456" s="7">
        <v>20</v>
      </c>
      <c r="F456" s="7"/>
      <c r="G456" s="8">
        <v>800000</v>
      </c>
      <c r="H456" s="7" t="s">
        <v>17</v>
      </c>
      <c r="I456" s="14" t="str">
        <f t="shared" si="8"/>
        <v>45976800000</v>
      </c>
      <c r="J456" s="7" t="s">
        <v>18</v>
      </c>
      <c r="K456" s="15" t="str">
        <f>IF(E456="","",VLOOKUP(E456,[1]Hoja4!A:H,7,0))</f>
        <v>PV049</v>
      </c>
      <c r="L456" s="16" t="str">
        <f>IF(E456="","",VLOOKUP(E456,[1]Hoja4!A:H,8,0))</f>
        <v>CALYPSO PALMIRA</v>
      </c>
      <c r="M456" s="15" t="str">
        <f>IF(E456="","",VLOOKUP(E456,[1]Hoja4!A:I,9,0))</f>
        <v>CALI</v>
      </c>
      <c r="N456" s="17" t="str">
        <f ca="1">IF(ISERROR(
BUSCARX(B456 &amp; I456 &amp; H456,
'EXTRACTO BANCO'!A:A &amp; 'EXTRACTO BANCO'!G:G &amp; 'EXTRACTO BANCO'!K:K,
'EXTRACTO BANCO'!A:A,
0)
),"NO","OK")</f>
        <v>NO</v>
      </c>
      <c r="O456" s="18"/>
    </row>
    <row r="457" spans="1:15">
      <c r="A457" s="6">
        <v>45976</v>
      </c>
      <c r="B457" s="7">
        <v>1754</v>
      </c>
      <c r="C457" s="7" t="s">
        <v>20</v>
      </c>
      <c r="D457" s="7" t="s">
        <v>16</v>
      </c>
      <c r="E457" s="7">
        <v>20</v>
      </c>
      <c r="F457" s="7"/>
      <c r="G457" s="8">
        <v>3000000</v>
      </c>
      <c r="H457" s="7" t="s">
        <v>17</v>
      </c>
      <c r="I457" s="14" t="str">
        <f t="shared" si="8"/>
        <v>459763000000</v>
      </c>
      <c r="J457" s="7" t="s">
        <v>18</v>
      </c>
      <c r="K457" s="15" t="str">
        <f>IF(E457="","",VLOOKUP(E457,[1]Hoja4!A:H,7,0))</f>
        <v>PV049</v>
      </c>
      <c r="L457" s="16" t="str">
        <f>IF(E457="","",VLOOKUP(E457,[1]Hoja4!A:H,8,0))</f>
        <v>CALYPSO PALMIRA</v>
      </c>
      <c r="M457" s="15" t="str">
        <f>IF(E457="","",VLOOKUP(E457,[1]Hoja4!A:I,9,0))</f>
        <v>CALI</v>
      </c>
      <c r="N457" s="17" t="str">
        <f ca="1">IF(ISERROR(
BUSCARX(B457 &amp; I457 &amp; H457,
'EXTRACTO BANCO'!A:A &amp; 'EXTRACTO BANCO'!G:G &amp; 'EXTRACTO BANCO'!K:K,
'EXTRACTO BANCO'!A:A,
0)
),"NO","OK")</f>
        <v>NO</v>
      </c>
      <c r="O457" s="18"/>
    </row>
    <row r="458" spans="1:15">
      <c r="A458" s="6">
        <v>45976</v>
      </c>
      <c r="B458" s="7">
        <v>1754</v>
      </c>
      <c r="C458" s="7" t="s">
        <v>20</v>
      </c>
      <c r="D458" s="7" t="s">
        <v>16</v>
      </c>
      <c r="E458" s="7">
        <v>51</v>
      </c>
      <c r="F458" s="7"/>
      <c r="G458" s="8">
        <v>1500000</v>
      </c>
      <c r="H458" s="7" t="s">
        <v>17</v>
      </c>
      <c r="I458" s="14" t="str">
        <f t="shared" si="8"/>
        <v>459761500000</v>
      </c>
      <c r="J458" s="7" t="s">
        <v>18</v>
      </c>
      <c r="K458" s="15" t="str">
        <f>IF(E458="","",VLOOKUP(E458,[1]Hoja4!A:H,7,0))</f>
        <v>VEBOG</v>
      </c>
      <c r="L458" s="16" t="str">
        <f>IF(E458="","",VLOOKUP(E458,[1]Hoja4!A:H,8,0))</f>
        <v>VENTAS EXTERNAS BOGOTA</v>
      </c>
      <c r="M458" s="15" t="str">
        <f>IF(E458="","",VLOOKUP(E458,[1]Hoja4!A:I,9,0))</f>
        <v>BOGOTA</v>
      </c>
      <c r="N458" s="17" t="str">
        <f ca="1">IF(ISERROR(
BUSCARX(B458 &amp; I458 &amp; H458,
'EXTRACTO BANCO'!A:A &amp; 'EXTRACTO BANCO'!G:G &amp; 'EXTRACTO BANCO'!K:K,
'EXTRACTO BANCO'!A:A,
0)
),"NO","OK")</f>
        <v>NO</v>
      </c>
      <c r="O458" s="18"/>
    </row>
    <row r="459" spans="1:15">
      <c r="A459" s="6">
        <v>45976</v>
      </c>
      <c r="B459" s="7">
        <v>1754</v>
      </c>
      <c r="C459" s="7" t="s">
        <v>20</v>
      </c>
      <c r="D459" s="7" t="s">
        <v>16</v>
      </c>
      <c r="E459" s="7">
        <v>28</v>
      </c>
      <c r="F459" s="7"/>
      <c r="G459" s="8">
        <v>2600000</v>
      </c>
      <c r="H459" s="7" t="s">
        <v>17</v>
      </c>
      <c r="I459" s="14" t="str">
        <f t="shared" si="8"/>
        <v>459762600000</v>
      </c>
      <c r="J459" s="7" t="s">
        <v>18</v>
      </c>
      <c r="K459" s="15" t="str">
        <f>IF(E459="","",VLOOKUP(E459,[1]Hoja4!A:H,7,0))</f>
        <v>PV039</v>
      </c>
      <c r="L459" s="16" t="str">
        <f>IF(E459="","",VLOOKUP(E459,[1]Hoja4!A:H,8,0))</f>
        <v>CALYPSO CUCUTA</v>
      </c>
      <c r="M459" s="15" t="str">
        <f>IF(E459="","",VLOOKUP(E459,[1]Hoja4!A:I,9,0))</f>
        <v>CUCUTA</v>
      </c>
      <c r="N459" s="17" t="str">
        <f ca="1">IF(ISERROR(
BUSCARX(B459 &amp; I459 &amp; H459,
'EXTRACTO BANCO'!A:A &amp; 'EXTRACTO BANCO'!G:G &amp; 'EXTRACTO BANCO'!K:K,
'EXTRACTO BANCO'!A:A,
0)
),"NO","OK")</f>
        <v>NO</v>
      </c>
      <c r="O459" s="18"/>
    </row>
    <row r="460" spans="1:15">
      <c r="A460" s="6">
        <v>45976</v>
      </c>
      <c r="B460" s="7">
        <v>1754</v>
      </c>
      <c r="C460" s="7" t="s">
        <v>20</v>
      </c>
      <c r="D460" s="7" t="s">
        <v>16</v>
      </c>
      <c r="E460" s="7">
        <v>49</v>
      </c>
      <c r="F460" s="7"/>
      <c r="G460" s="8">
        <v>1064100</v>
      </c>
      <c r="H460" s="7" t="s">
        <v>17</v>
      </c>
      <c r="I460" s="14" t="str">
        <f t="shared" si="8"/>
        <v>459761064100</v>
      </c>
      <c r="J460" s="7" t="s">
        <v>18</v>
      </c>
      <c r="K460" s="15" t="e">
        <f>IF(E460="","",VLOOKUP(E460,[1]Hoja4!A:H,7,0))</f>
        <v>#N/A</v>
      </c>
      <c r="L460" s="16" t="e">
        <f>IF(E460="","",VLOOKUP(E460,[1]Hoja4!A:H,8,0))</f>
        <v>#N/A</v>
      </c>
      <c r="M460" s="15" t="e">
        <f>IF(E460="","",VLOOKUP(E460,[1]Hoja4!A:I,9,0))</f>
        <v>#N/A</v>
      </c>
      <c r="N460" s="17" t="str">
        <f ca="1">IF(ISERROR(
BUSCARX(B460 &amp; I460 &amp; H460,
'EXTRACTO BANCO'!A:A &amp; 'EXTRACTO BANCO'!G:G &amp; 'EXTRACTO BANCO'!K:K,
'EXTRACTO BANCO'!A:A,
0)
),"NO","OK")</f>
        <v>NO</v>
      </c>
      <c r="O460" s="18"/>
    </row>
    <row r="461" spans="1:15">
      <c r="A461" s="6">
        <v>45976</v>
      </c>
      <c r="B461" s="7">
        <v>1754</v>
      </c>
      <c r="C461" s="7" t="s">
        <v>20</v>
      </c>
      <c r="D461" s="7" t="s">
        <v>16</v>
      </c>
      <c r="E461" s="7">
        <v>50</v>
      </c>
      <c r="F461" s="7"/>
      <c r="G461" s="8">
        <v>900000</v>
      </c>
      <c r="H461" s="7" t="s">
        <v>17</v>
      </c>
      <c r="I461" s="14" t="str">
        <f t="shared" si="8"/>
        <v>45976900000</v>
      </c>
      <c r="J461" s="7" t="s">
        <v>18</v>
      </c>
      <c r="K461" s="15" t="e">
        <f>IF(E461="","",VLOOKUP(E461,[1]Hoja4!A:H,7,0))</f>
        <v>#N/A</v>
      </c>
      <c r="L461" s="16" t="e">
        <f>IF(E461="","",VLOOKUP(E461,[1]Hoja4!A:H,8,0))</f>
        <v>#N/A</v>
      </c>
      <c r="M461" s="15" t="e">
        <f>IF(E461="","",VLOOKUP(E461,[1]Hoja4!A:I,9,0))</f>
        <v>#N/A</v>
      </c>
      <c r="N461" s="17" t="str">
        <f ca="1">IF(ISERROR(
BUSCARX(B461 &amp; I461 &amp; H461,
'EXTRACTO BANCO'!A:A &amp; 'EXTRACTO BANCO'!G:G &amp; 'EXTRACTO BANCO'!K:K,
'EXTRACTO BANCO'!A:A,
0)
),"NO","OK")</f>
        <v>NO</v>
      </c>
      <c r="O461" s="18"/>
    </row>
    <row r="462" spans="1:15">
      <c r="A462" s="6">
        <v>45976</v>
      </c>
      <c r="B462" s="7">
        <v>1754</v>
      </c>
      <c r="C462" s="7" t="s">
        <v>20</v>
      </c>
      <c r="D462" s="7" t="s">
        <v>16</v>
      </c>
      <c r="E462" s="7">
        <v>8600752087</v>
      </c>
      <c r="F462" s="7"/>
      <c r="G462" s="20">
        <v>1974800</v>
      </c>
      <c r="H462" s="7" t="s">
        <v>17</v>
      </c>
      <c r="I462" s="14" t="str">
        <f t="shared" si="8"/>
        <v>459761974800</v>
      </c>
      <c r="J462" s="7" t="s">
        <v>18</v>
      </c>
      <c r="K462" s="15" t="e">
        <f>IF(E462="","",VLOOKUP(E462,[1]Hoja4!A:H,7,0))</f>
        <v>#N/A</v>
      </c>
      <c r="L462" s="16" t="e">
        <f>IF(E462="","",VLOOKUP(E462,[1]Hoja4!A:H,8,0))</f>
        <v>#N/A</v>
      </c>
      <c r="M462" s="15" t="e">
        <f>IF(E462="","",VLOOKUP(E462,[1]Hoja4!A:I,9,0))</f>
        <v>#N/A</v>
      </c>
      <c r="N462" s="17" t="str">
        <f ca="1">IF(ISERROR(
BUSCARX(B462 &amp; I462 &amp; H462,
'EXTRACTO BANCO'!A:A &amp; 'EXTRACTO BANCO'!G:G &amp; 'EXTRACTO BANCO'!K:K,
'EXTRACTO BANCO'!A:A,
0)
),"NO","OK")</f>
        <v>NO</v>
      </c>
      <c r="O462" s="19" t="s">
        <v>18</v>
      </c>
    </row>
    <row r="463" spans="1:15">
      <c r="A463" s="6">
        <v>45976</v>
      </c>
      <c r="B463" s="7">
        <v>1754</v>
      </c>
      <c r="C463" s="7" t="s">
        <v>20</v>
      </c>
      <c r="D463" s="7" t="s">
        <v>16</v>
      </c>
      <c r="E463" s="7">
        <v>14</v>
      </c>
      <c r="F463" s="7"/>
      <c r="G463" s="8">
        <v>800000</v>
      </c>
      <c r="H463" s="7" t="s">
        <v>17</v>
      </c>
      <c r="I463" s="14" t="str">
        <f t="shared" si="8"/>
        <v>45976800000</v>
      </c>
      <c r="J463" s="7" t="s">
        <v>18</v>
      </c>
      <c r="K463" s="15" t="str">
        <f>IF(E463="","",VLOOKUP(E463,[1]Hoja4!A:H,7,0))</f>
        <v>PV041</v>
      </c>
      <c r="L463" s="16" t="str">
        <f>IF(E463="","",VLOOKUP(E463,[1]Hoja4!A:H,8,0))</f>
        <v>CALYPSO NEIVA</v>
      </c>
      <c r="M463" s="15" t="str">
        <f>IF(E463="","",VLOOKUP(E463,[1]Hoja4!A:I,9,0))</f>
        <v>NEIVA</v>
      </c>
      <c r="N463" s="17" t="str">
        <f ca="1">IF(ISERROR(
BUSCARX(B463 &amp; I463 &amp; H463,
'EXTRACTO BANCO'!A:A &amp; 'EXTRACTO BANCO'!G:G &amp; 'EXTRACTO BANCO'!K:K,
'EXTRACTO BANCO'!A:A,
0)
),"NO","OK")</f>
        <v>NO</v>
      </c>
      <c r="O463" s="18"/>
    </row>
    <row r="464" spans="1:15">
      <c r="A464" s="6">
        <v>45976</v>
      </c>
      <c r="B464" s="7">
        <v>1754</v>
      </c>
      <c r="C464" s="7" t="s">
        <v>20</v>
      </c>
      <c r="D464" s="7" t="s">
        <v>16</v>
      </c>
      <c r="E464" s="7">
        <v>21</v>
      </c>
      <c r="F464" s="7"/>
      <c r="G464" s="8">
        <v>1800000</v>
      </c>
      <c r="H464" s="7" t="s">
        <v>17</v>
      </c>
      <c r="I464" s="14" t="str">
        <f t="shared" si="8"/>
        <v>459761800000</v>
      </c>
      <c r="J464" s="7" t="s">
        <v>18</v>
      </c>
      <c r="K464" s="15" t="str">
        <f>IF(E464="","",VLOOKUP(E464,[1]Hoja4!A:H,7,0))</f>
        <v>PV033</v>
      </c>
      <c r="L464" s="16" t="str">
        <f>IF(E464="","",VLOOKUP(E464,[1]Hoja4!A:H,8,0))</f>
        <v>CALYPSO MEDELLIN SAN ANTONIO</v>
      </c>
      <c r="M464" s="15" t="str">
        <f>IF(E464="","",VLOOKUP(E464,[1]Hoja4!A:I,9,0))</f>
        <v>MEDELLIN</v>
      </c>
      <c r="N464" s="17" t="str">
        <f ca="1">IF(ISERROR(
BUSCARX(B464 &amp; I464 &amp; H464,
'EXTRACTO BANCO'!A:A &amp; 'EXTRACTO BANCO'!G:G &amp; 'EXTRACTO BANCO'!K:K,
'EXTRACTO BANCO'!A:A,
0)
),"NO","OK")</f>
        <v>NO</v>
      </c>
      <c r="O464" s="18"/>
    </row>
    <row r="465" spans="1:15">
      <c r="A465" s="6">
        <v>45976</v>
      </c>
      <c r="B465" s="7">
        <v>1754</v>
      </c>
      <c r="C465" s="7" t="s">
        <v>20</v>
      </c>
      <c r="D465" s="7" t="s">
        <v>16</v>
      </c>
      <c r="E465" s="7">
        <v>2</v>
      </c>
      <c r="F465" s="7"/>
      <c r="G465" s="8">
        <v>3000000</v>
      </c>
      <c r="H465" s="7" t="s">
        <v>17</v>
      </c>
      <c r="I465" s="14" t="str">
        <f t="shared" si="8"/>
        <v>459763000000</v>
      </c>
      <c r="J465" s="7" t="s">
        <v>18</v>
      </c>
      <c r="K465" s="15" t="str">
        <f>IF(E465="","",VLOOKUP(E465,[1]Hoja4!A:H,7,0))</f>
        <v>PV020</v>
      </c>
      <c r="L465" s="16" t="str">
        <f>IF(E465="","",VLOOKUP(E465,[1]Hoja4!A:H,8,0))</f>
        <v>CALYPSO RESTREPO</v>
      </c>
      <c r="M465" s="15" t="str">
        <f>IF(E465="","",VLOOKUP(E465,[1]Hoja4!A:I,9,0))</f>
        <v>BOGOTA</v>
      </c>
      <c r="N465" s="17" t="str">
        <f ca="1">IF(ISERROR(
BUSCARX(B465 &amp; I465 &amp; H465,
'EXTRACTO BANCO'!A:A &amp; 'EXTRACTO BANCO'!G:G &amp; 'EXTRACTO BANCO'!K:K,
'EXTRACTO BANCO'!A:A,
0)
),"NO","OK")</f>
        <v>NO</v>
      </c>
      <c r="O465" s="18"/>
    </row>
    <row r="466" spans="1:15">
      <c r="A466" s="6">
        <v>45976</v>
      </c>
      <c r="B466" s="7">
        <v>1754</v>
      </c>
      <c r="C466" s="7" t="s">
        <v>20</v>
      </c>
      <c r="D466" s="7" t="s">
        <v>16</v>
      </c>
      <c r="E466" s="7">
        <v>860075208</v>
      </c>
      <c r="F466" s="7"/>
      <c r="G466" s="8">
        <v>1100000</v>
      </c>
      <c r="H466" s="7" t="s">
        <v>17</v>
      </c>
      <c r="I466" s="14" t="str">
        <f t="shared" si="8"/>
        <v>459761100000</v>
      </c>
      <c r="J466" s="7" t="s">
        <v>18</v>
      </c>
      <c r="K466" s="15" t="e">
        <f>IF(E466="","",VLOOKUP(E466,[1]Hoja4!A:H,7,0))</f>
        <v>#N/A</v>
      </c>
      <c r="L466" s="16" t="e">
        <f>IF(E466="","",VLOOKUP(E466,[1]Hoja4!A:H,8,0))</f>
        <v>#N/A</v>
      </c>
      <c r="M466" s="15" t="e">
        <f>IF(E466="","",VLOOKUP(E466,[1]Hoja4!A:I,9,0))</f>
        <v>#N/A</v>
      </c>
      <c r="N466" s="17" t="str">
        <f ca="1">IF(ISERROR(
BUSCARX(B466 &amp; I466 &amp; H466,
'EXTRACTO BANCO'!A:A &amp; 'EXTRACTO BANCO'!G:G &amp; 'EXTRACTO BANCO'!K:K,
'EXTRACTO BANCO'!A:A,
0)
),"NO","OK")</f>
        <v>NO</v>
      </c>
      <c r="O466" s="18"/>
    </row>
    <row r="467" spans="1:15">
      <c r="A467" s="6">
        <v>45976</v>
      </c>
      <c r="B467" s="7">
        <v>1754</v>
      </c>
      <c r="C467" s="7" t="s">
        <v>20</v>
      </c>
      <c r="D467" s="7" t="s">
        <v>16</v>
      </c>
      <c r="E467" s="7">
        <v>7</v>
      </c>
      <c r="F467" s="7"/>
      <c r="G467" s="8">
        <v>1100000</v>
      </c>
      <c r="H467" s="7" t="s">
        <v>17</v>
      </c>
      <c r="I467" s="14" t="str">
        <f t="shared" si="8"/>
        <v>459761100000</v>
      </c>
      <c r="J467" s="7" t="s">
        <v>18</v>
      </c>
      <c r="K467" s="15" t="str">
        <f>IF(E467="","",VLOOKUP(E467,[1]Hoja4!A:H,7,0))</f>
        <v>PV014</v>
      </c>
      <c r="L467" s="16" t="str">
        <f>IF(E467="","",VLOOKUP(E467,[1]Hoja4!A:H,8,0))</f>
        <v>CALYPSO CARVAJAL</v>
      </c>
      <c r="M467" s="15" t="str">
        <f>IF(E467="","",VLOOKUP(E467,[1]Hoja4!A:I,9,0))</f>
        <v>BOGOTA</v>
      </c>
      <c r="N467" s="17" t="str">
        <f ca="1">IF(ISERROR(
BUSCARX(B467 &amp; I467 &amp; H467,
'EXTRACTO BANCO'!A:A &amp; 'EXTRACTO BANCO'!G:G &amp; 'EXTRACTO BANCO'!K:K,
'EXTRACTO BANCO'!A:A,
0)
),"NO","OK")</f>
        <v>NO</v>
      </c>
      <c r="O467" s="18"/>
    </row>
    <row r="468" spans="1:15">
      <c r="A468" s="6">
        <v>45976</v>
      </c>
      <c r="B468" s="7">
        <v>1754</v>
      </c>
      <c r="C468" s="7" t="s">
        <v>20</v>
      </c>
      <c r="D468" s="7" t="s">
        <v>16</v>
      </c>
      <c r="E468" s="7">
        <v>32</v>
      </c>
      <c r="F468" s="7"/>
      <c r="G468" s="8">
        <v>1350000</v>
      </c>
      <c r="H468" s="7" t="s">
        <v>17</v>
      </c>
      <c r="I468" s="14" t="str">
        <f t="shared" si="8"/>
        <v>459761350000</v>
      </c>
      <c r="J468" s="7" t="s">
        <v>18</v>
      </c>
      <c r="K468" s="15" t="str">
        <f>IF(E468="","",VLOOKUP(E468,[1]Hoja4!A:H,7,0))</f>
        <v>PV029</v>
      </c>
      <c r="L468" s="16" t="str">
        <f>IF(E468="","",VLOOKUP(E468,[1]Hoja4!A:H,8,0))</f>
        <v>CALYPSO DUITAMA</v>
      </c>
      <c r="M468" s="15" t="str">
        <f>IF(E468="","",VLOOKUP(E468,[1]Hoja4!A:I,9,0))</f>
        <v>TUNJA</v>
      </c>
      <c r="N468" s="17" t="str">
        <f ca="1">IF(ISERROR(
BUSCARX(B468 &amp; I468 &amp; H468,
'EXTRACTO BANCO'!A:A &amp; 'EXTRACTO BANCO'!G:G &amp; 'EXTRACTO BANCO'!K:K,
'EXTRACTO BANCO'!A:A,
0)
),"NO","OK")</f>
        <v>NO</v>
      </c>
      <c r="O468" s="18"/>
    </row>
    <row r="469" spans="1:15">
      <c r="A469" s="6">
        <v>45976</v>
      </c>
      <c r="B469" s="7">
        <v>1754</v>
      </c>
      <c r="C469" s="7" t="s">
        <v>20</v>
      </c>
      <c r="D469" s="7" t="s">
        <v>16</v>
      </c>
      <c r="E469" s="7">
        <v>4</v>
      </c>
      <c r="F469" s="7"/>
      <c r="G469" s="8">
        <v>1240000</v>
      </c>
      <c r="H469" s="7" t="s">
        <v>17</v>
      </c>
      <c r="I469" s="14" t="str">
        <f t="shared" si="8"/>
        <v>459761240000</v>
      </c>
      <c r="J469" s="7" t="s">
        <v>18</v>
      </c>
      <c r="K469" s="15" t="str">
        <f>IF(E469="","",VLOOKUP(E469,[1]Hoja4!A:H,7,0))</f>
        <v>PV024</v>
      </c>
      <c r="L469" s="16" t="str">
        <f>IF(E469="","",VLOOKUP(E469,[1]Hoja4!A:H,8,0))</f>
        <v>CALYPSO CRA 25</v>
      </c>
      <c r="M469" s="15" t="str">
        <f>IF(E469="","",VLOOKUP(E469,[1]Hoja4!A:I,9,0))</f>
        <v>BOGOTA</v>
      </c>
      <c r="N469" s="17" t="str">
        <f ca="1">IF(ISERROR(
BUSCARX(B469 &amp; I469 &amp; H469,
'EXTRACTO BANCO'!A:A &amp; 'EXTRACTO BANCO'!G:G &amp; 'EXTRACTO BANCO'!K:K,
'EXTRACTO BANCO'!A:A,
0)
),"NO","OK")</f>
        <v>NO</v>
      </c>
      <c r="O469" s="18"/>
    </row>
    <row r="470" spans="1:15">
      <c r="A470" s="6">
        <v>45976</v>
      </c>
      <c r="B470" s="7">
        <v>1754</v>
      </c>
      <c r="C470" s="7" t="s">
        <v>20</v>
      </c>
      <c r="D470" s="7" t="s">
        <v>16</v>
      </c>
      <c r="E470" s="7">
        <v>44</v>
      </c>
      <c r="F470" s="7"/>
      <c r="G470" s="8">
        <v>1000000</v>
      </c>
      <c r="H470" s="7" t="s">
        <v>17</v>
      </c>
      <c r="I470" s="14" t="str">
        <f t="shared" si="8"/>
        <v>459761000000</v>
      </c>
      <c r="J470" s="7" t="s">
        <v>18</v>
      </c>
      <c r="K470" s="15" t="e">
        <f>IF(E470="","",VLOOKUP(E470,[1]Hoja4!A:H,7,0))</f>
        <v>#N/A</v>
      </c>
      <c r="L470" s="16" t="e">
        <f>IF(E470="","",VLOOKUP(E470,[1]Hoja4!A:H,8,0))</f>
        <v>#N/A</v>
      </c>
      <c r="M470" s="15" t="e">
        <f>IF(E470="","",VLOOKUP(E470,[1]Hoja4!A:I,9,0))</f>
        <v>#N/A</v>
      </c>
      <c r="N470" s="17" t="str">
        <f ca="1">IF(ISERROR(
BUSCARX(B470 &amp; I470 &amp; H470,
'EXTRACTO BANCO'!A:A &amp; 'EXTRACTO BANCO'!G:G &amp; 'EXTRACTO BANCO'!K:K,
'EXTRACTO BANCO'!A:A,
0)
),"NO","OK")</f>
        <v>NO</v>
      </c>
      <c r="O470" s="18"/>
    </row>
    <row r="471" spans="1:15">
      <c r="A471" s="6">
        <v>45976</v>
      </c>
      <c r="B471" s="7">
        <v>1754</v>
      </c>
      <c r="C471" s="7" t="s">
        <v>20</v>
      </c>
      <c r="D471" s="7" t="s">
        <v>16</v>
      </c>
      <c r="E471" s="7">
        <v>57</v>
      </c>
      <c r="F471" s="7"/>
      <c r="G471" s="8">
        <v>800000</v>
      </c>
      <c r="H471" s="7" t="s">
        <v>17</v>
      </c>
      <c r="I471" s="14" t="str">
        <f t="shared" si="8"/>
        <v>45976800000</v>
      </c>
      <c r="J471" s="7" t="s">
        <v>18</v>
      </c>
      <c r="K471" s="15" t="e">
        <f>IF(E471="","",VLOOKUP(E471,[1]Hoja4!A:H,7,0))</f>
        <v>#N/A</v>
      </c>
      <c r="L471" s="16" t="e">
        <f>IF(E471="","",VLOOKUP(E471,[1]Hoja4!A:H,8,0))</f>
        <v>#N/A</v>
      </c>
      <c r="M471" s="15" t="e">
        <f>IF(E471="","",VLOOKUP(E471,[1]Hoja4!A:I,9,0))</f>
        <v>#N/A</v>
      </c>
      <c r="N471" s="17" t="str">
        <f ca="1">IF(ISERROR(
BUSCARX(B471 &amp; I471 &amp; H471,
'EXTRACTO BANCO'!A:A &amp; 'EXTRACTO BANCO'!G:G &amp; 'EXTRACTO BANCO'!K:K,
'EXTRACTO BANCO'!A:A,
0)
),"NO","OK")</f>
        <v>NO</v>
      </c>
      <c r="O471" s="18"/>
    </row>
    <row r="472" spans="1:15">
      <c r="A472" s="6">
        <v>45976</v>
      </c>
      <c r="B472" s="7">
        <v>1754</v>
      </c>
      <c r="C472" s="7" t="s">
        <v>20</v>
      </c>
      <c r="D472" s="7" t="s">
        <v>16</v>
      </c>
      <c r="E472" s="7">
        <v>860075208</v>
      </c>
      <c r="F472" s="7"/>
      <c r="G472" s="8">
        <v>800000</v>
      </c>
      <c r="H472" s="7" t="s">
        <v>17</v>
      </c>
      <c r="I472" s="14" t="str">
        <f t="shared" si="8"/>
        <v>45976800000</v>
      </c>
      <c r="J472" s="7" t="s">
        <v>18</v>
      </c>
      <c r="K472" s="15" t="e">
        <f>IF(E472="","",VLOOKUP(E472,[1]Hoja4!A:H,7,0))</f>
        <v>#N/A</v>
      </c>
      <c r="L472" s="16" t="e">
        <f>IF(E472="","",VLOOKUP(E472,[1]Hoja4!A:H,8,0))</f>
        <v>#N/A</v>
      </c>
      <c r="M472" s="15" t="e">
        <f>IF(E472="","",VLOOKUP(E472,[1]Hoja4!A:I,9,0))</f>
        <v>#N/A</v>
      </c>
      <c r="N472" s="17" t="str">
        <f ca="1">IF(ISERROR(
BUSCARX(B472 &amp; I472 &amp; H472,
'EXTRACTO BANCO'!A:A &amp; 'EXTRACTO BANCO'!G:G &amp; 'EXTRACTO BANCO'!K:K,
'EXTRACTO BANCO'!A:A,
0)
),"NO","OK")</f>
        <v>NO</v>
      </c>
      <c r="O472" s="18"/>
    </row>
    <row r="473" spans="1:15">
      <c r="A473" s="6">
        <v>45976</v>
      </c>
      <c r="B473" s="7">
        <v>1754</v>
      </c>
      <c r="C473" s="7" t="s">
        <v>20</v>
      </c>
      <c r="D473" s="7" t="s">
        <v>16</v>
      </c>
      <c r="E473" s="7">
        <v>3</v>
      </c>
      <c r="F473" s="7"/>
      <c r="G473" s="8">
        <v>1493250</v>
      </c>
      <c r="H473" s="7" t="s">
        <v>17</v>
      </c>
      <c r="I473" s="14" t="str">
        <f t="shared" si="8"/>
        <v>459761493250</v>
      </c>
      <c r="J473" s="7" t="s">
        <v>18</v>
      </c>
      <c r="K473" s="15" t="str">
        <f>IF(E473="","",VLOOKUP(E473,[1]Hoja4!A:H,7,0))</f>
        <v>PV004</v>
      </c>
      <c r="L473" s="16" t="str">
        <f>IF(E473="","",VLOOKUP(E473,[1]Hoja4!A:H,8,0))</f>
        <v>CALYPSO BREAL</v>
      </c>
      <c r="M473" s="15" t="str">
        <f>IF(E473="","",VLOOKUP(E473,[1]Hoja4!A:I,9,0))</f>
        <v>BOGOTA</v>
      </c>
      <c r="N473" s="17" t="str">
        <f ca="1">IF(ISERROR(
BUSCARX(B473 &amp; I473 &amp; H473,
'EXTRACTO BANCO'!A:A &amp; 'EXTRACTO BANCO'!G:G &amp; 'EXTRACTO BANCO'!K:K,
'EXTRACTO BANCO'!A:A,
0)
),"NO","OK")</f>
        <v>NO</v>
      </c>
      <c r="O473" s="18"/>
    </row>
    <row r="474" spans="1:15">
      <c r="A474" s="6">
        <v>45976</v>
      </c>
      <c r="B474" s="7">
        <v>1754</v>
      </c>
      <c r="C474" s="7" t="s">
        <v>20</v>
      </c>
      <c r="D474" s="7" t="s">
        <v>16</v>
      </c>
      <c r="E474" s="7">
        <v>59</v>
      </c>
      <c r="F474" s="7"/>
      <c r="G474" s="8">
        <v>352500</v>
      </c>
      <c r="H474" s="7" t="s">
        <v>17</v>
      </c>
      <c r="I474" s="14" t="str">
        <f t="shared" si="8"/>
        <v>45976352500</v>
      </c>
      <c r="J474" s="7" t="s">
        <v>18</v>
      </c>
      <c r="K474" s="15" t="e">
        <f>IF(E474="","",VLOOKUP(E474,[1]Hoja4!A:H,7,0))</f>
        <v>#N/A</v>
      </c>
      <c r="L474" s="16" t="e">
        <f>IF(E474="","",VLOOKUP(E474,[1]Hoja4!A:H,8,0))</f>
        <v>#N/A</v>
      </c>
      <c r="M474" s="15" t="e">
        <f>IF(E474="","",VLOOKUP(E474,[1]Hoja4!A:I,9,0))</f>
        <v>#N/A</v>
      </c>
      <c r="N474" s="17" t="str">
        <f ca="1">IF(ISERROR(
BUSCARX(B474 &amp; I474 &amp; H474,
'EXTRACTO BANCO'!A:A &amp; 'EXTRACTO BANCO'!G:G &amp; 'EXTRACTO BANCO'!K:K,
'EXTRACTO BANCO'!A:A,
0)
),"NO","OK")</f>
        <v>NO</v>
      </c>
      <c r="O474" s="18"/>
    </row>
    <row r="475" spans="1:15">
      <c r="A475" s="6">
        <v>45976</v>
      </c>
      <c r="B475" s="7">
        <v>1754</v>
      </c>
      <c r="C475" s="7" t="s">
        <v>20</v>
      </c>
      <c r="D475" s="7" t="s">
        <v>16</v>
      </c>
      <c r="E475" s="7">
        <v>5</v>
      </c>
      <c r="F475" s="7"/>
      <c r="G475" s="8">
        <v>2200000</v>
      </c>
      <c r="H475" s="7" t="s">
        <v>17</v>
      </c>
      <c r="I475" s="14" t="str">
        <f t="shared" si="8"/>
        <v>459762200000</v>
      </c>
      <c r="J475" s="7" t="s">
        <v>18</v>
      </c>
      <c r="K475" s="15" t="str">
        <f>IF(E475="","",VLOOKUP(E475,[1]Hoja4!A:H,7,0))</f>
        <v>PV022</v>
      </c>
      <c r="L475" s="16" t="str">
        <f>IF(E475="","",VLOOKUP(E475,[1]Hoja4!A:H,8,0))</f>
        <v>CALYPSO RIONEGRO</v>
      </c>
      <c r="M475" s="15" t="str">
        <f>IF(E475="","",VLOOKUP(E475,[1]Hoja4!A:I,9,0))</f>
        <v>BOGOTA</v>
      </c>
      <c r="N475" s="17" t="str">
        <f ca="1">IF(ISERROR(
BUSCARX(B475 &amp; I475 &amp; H475,
'EXTRACTO BANCO'!A:A &amp; 'EXTRACTO BANCO'!G:G &amp; 'EXTRACTO BANCO'!K:K,
'EXTRACTO BANCO'!A:A,
0)
),"NO","OK")</f>
        <v>NO</v>
      </c>
      <c r="O475" s="18"/>
    </row>
    <row r="476" spans="1:15">
      <c r="A476" s="6">
        <v>45976</v>
      </c>
      <c r="B476" s="7">
        <v>1754</v>
      </c>
      <c r="C476" s="7" t="s">
        <v>20</v>
      </c>
      <c r="D476" s="7" t="s">
        <v>16</v>
      </c>
      <c r="E476" s="7">
        <v>860075208</v>
      </c>
      <c r="F476" s="7"/>
      <c r="G476" s="8">
        <v>1704500</v>
      </c>
      <c r="H476" s="7" t="s">
        <v>17</v>
      </c>
      <c r="I476" s="14" t="str">
        <f t="shared" si="8"/>
        <v>459761704500</v>
      </c>
      <c r="J476" s="7" t="s">
        <v>18</v>
      </c>
      <c r="K476" s="15" t="e">
        <f>IF(E476="","",VLOOKUP(E476,[1]Hoja4!A:H,7,0))</f>
        <v>#N/A</v>
      </c>
      <c r="L476" s="16" t="e">
        <f>IF(E476="","",VLOOKUP(E476,[1]Hoja4!A:H,8,0))</f>
        <v>#N/A</v>
      </c>
      <c r="M476" s="15" t="e">
        <f>IF(E476="","",VLOOKUP(E476,[1]Hoja4!A:I,9,0))</f>
        <v>#N/A</v>
      </c>
      <c r="N476" s="17" t="str">
        <f ca="1">IF(ISERROR(
BUSCARX(B476 &amp; I476 &amp; H476,
'EXTRACTO BANCO'!A:A &amp; 'EXTRACTO BANCO'!G:G &amp; 'EXTRACTO BANCO'!K:K,
'EXTRACTO BANCO'!A:A,
0)
),"NO","OK")</f>
        <v>NO</v>
      </c>
      <c r="O476" s="18"/>
    </row>
    <row r="477" spans="1:15">
      <c r="A477" s="6">
        <v>45976</v>
      </c>
      <c r="B477" s="7">
        <v>1754</v>
      </c>
      <c r="C477" s="7" t="s">
        <v>20</v>
      </c>
      <c r="D477" s="7" t="s">
        <v>16</v>
      </c>
      <c r="E477" s="7">
        <v>18</v>
      </c>
      <c r="F477" s="7"/>
      <c r="G477" s="8">
        <v>1600000</v>
      </c>
      <c r="H477" s="7" t="s">
        <v>17</v>
      </c>
      <c r="I477" s="14" t="str">
        <f t="shared" si="8"/>
        <v>459761600000</v>
      </c>
      <c r="J477" s="7" t="s">
        <v>18</v>
      </c>
      <c r="K477" s="15" t="str">
        <f>IF(E477="","",VLOOKUP(E477,[1]Hoja4!A:H,7,0))</f>
        <v>PV046</v>
      </c>
      <c r="L477" s="16" t="str">
        <f>IF(E477="","",VLOOKUP(E477,[1]Hoja4!A:H,8,0))</f>
        <v>CALYPSO CALI CRA 9</v>
      </c>
      <c r="M477" s="15" t="str">
        <f>IF(E477="","",VLOOKUP(E477,[1]Hoja4!A:I,9,0))</f>
        <v>CALI</v>
      </c>
      <c r="N477" s="17" t="str">
        <f ca="1">IF(ISERROR(
BUSCARX(B477 &amp; I477 &amp; H477,
'EXTRACTO BANCO'!A:A &amp; 'EXTRACTO BANCO'!G:G &amp; 'EXTRACTO BANCO'!K:K,
'EXTRACTO BANCO'!A:A,
0)
),"NO","OK")</f>
        <v>NO</v>
      </c>
      <c r="O477" s="18"/>
    </row>
    <row r="478" spans="1:15">
      <c r="A478" s="6">
        <v>45976</v>
      </c>
      <c r="B478" s="7">
        <v>1754</v>
      </c>
      <c r="C478" s="7" t="s">
        <v>20</v>
      </c>
      <c r="D478" s="7" t="s">
        <v>16</v>
      </c>
      <c r="E478" s="7">
        <v>6</v>
      </c>
      <c r="F478" s="7"/>
      <c r="G478" s="8">
        <v>1228100</v>
      </c>
      <c r="H478" s="7" t="s">
        <v>17</v>
      </c>
      <c r="I478" s="14" t="str">
        <f t="shared" si="8"/>
        <v>459761228100</v>
      </c>
      <c r="J478" s="7" t="s">
        <v>18</v>
      </c>
      <c r="K478" s="15" t="str">
        <f>IF(E478="","",VLOOKUP(E478,[1]Hoja4!A:H,7,0))</f>
        <v>PV023</v>
      </c>
      <c r="L478" s="16" t="str">
        <f>IF(E478="","",VLOOKUP(E478,[1]Hoja4!A:H,8,0))</f>
        <v>CALYPSO 7 AGOSTO</v>
      </c>
      <c r="M478" s="15" t="str">
        <f>IF(E478="","",VLOOKUP(E478,[1]Hoja4!A:I,9,0))</f>
        <v>BOGOTA</v>
      </c>
      <c r="N478" s="17" t="str">
        <f ca="1">IF(ISERROR(
BUSCARX(B478 &amp; I478 &amp; H478,
'EXTRACTO BANCO'!A:A &amp; 'EXTRACTO BANCO'!G:G &amp; 'EXTRACTO BANCO'!K:K,
'EXTRACTO BANCO'!A:A,
0)
),"NO","OK")</f>
        <v>NO</v>
      </c>
      <c r="O478" s="18"/>
    </row>
    <row r="479" spans="1:15">
      <c r="A479" s="6">
        <v>45976</v>
      </c>
      <c r="B479" s="7">
        <v>1754</v>
      </c>
      <c r="C479" s="7" t="s">
        <v>20</v>
      </c>
      <c r="D479" s="7" t="s">
        <v>16</v>
      </c>
      <c r="E479" s="7">
        <v>8600752087</v>
      </c>
      <c r="F479" s="7"/>
      <c r="G479" s="8">
        <v>450000</v>
      </c>
      <c r="H479" s="7" t="s">
        <v>17</v>
      </c>
      <c r="I479" s="14" t="str">
        <f t="shared" si="8"/>
        <v>45976450000</v>
      </c>
      <c r="J479" s="7" t="s">
        <v>18</v>
      </c>
      <c r="K479" s="15" t="e">
        <f>IF(E479="","",VLOOKUP(E479,[1]Hoja4!A:H,7,0))</f>
        <v>#N/A</v>
      </c>
      <c r="L479" s="16" t="e">
        <f>IF(E479="","",VLOOKUP(E479,[1]Hoja4!A:H,8,0))</f>
        <v>#N/A</v>
      </c>
      <c r="M479" s="15" t="e">
        <f>IF(E479="","",VLOOKUP(E479,[1]Hoja4!A:I,9,0))</f>
        <v>#N/A</v>
      </c>
      <c r="N479" s="17" t="str">
        <f ca="1">IF(ISERROR(
BUSCARX(B479 &amp; I479 &amp; H479,
'EXTRACTO BANCO'!A:A &amp; 'EXTRACTO BANCO'!G:G &amp; 'EXTRACTO BANCO'!K:K,
'EXTRACTO BANCO'!A:A,
0)
),"NO","OK")</f>
        <v>NO</v>
      </c>
      <c r="O479" s="18"/>
    </row>
    <row r="480" spans="1:15">
      <c r="A480" s="6">
        <v>45976</v>
      </c>
      <c r="B480" s="7">
        <v>1754</v>
      </c>
      <c r="C480" s="7" t="s">
        <v>20</v>
      </c>
      <c r="D480" s="7" t="s">
        <v>16</v>
      </c>
      <c r="E480" s="7">
        <v>860075208</v>
      </c>
      <c r="F480" s="7"/>
      <c r="G480" s="8">
        <v>659550</v>
      </c>
      <c r="H480" s="7" t="s">
        <v>17</v>
      </c>
      <c r="I480" s="14" t="str">
        <f t="shared" si="8"/>
        <v>45976659550</v>
      </c>
      <c r="J480" s="7" t="s">
        <v>18</v>
      </c>
      <c r="K480" s="15" t="e">
        <f>IF(E480="","",VLOOKUP(E480,[1]Hoja4!A:H,7,0))</f>
        <v>#N/A</v>
      </c>
      <c r="L480" s="16" t="e">
        <f>IF(E480="","",VLOOKUP(E480,[1]Hoja4!A:H,8,0))</f>
        <v>#N/A</v>
      </c>
      <c r="M480" s="15" t="e">
        <f>IF(E480="","",VLOOKUP(E480,[1]Hoja4!A:I,9,0))</f>
        <v>#N/A</v>
      </c>
      <c r="N480" s="17" t="str">
        <f ca="1">IF(ISERROR(
BUSCARX(B480 &amp; I480 &amp; H480,
'EXTRACTO BANCO'!A:A &amp; 'EXTRACTO BANCO'!G:G &amp; 'EXTRACTO BANCO'!K:K,
'EXTRACTO BANCO'!A:A,
0)
),"NO","OK")</f>
        <v>NO</v>
      </c>
      <c r="O480" s="18"/>
    </row>
    <row r="481" spans="1:15">
      <c r="A481" s="6">
        <v>45976</v>
      </c>
      <c r="B481" s="7">
        <v>1754</v>
      </c>
      <c r="C481" s="7" t="s">
        <v>20</v>
      </c>
      <c r="D481" s="7" t="s">
        <v>16</v>
      </c>
      <c r="E481" s="7">
        <v>51</v>
      </c>
      <c r="F481" s="7"/>
      <c r="G481" s="8">
        <v>300000</v>
      </c>
      <c r="H481" s="7" t="s">
        <v>17</v>
      </c>
      <c r="I481" s="14" t="str">
        <f t="shared" si="8"/>
        <v>45976300000</v>
      </c>
      <c r="J481" s="7" t="s">
        <v>18</v>
      </c>
      <c r="K481" s="15" t="str">
        <f>IF(E481="","",VLOOKUP(E481,[1]Hoja4!A:H,7,0))</f>
        <v>VEBOG</v>
      </c>
      <c r="L481" s="16" t="str">
        <f>IF(E481="","",VLOOKUP(E481,[1]Hoja4!A:H,8,0))</f>
        <v>VENTAS EXTERNAS BOGOTA</v>
      </c>
      <c r="M481" s="15" t="str">
        <f>IF(E481="","",VLOOKUP(E481,[1]Hoja4!A:I,9,0))</f>
        <v>BOGOTA</v>
      </c>
      <c r="N481" s="17" t="str">
        <f ca="1">IF(ISERROR(
BUSCARX(B481 &amp; I481 &amp; H481,
'EXTRACTO BANCO'!A:A &amp; 'EXTRACTO BANCO'!G:G &amp; 'EXTRACTO BANCO'!K:K,
'EXTRACTO BANCO'!A:A,
0)
),"NO","OK")</f>
        <v>NO</v>
      </c>
      <c r="O481" s="18"/>
    </row>
    <row r="482" spans="1:15">
      <c r="A482" s="6">
        <v>45976</v>
      </c>
      <c r="B482" s="7">
        <v>1754</v>
      </c>
      <c r="C482" s="7" t="s">
        <v>20</v>
      </c>
      <c r="D482" s="7" t="s">
        <v>16</v>
      </c>
      <c r="E482" s="7">
        <v>81</v>
      </c>
      <c r="F482" s="7"/>
      <c r="G482" s="8">
        <v>1528430</v>
      </c>
      <c r="H482" s="7" t="s">
        <v>17</v>
      </c>
      <c r="I482" s="14" t="str">
        <f t="shared" si="8"/>
        <v>459761528430</v>
      </c>
      <c r="J482" s="7" t="s">
        <v>18</v>
      </c>
      <c r="K482" s="15" t="e">
        <f>IF(E482="","",VLOOKUP(E482,[1]Hoja4!A:H,7,0))</f>
        <v>#N/A</v>
      </c>
      <c r="L482" s="16" t="e">
        <f>IF(E482="","",VLOOKUP(E482,[1]Hoja4!A:H,8,0))</f>
        <v>#N/A</v>
      </c>
      <c r="M482" s="15" t="e">
        <f>IF(E482="","",VLOOKUP(E482,[1]Hoja4!A:I,9,0))</f>
        <v>#N/A</v>
      </c>
      <c r="N482" s="17" t="str">
        <f ca="1">IF(ISERROR(
BUSCARX(B482 &amp; I482 &amp; H482,
'EXTRACTO BANCO'!A:A &amp; 'EXTRACTO BANCO'!G:G &amp; 'EXTRACTO BANCO'!K:K,
'EXTRACTO BANCO'!A:A,
0)
),"NO","OK")</f>
        <v>NO</v>
      </c>
      <c r="O482" s="18"/>
    </row>
    <row r="483" spans="1:15">
      <c r="A483" s="6">
        <v>45976</v>
      </c>
      <c r="B483" s="7">
        <v>1754</v>
      </c>
      <c r="C483" s="7" t="s">
        <v>20</v>
      </c>
      <c r="D483" s="7" t="s">
        <v>16</v>
      </c>
      <c r="E483" s="7">
        <v>81</v>
      </c>
      <c r="F483" s="7"/>
      <c r="G483" s="8">
        <v>2000000</v>
      </c>
      <c r="H483" s="7" t="s">
        <v>17</v>
      </c>
      <c r="I483" s="14" t="str">
        <f t="shared" si="8"/>
        <v>459762000000</v>
      </c>
      <c r="J483" s="7" t="s">
        <v>18</v>
      </c>
      <c r="K483" s="15" t="e">
        <f>IF(E483="","",VLOOKUP(E483,[1]Hoja4!A:H,7,0))</f>
        <v>#N/A</v>
      </c>
      <c r="L483" s="16" t="e">
        <f>IF(E483="","",VLOOKUP(E483,[1]Hoja4!A:H,8,0))</f>
        <v>#N/A</v>
      </c>
      <c r="M483" s="15" t="e">
        <f>IF(E483="","",VLOOKUP(E483,[1]Hoja4!A:I,9,0))</f>
        <v>#N/A</v>
      </c>
      <c r="N483" s="17" t="str">
        <f ca="1">IF(ISERROR(
BUSCARX(B483 &amp; I483 &amp; H483,
'EXTRACTO BANCO'!A:A &amp; 'EXTRACTO BANCO'!G:G &amp; 'EXTRACTO BANCO'!K:K,
'EXTRACTO BANCO'!A:A,
0)
),"NO","OK")</f>
        <v>NO</v>
      </c>
      <c r="O483" s="18"/>
    </row>
    <row r="484" spans="1:15">
      <c r="A484" s="6">
        <v>45976</v>
      </c>
      <c r="B484" s="7">
        <v>1754</v>
      </c>
      <c r="C484" s="7" t="s">
        <v>20</v>
      </c>
      <c r="D484" s="7" t="s">
        <v>16</v>
      </c>
      <c r="E484" s="7">
        <v>81</v>
      </c>
      <c r="F484" s="7"/>
      <c r="G484" s="8">
        <v>2600000</v>
      </c>
      <c r="H484" s="7" t="s">
        <v>17</v>
      </c>
      <c r="I484" s="14" t="str">
        <f t="shared" si="8"/>
        <v>459762600000</v>
      </c>
      <c r="J484" s="7" t="s">
        <v>18</v>
      </c>
      <c r="K484" s="15" t="e">
        <f>IF(E484="","",VLOOKUP(E484,[1]Hoja4!A:H,7,0))</f>
        <v>#N/A</v>
      </c>
      <c r="L484" s="16" t="e">
        <f>IF(E484="","",VLOOKUP(E484,[1]Hoja4!A:H,8,0))</f>
        <v>#N/A</v>
      </c>
      <c r="M484" s="15" t="e">
        <f>IF(E484="","",VLOOKUP(E484,[1]Hoja4!A:I,9,0))</f>
        <v>#N/A</v>
      </c>
      <c r="N484" s="17" t="str">
        <f ca="1">IF(ISERROR(
BUSCARX(B484 &amp; I484 &amp; H484,
'EXTRACTO BANCO'!A:A &amp; 'EXTRACTO BANCO'!G:G &amp; 'EXTRACTO BANCO'!K:K,
'EXTRACTO BANCO'!A:A,
0)
),"NO","OK")</f>
        <v>NO</v>
      </c>
      <c r="O484" s="18"/>
    </row>
    <row r="485" spans="1:15">
      <c r="A485" s="6">
        <v>45976</v>
      </c>
      <c r="B485" s="7">
        <v>1754</v>
      </c>
      <c r="C485" s="7" t="s">
        <v>20</v>
      </c>
      <c r="D485" s="7" t="s">
        <v>16</v>
      </c>
      <c r="E485" s="7">
        <v>81</v>
      </c>
      <c r="F485" s="7"/>
      <c r="G485" s="8">
        <v>2700000</v>
      </c>
      <c r="H485" s="7" t="s">
        <v>17</v>
      </c>
      <c r="I485" s="14" t="str">
        <f t="shared" si="8"/>
        <v>459762700000</v>
      </c>
      <c r="J485" s="7" t="s">
        <v>18</v>
      </c>
      <c r="K485" s="15" t="e">
        <f>IF(E485="","",VLOOKUP(E485,[1]Hoja4!A:H,7,0))</f>
        <v>#N/A</v>
      </c>
      <c r="L485" s="16" t="e">
        <f>IF(E485="","",VLOOKUP(E485,[1]Hoja4!A:H,8,0))</f>
        <v>#N/A</v>
      </c>
      <c r="M485" s="15" t="e">
        <f>IF(E485="","",VLOOKUP(E485,[1]Hoja4!A:I,9,0))</f>
        <v>#N/A</v>
      </c>
      <c r="N485" s="17" t="str">
        <f ca="1">IF(ISERROR(
BUSCARX(B485 &amp; I485 &amp; H485,
'EXTRACTO BANCO'!A:A &amp; 'EXTRACTO BANCO'!G:G &amp; 'EXTRACTO BANCO'!K:K,
'EXTRACTO BANCO'!A:A,
0)
),"NO","OK")</f>
        <v>NO</v>
      </c>
      <c r="O485" s="18"/>
    </row>
    <row r="486" spans="1:15">
      <c r="A486" s="6">
        <v>45976</v>
      </c>
      <c r="B486" s="7">
        <v>1754</v>
      </c>
      <c r="C486" s="7" t="s">
        <v>20</v>
      </c>
      <c r="D486" s="7" t="s">
        <v>16</v>
      </c>
      <c r="E486" s="7">
        <v>81</v>
      </c>
      <c r="F486" s="7"/>
      <c r="G486" s="8">
        <v>2800000</v>
      </c>
      <c r="H486" s="7" t="s">
        <v>17</v>
      </c>
      <c r="I486" s="14" t="str">
        <f t="shared" si="8"/>
        <v>459762800000</v>
      </c>
      <c r="J486" s="7" t="s">
        <v>18</v>
      </c>
      <c r="K486" s="15" t="e">
        <f>IF(E486="","",VLOOKUP(E486,[1]Hoja4!A:H,7,0))</f>
        <v>#N/A</v>
      </c>
      <c r="L486" s="16" t="e">
        <f>IF(E486="","",VLOOKUP(E486,[1]Hoja4!A:H,8,0))</f>
        <v>#N/A</v>
      </c>
      <c r="M486" s="15" t="e">
        <f>IF(E486="","",VLOOKUP(E486,[1]Hoja4!A:I,9,0))</f>
        <v>#N/A</v>
      </c>
      <c r="N486" s="17" t="str">
        <f ca="1">IF(ISERROR(
BUSCARX(B486 &amp; I486 &amp; H486,
'EXTRACTO BANCO'!A:A &amp; 'EXTRACTO BANCO'!G:G &amp; 'EXTRACTO BANCO'!K:K,
'EXTRACTO BANCO'!A:A,
0)
),"NO","OK")</f>
        <v>NO</v>
      </c>
      <c r="O486" s="18"/>
    </row>
    <row r="487" spans="1:15">
      <c r="A487" s="6">
        <v>45976</v>
      </c>
      <c r="B487" s="7">
        <v>1754</v>
      </c>
      <c r="C487" s="7" t="s">
        <v>20</v>
      </c>
      <c r="D487" s="7" t="s">
        <v>16</v>
      </c>
      <c r="E487" s="7">
        <v>81</v>
      </c>
      <c r="F487" s="7"/>
      <c r="G487" s="8">
        <v>2900000</v>
      </c>
      <c r="H487" s="7" t="s">
        <v>17</v>
      </c>
      <c r="I487" s="14" t="str">
        <f t="shared" si="8"/>
        <v>459762900000</v>
      </c>
      <c r="J487" s="7" t="s">
        <v>18</v>
      </c>
      <c r="K487" s="15" t="e">
        <f>IF(E487="","",VLOOKUP(E487,[1]Hoja4!A:H,7,0))</f>
        <v>#N/A</v>
      </c>
      <c r="L487" s="16" t="e">
        <f>IF(E487="","",VLOOKUP(E487,[1]Hoja4!A:H,8,0))</f>
        <v>#N/A</v>
      </c>
      <c r="M487" s="15" t="e">
        <f>IF(E487="","",VLOOKUP(E487,[1]Hoja4!A:I,9,0))</f>
        <v>#N/A</v>
      </c>
      <c r="N487" s="17" t="str">
        <f ca="1">IF(ISERROR(
BUSCARX(B487 &amp; I487 &amp; H487,
'EXTRACTO BANCO'!A:A &amp; 'EXTRACTO BANCO'!G:G &amp; 'EXTRACTO BANCO'!K:K,
'EXTRACTO BANCO'!A:A,
0)
),"NO","OK")</f>
        <v>NO</v>
      </c>
      <c r="O487" s="18"/>
    </row>
    <row r="488" spans="1:15">
      <c r="A488" s="6">
        <v>45976</v>
      </c>
      <c r="B488" s="7">
        <v>1754</v>
      </c>
      <c r="C488" s="7" t="s">
        <v>20</v>
      </c>
      <c r="D488" s="7" t="s">
        <v>16</v>
      </c>
      <c r="E488" s="7">
        <v>81</v>
      </c>
      <c r="F488" s="7"/>
      <c r="G488" s="8">
        <v>3000000</v>
      </c>
      <c r="H488" s="7" t="s">
        <v>17</v>
      </c>
      <c r="I488" s="14" t="str">
        <f t="shared" si="8"/>
        <v>459763000000</v>
      </c>
      <c r="J488" s="7" t="s">
        <v>18</v>
      </c>
      <c r="K488" s="15" t="e">
        <f>IF(E488="","",VLOOKUP(E488,[1]Hoja4!A:H,7,0))</f>
        <v>#N/A</v>
      </c>
      <c r="L488" s="16" t="e">
        <f>IF(E488="","",VLOOKUP(E488,[1]Hoja4!A:H,8,0))</f>
        <v>#N/A</v>
      </c>
      <c r="M488" s="15" t="e">
        <f>IF(E488="","",VLOOKUP(E488,[1]Hoja4!A:I,9,0))</f>
        <v>#N/A</v>
      </c>
      <c r="N488" s="17" t="str">
        <f ca="1">IF(ISERROR(
BUSCARX(B488 &amp; I488 &amp; H488,
'EXTRACTO BANCO'!A:A &amp; 'EXTRACTO BANCO'!G:G &amp; 'EXTRACTO BANCO'!K:K,
'EXTRACTO BANCO'!A:A,
0)
),"NO","OK")</f>
        <v>NO</v>
      </c>
      <c r="O488" s="18"/>
    </row>
    <row r="489" spans="1:15">
      <c r="A489" s="6">
        <v>45976</v>
      </c>
      <c r="B489" s="7">
        <v>1754</v>
      </c>
      <c r="C489" s="7" t="s">
        <v>20</v>
      </c>
      <c r="D489" s="7" t="s">
        <v>16</v>
      </c>
      <c r="E489" s="7">
        <v>860075208</v>
      </c>
      <c r="F489" s="7"/>
      <c r="G489" s="8">
        <v>1400000</v>
      </c>
      <c r="H489" s="7" t="s">
        <v>17</v>
      </c>
      <c r="I489" s="14" t="str">
        <f t="shared" si="8"/>
        <v>459761400000</v>
      </c>
      <c r="J489" s="7" t="s">
        <v>18</v>
      </c>
      <c r="K489" s="15" t="e">
        <f>IF(E489="","",VLOOKUP(E489,[1]Hoja4!A:H,7,0))</f>
        <v>#N/A</v>
      </c>
      <c r="L489" s="16" t="e">
        <f>IF(E489="","",VLOOKUP(E489,[1]Hoja4!A:H,8,0))</f>
        <v>#N/A</v>
      </c>
      <c r="M489" s="15" t="e">
        <f>IF(E489="","",VLOOKUP(E489,[1]Hoja4!A:I,9,0))</f>
        <v>#N/A</v>
      </c>
      <c r="N489" s="17" t="str">
        <f ca="1">IF(ISERROR(
BUSCARX(B489 &amp; I489 &amp; H489,
'EXTRACTO BANCO'!A:A &amp; 'EXTRACTO BANCO'!G:G &amp; 'EXTRACTO BANCO'!K:K,
'EXTRACTO BANCO'!A:A,
0)
),"NO","OK")</f>
        <v>NO</v>
      </c>
      <c r="O489" s="18"/>
    </row>
    <row r="490" spans="1:15">
      <c r="A490" s="6">
        <v>45976</v>
      </c>
      <c r="B490" s="7">
        <v>1754</v>
      </c>
      <c r="C490" s="7" t="s">
        <v>20</v>
      </c>
      <c r="D490" s="7" t="s">
        <v>16</v>
      </c>
      <c r="E490" s="7">
        <v>860075208</v>
      </c>
      <c r="F490" s="7"/>
      <c r="G490" s="8">
        <v>2000000</v>
      </c>
      <c r="H490" s="7" t="s">
        <v>17</v>
      </c>
      <c r="I490" s="14" t="str">
        <f t="shared" si="8"/>
        <v>459762000000</v>
      </c>
      <c r="J490" s="7" t="s">
        <v>18</v>
      </c>
      <c r="K490" s="15" t="e">
        <f>IF(E490="","",VLOOKUP(E490,[1]Hoja4!A:H,7,0))</f>
        <v>#N/A</v>
      </c>
      <c r="L490" s="16" t="e">
        <f>IF(E490="","",VLOOKUP(E490,[1]Hoja4!A:H,8,0))</f>
        <v>#N/A</v>
      </c>
      <c r="M490" s="15" t="e">
        <f>IF(E490="","",VLOOKUP(E490,[1]Hoja4!A:I,9,0))</f>
        <v>#N/A</v>
      </c>
      <c r="N490" s="17" t="str">
        <f ca="1">IF(ISERROR(
BUSCARX(B490 &amp; I490 &amp; H490,
'EXTRACTO BANCO'!A:A &amp; 'EXTRACTO BANCO'!G:G &amp; 'EXTRACTO BANCO'!K:K,
'EXTRACTO BANCO'!A:A,
0)
),"NO","OK")</f>
        <v>NO</v>
      </c>
      <c r="O490" s="18"/>
    </row>
    <row r="491" spans="1:15">
      <c r="A491" s="6">
        <v>45979</v>
      </c>
      <c r="B491" s="7">
        <v>1754</v>
      </c>
      <c r="C491" s="7" t="s">
        <v>15</v>
      </c>
      <c r="D491" s="7" t="s">
        <v>16</v>
      </c>
      <c r="E491" s="7">
        <v>41</v>
      </c>
      <c r="F491" s="7">
        <v>3138282949</v>
      </c>
      <c r="G491" s="8">
        <v>4600000</v>
      </c>
      <c r="H491" s="7" t="s">
        <v>17</v>
      </c>
      <c r="I491" s="14" t="str">
        <f t="shared" si="8"/>
        <v>459794600000</v>
      </c>
      <c r="J491" s="7" t="s">
        <v>18</v>
      </c>
      <c r="K491" s="15" t="e">
        <f>IF(E491="","",VLOOKUP(E491,[1]Hoja4!A:H,7,0))</f>
        <v>#N/A</v>
      </c>
      <c r="L491" s="16" t="e">
        <f>IF(E491="","",VLOOKUP(E491,[1]Hoja4!A:H,8,0))</f>
        <v>#N/A</v>
      </c>
      <c r="M491" s="15" t="e">
        <f>IF(E491="","",VLOOKUP(E491,[1]Hoja4!A:I,9,0))</f>
        <v>#N/A</v>
      </c>
      <c r="N491" s="17" t="str">
        <f ca="1">IF(ISERROR(
BUSCARX(B491 &amp; I491 &amp; H491,
'EXTRACTO BANCO'!A:A &amp; 'EXTRACTO BANCO'!G:G &amp; 'EXTRACTO BANCO'!K:K,
'EXTRACTO BANCO'!A:A,
0)
),"NO","OK")</f>
        <v>NO</v>
      </c>
      <c r="O491" s="18"/>
    </row>
    <row r="492" spans="1:15">
      <c r="A492" s="6">
        <v>45979</v>
      </c>
      <c r="B492" s="7">
        <v>1754</v>
      </c>
      <c r="C492" s="7" t="s">
        <v>15</v>
      </c>
      <c r="D492" s="7" t="s">
        <v>19</v>
      </c>
      <c r="E492" s="7">
        <v>31</v>
      </c>
      <c r="F492" s="7">
        <v>2417800</v>
      </c>
      <c r="G492" s="8">
        <v>12688288</v>
      </c>
      <c r="H492" s="7" t="s">
        <v>17</v>
      </c>
      <c r="I492" s="14" t="str">
        <f t="shared" si="8"/>
        <v>4597912688288</v>
      </c>
      <c r="J492" s="7" t="s">
        <v>18</v>
      </c>
      <c r="K492" s="15" t="str">
        <f>IF(E492="","",VLOOKUP(E492,[1]Hoja4!A:H,7,0))</f>
        <v>LOG</v>
      </c>
      <c r="L492" s="16" t="str">
        <f>IF(E492="","",VLOOKUP(E492,[1]Hoja4!A:H,8,0))</f>
        <v>CAJA LOGISTICA</v>
      </c>
      <c r="M492" s="15" t="str">
        <f>IF(E492="","",VLOOKUP(E492,[1]Hoja4!A:I,9,0))</f>
        <v>BOGOTA</v>
      </c>
      <c r="N492" s="17" t="str">
        <f ca="1">IF(ISERROR(
BUSCARX(B492 &amp; I492 &amp; H492,
'EXTRACTO BANCO'!A:A &amp; 'EXTRACTO BANCO'!G:G &amp; 'EXTRACTO BANCO'!K:K,
'EXTRACTO BANCO'!A:A,
0)
),"NO","OK")</f>
        <v>NO</v>
      </c>
      <c r="O492" s="18"/>
    </row>
    <row r="493" spans="1:15">
      <c r="A493" s="6">
        <v>45979</v>
      </c>
      <c r="B493" s="7">
        <v>1754</v>
      </c>
      <c r="C493" s="7" t="s">
        <v>20</v>
      </c>
      <c r="D493" s="7" t="s">
        <v>16</v>
      </c>
      <c r="E493" s="7">
        <v>13</v>
      </c>
      <c r="F493" s="7"/>
      <c r="G493" s="8">
        <v>1850000</v>
      </c>
      <c r="H493" s="7" t="s">
        <v>17</v>
      </c>
      <c r="I493" s="14" t="str">
        <f t="shared" si="8"/>
        <v>459791850000</v>
      </c>
      <c r="J493" s="7" t="s">
        <v>18</v>
      </c>
      <c r="K493" s="15" t="str">
        <f>IF(E493="","",VLOOKUP(E493,[1]Hoja4!A:H,7,0))</f>
        <v>PV040</v>
      </c>
      <c r="L493" s="16" t="str">
        <f>IF(E493="","",VLOOKUP(E493,[1]Hoja4!A:H,8,0))</f>
        <v>CALYPSO IBAGUE</v>
      </c>
      <c r="M493" s="15" t="str">
        <f>IF(E493="","",VLOOKUP(E493,[1]Hoja4!A:I,9,0))</f>
        <v>IBAGUE</v>
      </c>
      <c r="N493" s="17" t="str">
        <f ca="1">IF(ISERROR(
BUSCARX(B493 &amp; I493 &amp; H493,
'EXTRACTO BANCO'!A:A &amp; 'EXTRACTO BANCO'!G:G &amp; 'EXTRACTO BANCO'!K:K,
'EXTRACTO BANCO'!A:A,
0)
),"NO","OK")</f>
        <v>NO</v>
      </c>
      <c r="O493" s="18"/>
    </row>
    <row r="494" spans="1:15">
      <c r="A494" s="6">
        <v>45979</v>
      </c>
      <c r="B494" s="7">
        <v>1754</v>
      </c>
      <c r="C494" s="7" t="s">
        <v>20</v>
      </c>
      <c r="D494" s="7" t="s">
        <v>16</v>
      </c>
      <c r="E494" s="7">
        <v>13</v>
      </c>
      <c r="F494" s="7"/>
      <c r="G494" s="8">
        <v>3000000</v>
      </c>
      <c r="H494" s="7" t="s">
        <v>17</v>
      </c>
      <c r="I494" s="14" t="str">
        <f t="shared" si="8"/>
        <v>459793000000</v>
      </c>
      <c r="J494" s="7" t="s">
        <v>18</v>
      </c>
      <c r="K494" s="15" t="str">
        <f>IF(E494="","",VLOOKUP(E494,[1]Hoja4!A:H,7,0))</f>
        <v>PV040</v>
      </c>
      <c r="L494" s="16" t="str">
        <f>IF(E494="","",VLOOKUP(E494,[1]Hoja4!A:H,8,0))</f>
        <v>CALYPSO IBAGUE</v>
      </c>
      <c r="M494" s="15" t="str">
        <f>IF(E494="","",VLOOKUP(E494,[1]Hoja4!A:I,9,0))</f>
        <v>IBAGUE</v>
      </c>
      <c r="N494" s="17" t="str">
        <f ca="1">IF(ISERROR(
BUSCARX(B494 &amp; I494 &amp; H494,
'EXTRACTO BANCO'!A:A &amp; 'EXTRACTO BANCO'!G:G &amp; 'EXTRACTO BANCO'!K:K,
'EXTRACTO BANCO'!A:A,
0)
),"NO","OK")</f>
        <v>NO</v>
      </c>
      <c r="O494" s="18"/>
    </row>
    <row r="495" spans="1:15">
      <c r="A495" s="6">
        <v>45979</v>
      </c>
      <c r="B495" s="7">
        <v>1754</v>
      </c>
      <c r="C495" s="7" t="s">
        <v>20</v>
      </c>
      <c r="D495" s="7" t="s">
        <v>16</v>
      </c>
      <c r="E495" s="7">
        <v>1</v>
      </c>
      <c r="F495" s="7"/>
      <c r="G495" s="8">
        <v>300000</v>
      </c>
      <c r="H495" s="7" t="s">
        <v>17</v>
      </c>
      <c r="I495" s="14" t="str">
        <f t="shared" si="8"/>
        <v>45979300000</v>
      </c>
      <c r="J495" s="7" t="s">
        <v>18</v>
      </c>
      <c r="K495" s="15" t="e">
        <f>IF(E495="","",VLOOKUP(E495,[1]Hoja4!A:H,7,0))</f>
        <v>#N/A</v>
      </c>
      <c r="L495" s="16" t="e">
        <f>IF(E495="","",VLOOKUP(E495,[1]Hoja4!A:H,8,0))</f>
        <v>#N/A</v>
      </c>
      <c r="M495" s="15" t="e">
        <f>IF(E495="","",VLOOKUP(E495,[1]Hoja4!A:I,9,0))</f>
        <v>#N/A</v>
      </c>
      <c r="N495" s="17" t="str">
        <f ca="1">IF(ISERROR(
BUSCARX(B495 &amp; I495 &amp; H495,
'EXTRACTO BANCO'!A:A &amp; 'EXTRACTO BANCO'!G:G &amp; 'EXTRACTO BANCO'!K:K,
'EXTRACTO BANCO'!A:A,
0)
),"NO","OK")</f>
        <v>NO</v>
      </c>
      <c r="O495" s="18"/>
    </row>
    <row r="496" spans="1:15">
      <c r="A496" s="6">
        <v>45979</v>
      </c>
      <c r="B496" s="7">
        <v>1754</v>
      </c>
      <c r="C496" s="7" t="s">
        <v>20</v>
      </c>
      <c r="D496" s="7" t="s">
        <v>16</v>
      </c>
      <c r="E496" s="7">
        <v>1</v>
      </c>
      <c r="F496" s="7"/>
      <c r="G496" s="8">
        <v>3000000</v>
      </c>
      <c r="H496" s="7" t="s">
        <v>17</v>
      </c>
      <c r="I496" s="14" t="str">
        <f t="shared" si="8"/>
        <v>459793000000</v>
      </c>
      <c r="J496" s="7" t="s">
        <v>18</v>
      </c>
      <c r="K496" s="15" t="e">
        <f>IF(E496="","",VLOOKUP(E496,[1]Hoja4!A:H,7,0))</f>
        <v>#N/A</v>
      </c>
      <c r="L496" s="16" t="e">
        <f>IF(E496="","",VLOOKUP(E496,[1]Hoja4!A:H,8,0))</f>
        <v>#N/A</v>
      </c>
      <c r="M496" s="15" t="e">
        <f>IF(E496="","",VLOOKUP(E496,[1]Hoja4!A:I,9,0))</f>
        <v>#N/A</v>
      </c>
      <c r="N496" s="17" t="str">
        <f ca="1">IF(ISERROR(
BUSCARX(B496 &amp; I496 &amp; H496,
'EXTRACTO BANCO'!A:A &amp; 'EXTRACTO BANCO'!G:G &amp; 'EXTRACTO BANCO'!K:K,
'EXTRACTO BANCO'!A:A,
0)
),"NO","OK")</f>
        <v>NO</v>
      </c>
      <c r="O496" s="18"/>
    </row>
    <row r="497" spans="1:15">
      <c r="A497" s="6">
        <v>45979</v>
      </c>
      <c r="B497" s="7">
        <v>1754</v>
      </c>
      <c r="C497" s="7" t="s">
        <v>20</v>
      </c>
      <c r="D497" s="7" t="s">
        <v>16</v>
      </c>
      <c r="E497" s="7">
        <v>32</v>
      </c>
      <c r="F497" s="7"/>
      <c r="G497" s="8">
        <v>1000000</v>
      </c>
      <c r="H497" s="7" t="s">
        <v>17</v>
      </c>
      <c r="I497" s="14" t="str">
        <f t="shared" si="8"/>
        <v>459791000000</v>
      </c>
      <c r="J497" s="7" t="s">
        <v>18</v>
      </c>
      <c r="K497" s="15" t="str">
        <f>IF(E497="","",VLOOKUP(E497,[1]Hoja4!A:H,7,0))</f>
        <v>PV029</v>
      </c>
      <c r="L497" s="16" t="str">
        <f>IF(E497="","",VLOOKUP(E497,[1]Hoja4!A:H,8,0))</f>
        <v>CALYPSO DUITAMA</v>
      </c>
      <c r="M497" s="15" t="str">
        <f>IF(E497="","",VLOOKUP(E497,[1]Hoja4!A:I,9,0))</f>
        <v>TUNJA</v>
      </c>
      <c r="N497" s="17" t="str">
        <f ca="1">IF(ISERROR(
BUSCARX(B497 &amp; I497 &amp; H497,
'EXTRACTO BANCO'!A:A &amp; 'EXTRACTO BANCO'!G:G &amp; 'EXTRACTO BANCO'!K:K,
'EXTRACTO BANCO'!A:A,
0)
),"NO","OK")</f>
        <v>NO</v>
      </c>
      <c r="O497" s="18"/>
    </row>
    <row r="498" spans="1:15">
      <c r="A498" s="6">
        <v>45979</v>
      </c>
      <c r="B498" s="7">
        <v>1754</v>
      </c>
      <c r="C498" s="7" t="s">
        <v>20</v>
      </c>
      <c r="D498" s="7" t="s">
        <v>16</v>
      </c>
      <c r="E498" s="7">
        <v>32</v>
      </c>
      <c r="F498" s="7"/>
      <c r="G498" s="8">
        <v>1000000</v>
      </c>
      <c r="H498" s="7" t="s">
        <v>17</v>
      </c>
      <c r="I498" s="14" t="str">
        <f t="shared" si="8"/>
        <v>459791000000</v>
      </c>
      <c r="J498" s="7" t="s">
        <v>18</v>
      </c>
      <c r="K498" s="15" t="str">
        <f>IF(E498="","",VLOOKUP(E498,[1]Hoja4!A:H,7,0))</f>
        <v>PV029</v>
      </c>
      <c r="L498" s="16" t="str">
        <f>IF(E498="","",VLOOKUP(E498,[1]Hoja4!A:H,8,0))</f>
        <v>CALYPSO DUITAMA</v>
      </c>
      <c r="M498" s="15" t="str">
        <f>IF(E498="","",VLOOKUP(E498,[1]Hoja4!A:I,9,0))</f>
        <v>TUNJA</v>
      </c>
      <c r="N498" s="17" t="str">
        <f ca="1">IF(ISERROR(
BUSCARX(B498 &amp; I498 &amp; H498,
'EXTRACTO BANCO'!A:A &amp; 'EXTRACTO BANCO'!G:G &amp; 'EXTRACTO BANCO'!K:K,
'EXTRACTO BANCO'!A:A,
0)
),"NO","OK")</f>
        <v>NO</v>
      </c>
      <c r="O498" s="18"/>
    </row>
    <row r="499" spans="1:15">
      <c r="A499" s="6">
        <v>45979</v>
      </c>
      <c r="B499" s="7">
        <v>1754</v>
      </c>
      <c r="C499" s="7" t="s">
        <v>20</v>
      </c>
      <c r="D499" s="7" t="s">
        <v>16</v>
      </c>
      <c r="E499" s="7">
        <v>8600752087</v>
      </c>
      <c r="F499" s="7"/>
      <c r="G499" s="8">
        <v>2850000</v>
      </c>
      <c r="H499" s="7" t="s">
        <v>17</v>
      </c>
      <c r="I499" s="14" t="str">
        <f t="shared" si="8"/>
        <v>459792850000</v>
      </c>
      <c r="J499" s="7" t="s">
        <v>18</v>
      </c>
      <c r="K499" s="15" t="e">
        <f>IF(E499="","",VLOOKUP(E499,[1]Hoja4!A:H,7,0))</f>
        <v>#N/A</v>
      </c>
      <c r="L499" s="16" t="e">
        <f>IF(E499="","",VLOOKUP(E499,[1]Hoja4!A:H,8,0))</f>
        <v>#N/A</v>
      </c>
      <c r="M499" s="15" t="e">
        <f>IF(E499="","",VLOOKUP(E499,[1]Hoja4!A:I,9,0))</f>
        <v>#N/A</v>
      </c>
      <c r="N499" s="17" t="str">
        <f ca="1">IF(ISERROR(
BUSCARX(B499 &amp; I499 &amp; H499,
'EXTRACTO BANCO'!A:A &amp; 'EXTRACTO BANCO'!G:G &amp; 'EXTRACTO BANCO'!K:K,
'EXTRACTO BANCO'!A:A,
0)
),"NO","OK")</f>
        <v>NO</v>
      </c>
      <c r="O499" s="18"/>
    </row>
    <row r="500" spans="1:15">
      <c r="A500" s="6">
        <v>45979</v>
      </c>
      <c r="B500" s="7">
        <v>1754</v>
      </c>
      <c r="C500" s="7" t="s">
        <v>20</v>
      </c>
      <c r="D500" s="7" t="s">
        <v>16</v>
      </c>
      <c r="E500" s="7">
        <v>8600752087</v>
      </c>
      <c r="F500" s="7"/>
      <c r="G500" s="8">
        <v>1200000</v>
      </c>
      <c r="H500" s="7" t="s">
        <v>17</v>
      </c>
      <c r="I500" s="14" t="str">
        <f t="shared" si="8"/>
        <v>459791200000</v>
      </c>
      <c r="J500" s="7" t="s">
        <v>18</v>
      </c>
      <c r="K500" s="15" t="e">
        <f>IF(E500="","",VLOOKUP(E500,[1]Hoja4!A:H,7,0))</f>
        <v>#N/A</v>
      </c>
      <c r="L500" s="16" t="e">
        <f>IF(E500="","",VLOOKUP(E500,[1]Hoja4!A:H,8,0))</f>
        <v>#N/A</v>
      </c>
      <c r="M500" s="15" t="e">
        <f>IF(E500="","",VLOOKUP(E500,[1]Hoja4!A:I,9,0))</f>
        <v>#N/A</v>
      </c>
      <c r="N500" s="17" t="str">
        <f ca="1">IF(ISERROR(
BUSCARX(B500 &amp; I500 &amp; H500,
'EXTRACTO BANCO'!A:A &amp; 'EXTRACTO BANCO'!G:G &amp; 'EXTRACTO BANCO'!K:K,
'EXTRACTO BANCO'!A:A,
0)
),"NO","OK")</f>
        <v>NO</v>
      </c>
      <c r="O500" s="18"/>
    </row>
    <row r="501" spans="1:15">
      <c r="A501" s="6">
        <v>45979</v>
      </c>
      <c r="B501" s="7">
        <v>1754</v>
      </c>
      <c r="C501" s="7" t="s">
        <v>20</v>
      </c>
      <c r="D501" s="7" t="s">
        <v>16</v>
      </c>
      <c r="E501" s="7">
        <v>31</v>
      </c>
      <c r="F501" s="7"/>
      <c r="G501" s="8">
        <v>800000</v>
      </c>
      <c r="H501" s="7" t="s">
        <v>17</v>
      </c>
      <c r="I501" s="14" t="str">
        <f t="shared" si="8"/>
        <v>45979800000</v>
      </c>
      <c r="J501" s="7" t="s">
        <v>18</v>
      </c>
      <c r="K501" s="15" t="str">
        <f>IF(E501="","",VLOOKUP(E501,[1]Hoja4!A:H,7,0))</f>
        <v>LOG</v>
      </c>
      <c r="L501" s="16" t="str">
        <f>IF(E501="","",VLOOKUP(E501,[1]Hoja4!A:H,8,0))</f>
        <v>CAJA LOGISTICA</v>
      </c>
      <c r="M501" s="15" t="str">
        <f>IF(E501="","",VLOOKUP(E501,[1]Hoja4!A:I,9,0))</f>
        <v>BOGOTA</v>
      </c>
      <c r="N501" s="17" t="str">
        <f ca="1">IF(ISERROR(
BUSCARX(B501 &amp; I501 &amp; H501,
'EXTRACTO BANCO'!A:A &amp; 'EXTRACTO BANCO'!G:G &amp; 'EXTRACTO BANCO'!K:K,
'EXTRACTO BANCO'!A:A,
0)
),"NO","OK")</f>
        <v>NO</v>
      </c>
      <c r="O501" s="18"/>
    </row>
    <row r="502" spans="1:15">
      <c r="A502" s="6">
        <v>45979</v>
      </c>
      <c r="B502" s="7">
        <v>1754</v>
      </c>
      <c r="C502" s="7" t="s">
        <v>20</v>
      </c>
      <c r="D502" s="7" t="s">
        <v>16</v>
      </c>
      <c r="E502" s="7">
        <v>49</v>
      </c>
      <c r="F502" s="7"/>
      <c r="G502" s="8">
        <v>900000</v>
      </c>
      <c r="H502" s="7" t="s">
        <v>17</v>
      </c>
      <c r="I502" s="14" t="str">
        <f t="shared" si="8"/>
        <v>45979900000</v>
      </c>
      <c r="J502" s="7" t="s">
        <v>18</v>
      </c>
      <c r="K502" s="15" t="e">
        <f>IF(E502="","",VLOOKUP(E502,[1]Hoja4!A:H,7,0))</f>
        <v>#N/A</v>
      </c>
      <c r="L502" s="16" t="e">
        <f>IF(E502="","",VLOOKUP(E502,[1]Hoja4!A:H,8,0))</f>
        <v>#N/A</v>
      </c>
      <c r="M502" s="15" t="e">
        <f>IF(E502="","",VLOOKUP(E502,[1]Hoja4!A:I,9,0))</f>
        <v>#N/A</v>
      </c>
      <c r="N502" s="17" t="str">
        <f ca="1">IF(ISERROR(
BUSCARX(B502 &amp; I502 &amp; H502,
'EXTRACTO BANCO'!A:A &amp; 'EXTRACTO BANCO'!G:G &amp; 'EXTRACTO BANCO'!K:K,
'EXTRACTO BANCO'!A:A,
0)
),"NO","OK")</f>
        <v>NO</v>
      </c>
      <c r="O502" s="18"/>
    </row>
    <row r="503" spans="1:15">
      <c r="A503" s="6">
        <v>45979</v>
      </c>
      <c r="B503" s="7">
        <v>1754</v>
      </c>
      <c r="C503" s="7" t="s">
        <v>20</v>
      </c>
      <c r="D503" s="7" t="s">
        <v>16</v>
      </c>
      <c r="E503" s="7">
        <v>49</v>
      </c>
      <c r="F503" s="7"/>
      <c r="G503" s="8">
        <v>1339850</v>
      </c>
      <c r="H503" s="7" t="s">
        <v>17</v>
      </c>
      <c r="I503" s="14" t="str">
        <f t="shared" si="8"/>
        <v>459791339850</v>
      </c>
      <c r="J503" s="7" t="s">
        <v>18</v>
      </c>
      <c r="K503" s="15" t="e">
        <f>IF(E503="","",VLOOKUP(E503,[1]Hoja4!A:H,7,0))</f>
        <v>#N/A</v>
      </c>
      <c r="L503" s="16" t="e">
        <f>IF(E503="","",VLOOKUP(E503,[1]Hoja4!A:H,8,0))</f>
        <v>#N/A</v>
      </c>
      <c r="M503" s="15" t="e">
        <f>IF(E503="","",VLOOKUP(E503,[1]Hoja4!A:I,9,0))</f>
        <v>#N/A</v>
      </c>
      <c r="N503" s="17" t="str">
        <f ca="1">IF(ISERROR(
BUSCARX(B503 &amp; I503 &amp; H503,
'EXTRACTO BANCO'!A:A &amp; 'EXTRACTO BANCO'!G:G &amp; 'EXTRACTO BANCO'!K:K,
'EXTRACTO BANCO'!A:A,
0)
),"NO","OK")</f>
        <v>NO</v>
      </c>
      <c r="O503" s="18"/>
    </row>
    <row r="504" spans="1:15">
      <c r="A504" s="6">
        <v>45979</v>
      </c>
      <c r="B504" s="7">
        <v>1754</v>
      </c>
      <c r="C504" s="7" t="s">
        <v>20</v>
      </c>
      <c r="D504" s="7" t="s">
        <v>16</v>
      </c>
      <c r="E504" s="7">
        <v>50</v>
      </c>
      <c r="F504" s="7"/>
      <c r="G504" s="8">
        <v>2800000</v>
      </c>
      <c r="H504" s="7" t="s">
        <v>17</v>
      </c>
      <c r="I504" s="14" t="str">
        <f t="shared" si="8"/>
        <v>459792800000</v>
      </c>
      <c r="J504" s="7" t="s">
        <v>18</v>
      </c>
      <c r="K504" s="15" t="e">
        <f>IF(E504="","",VLOOKUP(E504,[1]Hoja4!A:H,7,0))</f>
        <v>#N/A</v>
      </c>
      <c r="L504" s="16" t="e">
        <f>IF(E504="","",VLOOKUP(E504,[1]Hoja4!A:H,8,0))</f>
        <v>#N/A</v>
      </c>
      <c r="M504" s="15" t="e">
        <f>IF(E504="","",VLOOKUP(E504,[1]Hoja4!A:I,9,0))</f>
        <v>#N/A</v>
      </c>
      <c r="N504" s="17" t="str">
        <f ca="1">IF(ISERROR(
BUSCARX(B504 &amp; I504 &amp; H504,
'EXTRACTO BANCO'!A:A &amp; 'EXTRACTO BANCO'!G:G &amp; 'EXTRACTO BANCO'!K:K,
'EXTRACTO BANCO'!A:A,
0)
),"NO","OK")</f>
        <v>NO</v>
      </c>
      <c r="O504" s="18"/>
    </row>
    <row r="505" spans="1:15">
      <c r="A505" s="6">
        <v>45979</v>
      </c>
      <c r="B505" s="7">
        <v>1754</v>
      </c>
      <c r="C505" s="7" t="s">
        <v>20</v>
      </c>
      <c r="D505" s="7" t="s">
        <v>16</v>
      </c>
      <c r="E505" s="7">
        <v>5</v>
      </c>
      <c r="F505" s="7"/>
      <c r="G505" s="8">
        <v>1200000</v>
      </c>
      <c r="H505" s="7" t="s">
        <v>17</v>
      </c>
      <c r="I505" s="14" t="str">
        <f t="shared" si="8"/>
        <v>459791200000</v>
      </c>
      <c r="J505" s="7" t="s">
        <v>18</v>
      </c>
      <c r="K505" s="15" t="str">
        <f>IF(E505="","",VLOOKUP(E505,[1]Hoja4!A:H,7,0))</f>
        <v>PV022</v>
      </c>
      <c r="L505" s="16" t="str">
        <f>IF(E505="","",VLOOKUP(E505,[1]Hoja4!A:H,8,0))</f>
        <v>CALYPSO RIONEGRO</v>
      </c>
      <c r="M505" s="15" t="str">
        <f>IF(E505="","",VLOOKUP(E505,[1]Hoja4!A:I,9,0))</f>
        <v>BOGOTA</v>
      </c>
      <c r="N505" s="17" t="str">
        <f ca="1">IF(ISERROR(
BUSCARX(B505 &amp; I505 &amp; H505,
'EXTRACTO BANCO'!A:A &amp; 'EXTRACTO BANCO'!G:G &amp; 'EXTRACTO BANCO'!K:K,
'EXTRACTO BANCO'!A:A,
0)
),"NO","OK")</f>
        <v>NO</v>
      </c>
      <c r="O505" s="18"/>
    </row>
    <row r="506" spans="1:15">
      <c r="A506" s="6">
        <v>45979</v>
      </c>
      <c r="B506" s="7">
        <v>1754</v>
      </c>
      <c r="C506" s="7" t="s">
        <v>20</v>
      </c>
      <c r="D506" s="7" t="s">
        <v>16</v>
      </c>
      <c r="E506" s="7">
        <v>51</v>
      </c>
      <c r="F506" s="7"/>
      <c r="G506" s="8">
        <v>900000</v>
      </c>
      <c r="H506" s="7" t="s">
        <v>17</v>
      </c>
      <c r="I506" s="14" t="str">
        <f t="shared" si="8"/>
        <v>45979900000</v>
      </c>
      <c r="J506" s="7" t="s">
        <v>18</v>
      </c>
      <c r="K506" s="15" t="str">
        <f>IF(E506="","",VLOOKUP(E506,[1]Hoja4!A:H,7,0))</f>
        <v>VEBOG</v>
      </c>
      <c r="L506" s="16" t="str">
        <f>IF(E506="","",VLOOKUP(E506,[1]Hoja4!A:H,8,0))</f>
        <v>VENTAS EXTERNAS BOGOTA</v>
      </c>
      <c r="M506" s="15" t="str">
        <f>IF(E506="","",VLOOKUP(E506,[1]Hoja4!A:I,9,0))</f>
        <v>BOGOTA</v>
      </c>
      <c r="N506" s="17" t="str">
        <f ca="1">IF(ISERROR(
BUSCARX(B506 &amp; I506 &amp; H506,
'EXTRACTO BANCO'!A:A &amp; 'EXTRACTO BANCO'!G:G &amp; 'EXTRACTO BANCO'!K:K,
'EXTRACTO BANCO'!A:A,
0)
),"NO","OK")</f>
        <v>NO</v>
      </c>
      <c r="O506" s="18"/>
    </row>
    <row r="507" spans="1:15">
      <c r="A507" s="6">
        <v>45979</v>
      </c>
      <c r="B507" s="7">
        <v>1754</v>
      </c>
      <c r="C507" s="7" t="s">
        <v>20</v>
      </c>
      <c r="D507" s="7" t="s">
        <v>16</v>
      </c>
      <c r="E507" s="7">
        <v>7</v>
      </c>
      <c r="F507" s="7"/>
      <c r="G507" s="8">
        <v>2850000</v>
      </c>
      <c r="H507" s="7" t="s">
        <v>17</v>
      </c>
      <c r="I507" s="14" t="str">
        <f t="shared" si="8"/>
        <v>459792850000</v>
      </c>
      <c r="J507" s="7" t="s">
        <v>18</v>
      </c>
      <c r="K507" s="15" t="str">
        <f>IF(E507="","",VLOOKUP(E507,[1]Hoja4!A:H,7,0))</f>
        <v>PV014</v>
      </c>
      <c r="L507" s="16" t="str">
        <f>IF(E507="","",VLOOKUP(E507,[1]Hoja4!A:H,8,0))</f>
        <v>CALYPSO CARVAJAL</v>
      </c>
      <c r="M507" s="15" t="str">
        <f>IF(E507="","",VLOOKUP(E507,[1]Hoja4!A:I,9,0))</f>
        <v>BOGOTA</v>
      </c>
      <c r="N507" s="17" t="str">
        <f ca="1">IF(ISERROR(
BUSCARX(B507 &amp; I507 &amp; H507,
'EXTRACTO BANCO'!A:A &amp; 'EXTRACTO BANCO'!G:G &amp; 'EXTRACTO BANCO'!K:K,
'EXTRACTO BANCO'!A:A,
0)
),"NO","OK")</f>
        <v>NO</v>
      </c>
      <c r="O507" s="18"/>
    </row>
    <row r="508" spans="1:15">
      <c r="A508" s="6">
        <v>45979</v>
      </c>
      <c r="B508" s="7">
        <v>1754</v>
      </c>
      <c r="C508" s="7" t="s">
        <v>20</v>
      </c>
      <c r="D508" s="7" t="s">
        <v>16</v>
      </c>
      <c r="E508" s="7">
        <v>860075208</v>
      </c>
      <c r="F508" s="7"/>
      <c r="G508" s="8">
        <v>200000</v>
      </c>
      <c r="H508" s="7" t="s">
        <v>17</v>
      </c>
      <c r="I508" s="14" t="str">
        <f t="shared" si="8"/>
        <v>45979200000</v>
      </c>
      <c r="J508" s="7" t="s">
        <v>18</v>
      </c>
      <c r="K508" s="15" t="e">
        <f>IF(E508="","",VLOOKUP(E508,[1]Hoja4!A:H,7,0))</f>
        <v>#N/A</v>
      </c>
      <c r="L508" s="16" t="e">
        <f>IF(E508="","",VLOOKUP(E508,[1]Hoja4!A:H,8,0))</f>
        <v>#N/A</v>
      </c>
      <c r="M508" s="15" t="e">
        <f>IF(E508="","",VLOOKUP(E508,[1]Hoja4!A:I,9,0))</f>
        <v>#N/A</v>
      </c>
      <c r="N508" s="17" t="str">
        <f ca="1">IF(ISERROR(
BUSCARX(B508 &amp; I508 &amp; H508,
'EXTRACTO BANCO'!A:A &amp; 'EXTRACTO BANCO'!G:G &amp; 'EXTRACTO BANCO'!K:K,
'EXTRACTO BANCO'!A:A,
0)
),"NO","OK")</f>
        <v>NO</v>
      </c>
      <c r="O508" s="18"/>
    </row>
    <row r="509" spans="1:15">
      <c r="A509" s="6">
        <v>45979</v>
      </c>
      <c r="B509" s="7">
        <v>1754</v>
      </c>
      <c r="C509" s="7" t="s">
        <v>20</v>
      </c>
      <c r="D509" s="7" t="s">
        <v>16</v>
      </c>
      <c r="E509" s="7">
        <v>59</v>
      </c>
      <c r="F509" s="7"/>
      <c r="G509" s="8">
        <v>524600</v>
      </c>
      <c r="H509" s="7" t="s">
        <v>17</v>
      </c>
      <c r="I509" s="14" t="str">
        <f t="shared" si="8"/>
        <v>45979524600</v>
      </c>
      <c r="J509" s="7" t="s">
        <v>18</v>
      </c>
      <c r="K509" s="15" t="e">
        <f>IF(E509="","",VLOOKUP(E509,[1]Hoja4!A:H,7,0))</f>
        <v>#N/A</v>
      </c>
      <c r="L509" s="16" t="e">
        <f>IF(E509="","",VLOOKUP(E509,[1]Hoja4!A:H,8,0))</f>
        <v>#N/A</v>
      </c>
      <c r="M509" s="15" t="e">
        <f>IF(E509="","",VLOOKUP(E509,[1]Hoja4!A:I,9,0))</f>
        <v>#N/A</v>
      </c>
      <c r="N509" s="17" t="str">
        <f ca="1">IF(ISERROR(
BUSCARX(B509 &amp; I509 &amp; H509,
'EXTRACTO BANCO'!A:A &amp; 'EXTRACTO BANCO'!G:G &amp; 'EXTRACTO BANCO'!K:K,
'EXTRACTO BANCO'!A:A,
0)
),"NO","OK")</f>
        <v>NO</v>
      </c>
      <c r="O509" s="18"/>
    </row>
    <row r="510" spans="1:15">
      <c r="A510" s="6">
        <v>45979</v>
      </c>
      <c r="B510" s="7">
        <v>1754</v>
      </c>
      <c r="C510" s="7" t="s">
        <v>20</v>
      </c>
      <c r="D510" s="7" t="s">
        <v>16</v>
      </c>
      <c r="E510" s="7">
        <v>10</v>
      </c>
      <c r="F510" s="7"/>
      <c r="G510" s="8">
        <v>2100000</v>
      </c>
      <c r="H510" s="7" t="s">
        <v>17</v>
      </c>
      <c r="I510" s="14" t="str">
        <f t="shared" si="8"/>
        <v>459792100000</v>
      </c>
      <c r="J510" s="7" t="s">
        <v>18</v>
      </c>
      <c r="K510" s="15" t="str">
        <f>IF(E510="","",VLOOKUP(E510,[1]Hoja4!A:H,7,0))</f>
        <v>PV003</v>
      </c>
      <c r="L510" s="16" t="str">
        <f>IF(E510="","",VLOOKUP(E510,[1]Hoja4!A:H,8,0))</f>
        <v>CALYPSO BREAL 2</v>
      </c>
      <c r="M510" s="15" t="str">
        <f>IF(E510="","",VLOOKUP(E510,[1]Hoja4!A:I,9,0))</f>
        <v>BOGOTA</v>
      </c>
      <c r="N510" s="17" t="str">
        <f ca="1">IF(ISERROR(
BUSCARX(B510 &amp; I510 &amp; H510,
'EXTRACTO BANCO'!A:A &amp; 'EXTRACTO BANCO'!G:G &amp; 'EXTRACTO BANCO'!K:K,
'EXTRACTO BANCO'!A:A,
0)
),"NO","OK")</f>
        <v>NO</v>
      </c>
      <c r="O510" s="18"/>
    </row>
    <row r="511" spans="1:15">
      <c r="A511" s="6">
        <v>45979</v>
      </c>
      <c r="B511" s="7">
        <v>1754</v>
      </c>
      <c r="C511" s="7" t="s">
        <v>20</v>
      </c>
      <c r="D511" s="7" t="s">
        <v>16</v>
      </c>
      <c r="E511" s="7">
        <v>860075208</v>
      </c>
      <c r="F511" s="7"/>
      <c r="G511" s="8">
        <v>1500000</v>
      </c>
      <c r="H511" s="7" t="s">
        <v>17</v>
      </c>
      <c r="I511" s="14" t="str">
        <f t="shared" si="8"/>
        <v>459791500000</v>
      </c>
      <c r="J511" s="7" t="s">
        <v>18</v>
      </c>
      <c r="K511" s="15" t="e">
        <f>IF(E511="","",VLOOKUP(E511,[1]Hoja4!A:H,7,0))</f>
        <v>#N/A</v>
      </c>
      <c r="L511" s="16" t="e">
        <f>IF(E511="","",VLOOKUP(E511,[1]Hoja4!A:H,8,0))</f>
        <v>#N/A</v>
      </c>
      <c r="M511" s="15" t="e">
        <f>IF(E511="","",VLOOKUP(E511,[1]Hoja4!A:I,9,0))</f>
        <v>#N/A</v>
      </c>
      <c r="N511" s="17" t="str">
        <f ca="1">IF(ISERROR(
BUSCARX(B511 &amp; I511 &amp; H511,
'EXTRACTO BANCO'!A:A &amp; 'EXTRACTO BANCO'!G:G &amp; 'EXTRACTO BANCO'!K:K,
'EXTRACTO BANCO'!A:A,
0)
),"NO","OK")</f>
        <v>NO</v>
      </c>
      <c r="O511" s="18"/>
    </row>
    <row r="512" spans="1:15">
      <c r="A512" s="6">
        <v>45979</v>
      </c>
      <c r="B512" s="7">
        <v>1754</v>
      </c>
      <c r="C512" s="7" t="s">
        <v>20</v>
      </c>
      <c r="D512" s="7" t="s">
        <v>16</v>
      </c>
      <c r="E512" s="7">
        <v>2</v>
      </c>
      <c r="F512" s="7"/>
      <c r="G512" s="8">
        <v>650000</v>
      </c>
      <c r="H512" s="7" t="s">
        <v>17</v>
      </c>
      <c r="I512" s="14" t="str">
        <f t="shared" si="8"/>
        <v>45979650000</v>
      </c>
      <c r="J512" s="7" t="s">
        <v>18</v>
      </c>
      <c r="K512" s="15" t="str">
        <f>IF(E512="","",VLOOKUP(E512,[1]Hoja4!A:H,7,0))</f>
        <v>PV020</v>
      </c>
      <c r="L512" s="16" t="str">
        <f>IF(E512="","",VLOOKUP(E512,[1]Hoja4!A:H,8,0))</f>
        <v>CALYPSO RESTREPO</v>
      </c>
      <c r="M512" s="15" t="str">
        <f>IF(E512="","",VLOOKUP(E512,[1]Hoja4!A:I,9,0))</f>
        <v>BOGOTA</v>
      </c>
      <c r="N512" s="17" t="str">
        <f ca="1">IF(ISERROR(
BUSCARX(B512 &amp; I512 &amp; H512,
'EXTRACTO BANCO'!A:A &amp; 'EXTRACTO BANCO'!G:G &amp; 'EXTRACTO BANCO'!K:K,
'EXTRACTO BANCO'!A:A,
0)
),"NO","OK")</f>
        <v>NO</v>
      </c>
      <c r="O512" s="18"/>
    </row>
    <row r="513" spans="1:15">
      <c r="A513" s="6">
        <v>45979</v>
      </c>
      <c r="B513" s="7">
        <v>1754</v>
      </c>
      <c r="C513" s="7" t="s">
        <v>20</v>
      </c>
      <c r="D513" s="7" t="s">
        <v>16</v>
      </c>
      <c r="E513" s="7">
        <v>860075208</v>
      </c>
      <c r="F513" s="7"/>
      <c r="G513" s="8">
        <v>950000</v>
      </c>
      <c r="H513" s="7" t="s">
        <v>17</v>
      </c>
      <c r="I513" s="14" t="str">
        <f t="shared" si="8"/>
        <v>45979950000</v>
      </c>
      <c r="J513" s="7" t="s">
        <v>18</v>
      </c>
      <c r="K513" s="15" t="e">
        <f>IF(E513="","",VLOOKUP(E513,[1]Hoja4!A:H,7,0))</f>
        <v>#N/A</v>
      </c>
      <c r="L513" s="16" t="e">
        <f>IF(E513="","",VLOOKUP(E513,[1]Hoja4!A:H,8,0))</f>
        <v>#N/A</v>
      </c>
      <c r="M513" s="15" t="e">
        <f>IF(E513="","",VLOOKUP(E513,[1]Hoja4!A:I,9,0))</f>
        <v>#N/A</v>
      </c>
      <c r="N513" s="17" t="str">
        <f ca="1">IF(ISERROR(
BUSCARX(B513 &amp; I513 &amp; H513,
'EXTRACTO BANCO'!A:A &amp; 'EXTRACTO BANCO'!G:G &amp; 'EXTRACTO BANCO'!K:K,
'EXTRACTO BANCO'!A:A,
0)
),"NO","OK")</f>
        <v>NO</v>
      </c>
      <c r="O513" s="18"/>
    </row>
    <row r="514" spans="1:15">
      <c r="A514" s="6">
        <v>45979</v>
      </c>
      <c r="B514" s="7">
        <v>1754</v>
      </c>
      <c r="C514" s="7" t="s">
        <v>20</v>
      </c>
      <c r="D514" s="7" t="s">
        <v>16</v>
      </c>
      <c r="E514" s="7">
        <v>57</v>
      </c>
      <c r="F514" s="7"/>
      <c r="G514" s="8">
        <v>750000</v>
      </c>
      <c r="H514" s="7" t="s">
        <v>17</v>
      </c>
      <c r="I514" s="14" t="str">
        <f t="shared" ref="I514:I577" si="9">CONCATENATE(A514,G514)</f>
        <v>45979750000</v>
      </c>
      <c r="J514" s="7" t="s">
        <v>18</v>
      </c>
      <c r="K514" s="15" t="e">
        <f>IF(E514="","",VLOOKUP(E514,[1]Hoja4!A:H,7,0))</f>
        <v>#N/A</v>
      </c>
      <c r="L514" s="16" t="e">
        <f>IF(E514="","",VLOOKUP(E514,[1]Hoja4!A:H,8,0))</f>
        <v>#N/A</v>
      </c>
      <c r="M514" s="15" t="e">
        <f>IF(E514="","",VLOOKUP(E514,[1]Hoja4!A:I,9,0))</f>
        <v>#N/A</v>
      </c>
      <c r="N514" s="17" t="str">
        <f ca="1">IF(ISERROR(
BUSCARX(B514 &amp; I514 &amp; H514,
'EXTRACTO BANCO'!A:A &amp; 'EXTRACTO BANCO'!G:G &amp; 'EXTRACTO BANCO'!K:K,
'EXTRACTO BANCO'!A:A,
0)
),"NO","OK")</f>
        <v>NO</v>
      </c>
      <c r="O514" s="18"/>
    </row>
    <row r="515" spans="1:15">
      <c r="A515" s="6">
        <v>45979</v>
      </c>
      <c r="B515" s="7">
        <v>1754</v>
      </c>
      <c r="C515" s="7" t="s">
        <v>20</v>
      </c>
      <c r="D515" s="7" t="s">
        <v>16</v>
      </c>
      <c r="E515" s="7">
        <v>31</v>
      </c>
      <c r="F515" s="7"/>
      <c r="G515" s="8">
        <v>1000000</v>
      </c>
      <c r="H515" s="7" t="s">
        <v>17</v>
      </c>
      <c r="I515" s="14" t="str">
        <f t="shared" si="9"/>
        <v>459791000000</v>
      </c>
      <c r="J515" s="7" t="s">
        <v>18</v>
      </c>
      <c r="K515" s="15" t="str">
        <f>IF(E515="","",VLOOKUP(E515,[1]Hoja4!A:H,7,0))</f>
        <v>LOG</v>
      </c>
      <c r="L515" s="16" t="str">
        <f>IF(E515="","",VLOOKUP(E515,[1]Hoja4!A:H,8,0))</f>
        <v>CAJA LOGISTICA</v>
      </c>
      <c r="M515" s="15" t="str">
        <f>IF(E515="","",VLOOKUP(E515,[1]Hoja4!A:I,9,0))</f>
        <v>BOGOTA</v>
      </c>
      <c r="N515" s="17" t="str">
        <f ca="1">IF(ISERROR(
BUSCARX(B515 &amp; I515 &amp; H515,
'EXTRACTO BANCO'!A:A &amp; 'EXTRACTO BANCO'!G:G &amp; 'EXTRACTO BANCO'!K:K,
'EXTRACTO BANCO'!A:A,
0)
),"NO","OK")</f>
        <v>NO</v>
      </c>
      <c r="O515" s="18"/>
    </row>
    <row r="516" spans="1:15">
      <c r="A516" s="6">
        <v>45979</v>
      </c>
      <c r="B516" s="7">
        <v>1754</v>
      </c>
      <c r="C516" s="7" t="s">
        <v>20</v>
      </c>
      <c r="D516" s="7" t="s">
        <v>16</v>
      </c>
      <c r="E516" s="7">
        <v>8</v>
      </c>
      <c r="F516" s="7"/>
      <c r="G516" s="8">
        <v>250000</v>
      </c>
      <c r="H516" s="7" t="s">
        <v>17</v>
      </c>
      <c r="I516" s="14" t="str">
        <f t="shared" si="9"/>
        <v>45979250000</v>
      </c>
      <c r="J516" s="7" t="s">
        <v>18</v>
      </c>
      <c r="K516" s="15" t="str">
        <f>IF(E516="","",VLOOKUP(E516,[1]Hoja4!A:H,7,0))</f>
        <v>PV001</v>
      </c>
      <c r="L516" s="16" t="str">
        <f>IF(E516="","",VLOOKUP(E516,[1]Hoja4!A:H,8,0))</f>
        <v>CALYPSO RICAURTE</v>
      </c>
      <c r="M516" s="15" t="str">
        <f>IF(E516="","",VLOOKUP(E516,[1]Hoja4!A:I,9,0))</f>
        <v>BOGOTA</v>
      </c>
      <c r="N516" s="17" t="str">
        <f ca="1">IF(ISERROR(
BUSCARX(B516 &amp; I516 &amp; H516,
'EXTRACTO BANCO'!A:A &amp; 'EXTRACTO BANCO'!G:G &amp; 'EXTRACTO BANCO'!K:K,
'EXTRACTO BANCO'!A:A,
0)
),"NO","OK")</f>
        <v>NO</v>
      </c>
      <c r="O516" s="18"/>
    </row>
    <row r="517" spans="1:15">
      <c r="A517" s="6">
        <v>45979</v>
      </c>
      <c r="B517" s="7">
        <v>1754</v>
      </c>
      <c r="C517" s="7" t="s">
        <v>20</v>
      </c>
      <c r="D517" s="7" t="s">
        <v>16</v>
      </c>
      <c r="E517" s="7">
        <v>8</v>
      </c>
      <c r="F517" s="7"/>
      <c r="G517" s="8">
        <v>2900000</v>
      </c>
      <c r="H517" s="7" t="s">
        <v>17</v>
      </c>
      <c r="I517" s="14" t="str">
        <f t="shared" si="9"/>
        <v>459792900000</v>
      </c>
      <c r="J517" s="7" t="s">
        <v>18</v>
      </c>
      <c r="K517" s="15" t="str">
        <f>IF(E517="","",VLOOKUP(E517,[1]Hoja4!A:H,7,0))</f>
        <v>PV001</v>
      </c>
      <c r="L517" s="16" t="str">
        <f>IF(E517="","",VLOOKUP(E517,[1]Hoja4!A:H,8,0))</f>
        <v>CALYPSO RICAURTE</v>
      </c>
      <c r="M517" s="15" t="str">
        <f>IF(E517="","",VLOOKUP(E517,[1]Hoja4!A:I,9,0))</f>
        <v>BOGOTA</v>
      </c>
      <c r="N517" s="17" t="str">
        <f ca="1">IF(ISERROR(
BUSCARX(B517 &amp; I517 &amp; H517,
'EXTRACTO BANCO'!A:A &amp; 'EXTRACTO BANCO'!G:G &amp; 'EXTRACTO BANCO'!K:K,
'EXTRACTO BANCO'!A:A,
0)
),"NO","OK")</f>
        <v>NO</v>
      </c>
      <c r="O517" s="18"/>
    </row>
    <row r="518" spans="1:15">
      <c r="A518" s="6">
        <v>45979</v>
      </c>
      <c r="B518" s="7">
        <v>1754</v>
      </c>
      <c r="C518" s="7" t="s">
        <v>20</v>
      </c>
      <c r="D518" s="7" t="s">
        <v>16</v>
      </c>
      <c r="E518" s="7">
        <v>8</v>
      </c>
      <c r="F518" s="7"/>
      <c r="G518" s="8">
        <v>3000000</v>
      </c>
      <c r="H518" s="7" t="s">
        <v>17</v>
      </c>
      <c r="I518" s="14" t="str">
        <f t="shared" si="9"/>
        <v>459793000000</v>
      </c>
      <c r="J518" s="7" t="s">
        <v>18</v>
      </c>
      <c r="K518" s="15" t="str">
        <f>IF(E518="","",VLOOKUP(E518,[1]Hoja4!A:H,7,0))</f>
        <v>PV001</v>
      </c>
      <c r="L518" s="16" t="str">
        <f>IF(E518="","",VLOOKUP(E518,[1]Hoja4!A:H,8,0))</f>
        <v>CALYPSO RICAURTE</v>
      </c>
      <c r="M518" s="15" t="str">
        <f>IF(E518="","",VLOOKUP(E518,[1]Hoja4!A:I,9,0))</f>
        <v>BOGOTA</v>
      </c>
      <c r="N518" s="17" t="str">
        <f ca="1">IF(ISERROR(
BUSCARX(B518 &amp; I518 &amp; H518,
'EXTRACTO BANCO'!A:A &amp; 'EXTRACTO BANCO'!G:G &amp; 'EXTRACTO BANCO'!K:K,
'EXTRACTO BANCO'!A:A,
0)
),"NO","OK")</f>
        <v>NO</v>
      </c>
      <c r="O518" s="18"/>
    </row>
    <row r="519" spans="1:15">
      <c r="A519" s="6">
        <v>45979</v>
      </c>
      <c r="B519" s="7">
        <v>1754</v>
      </c>
      <c r="C519" s="7" t="s">
        <v>20</v>
      </c>
      <c r="D519" s="7" t="s">
        <v>16</v>
      </c>
      <c r="E519" s="7">
        <v>860075208</v>
      </c>
      <c r="F519" s="7"/>
      <c r="G519" s="8">
        <v>1700000</v>
      </c>
      <c r="H519" s="7" t="s">
        <v>17</v>
      </c>
      <c r="I519" s="14" t="str">
        <f t="shared" si="9"/>
        <v>459791700000</v>
      </c>
      <c r="J519" s="7" t="s">
        <v>18</v>
      </c>
      <c r="K519" s="15" t="e">
        <f>IF(E519="","",VLOOKUP(E519,[1]Hoja4!A:H,7,0))</f>
        <v>#N/A</v>
      </c>
      <c r="L519" s="16" t="e">
        <f>IF(E519="","",VLOOKUP(E519,[1]Hoja4!A:H,8,0))</f>
        <v>#N/A</v>
      </c>
      <c r="M519" s="15" t="e">
        <f>IF(E519="","",VLOOKUP(E519,[1]Hoja4!A:I,9,0))</f>
        <v>#N/A</v>
      </c>
      <c r="N519" s="17" t="str">
        <f ca="1">IF(ISERROR(
BUSCARX(B519 &amp; I519 &amp; H519,
'EXTRACTO BANCO'!A:A &amp; 'EXTRACTO BANCO'!G:G &amp; 'EXTRACTO BANCO'!K:K,
'EXTRACTO BANCO'!A:A,
0)
),"NO","OK")</f>
        <v>NO</v>
      </c>
      <c r="O519" s="18"/>
    </row>
    <row r="520" spans="1:15">
      <c r="A520" s="6">
        <v>45979</v>
      </c>
      <c r="B520" s="7">
        <v>1754</v>
      </c>
      <c r="C520" s="7" t="s">
        <v>20</v>
      </c>
      <c r="D520" s="7" t="s">
        <v>16</v>
      </c>
      <c r="E520" s="7">
        <v>860075208</v>
      </c>
      <c r="F520" s="7"/>
      <c r="G520" s="8">
        <v>354600</v>
      </c>
      <c r="H520" s="7" t="s">
        <v>17</v>
      </c>
      <c r="I520" s="14" t="str">
        <f t="shared" si="9"/>
        <v>45979354600</v>
      </c>
      <c r="J520" s="7" t="s">
        <v>18</v>
      </c>
      <c r="K520" s="15" t="e">
        <f>IF(E520="","",VLOOKUP(E520,[1]Hoja4!A:H,7,0))</f>
        <v>#N/A</v>
      </c>
      <c r="L520" s="16" t="e">
        <f>IF(E520="","",VLOOKUP(E520,[1]Hoja4!A:H,8,0))</f>
        <v>#N/A</v>
      </c>
      <c r="M520" s="15" t="e">
        <f>IF(E520="","",VLOOKUP(E520,[1]Hoja4!A:I,9,0))</f>
        <v>#N/A</v>
      </c>
      <c r="N520" s="17" t="str">
        <f ca="1">IF(ISERROR(
BUSCARX(B520 &amp; I520 &amp; H520,
'EXTRACTO BANCO'!A:A &amp; 'EXTRACTO BANCO'!G:G &amp; 'EXTRACTO BANCO'!K:K,
'EXTRACTO BANCO'!A:A,
0)
),"NO","OK")</f>
        <v>NO</v>
      </c>
      <c r="O520" s="18"/>
    </row>
    <row r="521" spans="1:15">
      <c r="A521" s="6">
        <v>45979</v>
      </c>
      <c r="B521" s="7">
        <v>1754</v>
      </c>
      <c r="C521" s="7" t="s">
        <v>20</v>
      </c>
      <c r="D521" s="7" t="s">
        <v>16</v>
      </c>
      <c r="E521" s="7">
        <v>18</v>
      </c>
      <c r="F521" s="7"/>
      <c r="G521" s="8">
        <v>1000000</v>
      </c>
      <c r="H521" s="7" t="s">
        <v>17</v>
      </c>
      <c r="I521" s="14" t="str">
        <f t="shared" si="9"/>
        <v>459791000000</v>
      </c>
      <c r="J521" s="7" t="s">
        <v>18</v>
      </c>
      <c r="K521" s="15" t="str">
        <f>IF(E521="","",VLOOKUP(E521,[1]Hoja4!A:H,7,0))</f>
        <v>PV046</v>
      </c>
      <c r="L521" s="16" t="str">
        <f>IF(E521="","",VLOOKUP(E521,[1]Hoja4!A:H,8,0))</f>
        <v>CALYPSO CALI CRA 9</v>
      </c>
      <c r="M521" s="15" t="str">
        <f>IF(E521="","",VLOOKUP(E521,[1]Hoja4!A:I,9,0))</f>
        <v>CALI</v>
      </c>
      <c r="N521" s="17" t="str">
        <f ca="1">IF(ISERROR(
BUSCARX(B521 &amp; I521 &amp; H521,
'EXTRACTO BANCO'!A:A &amp; 'EXTRACTO BANCO'!G:G &amp; 'EXTRACTO BANCO'!K:K,
'EXTRACTO BANCO'!A:A,
0)
),"NO","OK")</f>
        <v>NO</v>
      </c>
      <c r="O521" s="18"/>
    </row>
    <row r="522" spans="1:15">
      <c r="A522" s="6">
        <v>45979</v>
      </c>
      <c r="B522" s="7">
        <v>1754</v>
      </c>
      <c r="C522" s="7" t="s">
        <v>20</v>
      </c>
      <c r="D522" s="7" t="s">
        <v>16</v>
      </c>
      <c r="E522" s="7">
        <v>6</v>
      </c>
      <c r="F522" s="7"/>
      <c r="G522" s="8">
        <v>1450000</v>
      </c>
      <c r="H522" s="7" t="s">
        <v>17</v>
      </c>
      <c r="I522" s="14" t="str">
        <f t="shared" si="9"/>
        <v>459791450000</v>
      </c>
      <c r="J522" s="7" t="s">
        <v>18</v>
      </c>
      <c r="K522" s="15" t="str">
        <f>IF(E522="","",VLOOKUP(E522,[1]Hoja4!A:H,7,0))</f>
        <v>PV023</v>
      </c>
      <c r="L522" s="16" t="str">
        <f>IF(E522="","",VLOOKUP(E522,[1]Hoja4!A:H,8,0))</f>
        <v>CALYPSO 7 AGOSTO</v>
      </c>
      <c r="M522" s="15" t="str">
        <f>IF(E522="","",VLOOKUP(E522,[1]Hoja4!A:I,9,0))</f>
        <v>BOGOTA</v>
      </c>
      <c r="N522" s="17" t="str">
        <f ca="1">IF(ISERROR(
BUSCARX(B522 &amp; I522 &amp; H522,
'EXTRACTO BANCO'!A:A &amp; 'EXTRACTO BANCO'!G:G &amp; 'EXTRACTO BANCO'!K:K,
'EXTRACTO BANCO'!A:A,
0)
),"NO","OK")</f>
        <v>NO</v>
      </c>
      <c r="O522" s="18"/>
    </row>
    <row r="523" spans="1:15">
      <c r="A523" s="6">
        <v>45979</v>
      </c>
      <c r="B523" s="7">
        <v>1754</v>
      </c>
      <c r="C523" s="7" t="s">
        <v>20</v>
      </c>
      <c r="D523" s="7" t="s">
        <v>16</v>
      </c>
      <c r="E523" s="7">
        <v>8600752087</v>
      </c>
      <c r="F523" s="7"/>
      <c r="G523" s="8">
        <v>590000</v>
      </c>
      <c r="H523" s="7" t="s">
        <v>17</v>
      </c>
      <c r="I523" s="14" t="str">
        <f t="shared" si="9"/>
        <v>45979590000</v>
      </c>
      <c r="J523" s="7" t="s">
        <v>18</v>
      </c>
      <c r="K523" s="15" t="e">
        <f>IF(E523="","",VLOOKUP(E523,[1]Hoja4!A:H,7,0))</f>
        <v>#N/A</v>
      </c>
      <c r="L523" s="16" t="e">
        <f>IF(E523="","",VLOOKUP(E523,[1]Hoja4!A:H,8,0))</f>
        <v>#N/A</v>
      </c>
      <c r="M523" s="15" t="e">
        <f>IF(E523="","",VLOOKUP(E523,[1]Hoja4!A:I,9,0))</f>
        <v>#N/A</v>
      </c>
      <c r="N523" s="17" t="str">
        <f ca="1">IF(ISERROR(
BUSCARX(B523 &amp; I523 &amp; H523,
'EXTRACTO BANCO'!A:A &amp; 'EXTRACTO BANCO'!G:G &amp; 'EXTRACTO BANCO'!K:K,
'EXTRACTO BANCO'!A:A,
0)
),"NO","OK")</f>
        <v>NO</v>
      </c>
      <c r="O523" s="18"/>
    </row>
    <row r="524" spans="1:15">
      <c r="A524" s="6">
        <v>45979</v>
      </c>
      <c r="B524" s="7">
        <v>1754</v>
      </c>
      <c r="C524" s="7" t="s">
        <v>20</v>
      </c>
      <c r="D524" s="7" t="s">
        <v>16</v>
      </c>
      <c r="E524" s="7">
        <v>860075208</v>
      </c>
      <c r="F524" s="7"/>
      <c r="G524" s="8">
        <v>1250000</v>
      </c>
      <c r="H524" s="7" t="s">
        <v>17</v>
      </c>
      <c r="I524" s="14" t="str">
        <f t="shared" si="9"/>
        <v>459791250000</v>
      </c>
      <c r="J524" s="7" t="s">
        <v>18</v>
      </c>
      <c r="K524" s="15" t="e">
        <f>IF(E524="","",VLOOKUP(E524,[1]Hoja4!A:H,7,0))</f>
        <v>#N/A</v>
      </c>
      <c r="L524" s="16" t="e">
        <f>IF(E524="","",VLOOKUP(E524,[1]Hoja4!A:H,8,0))</f>
        <v>#N/A</v>
      </c>
      <c r="M524" s="15" t="e">
        <f>IF(E524="","",VLOOKUP(E524,[1]Hoja4!A:I,9,0))</f>
        <v>#N/A</v>
      </c>
      <c r="N524" s="17" t="str">
        <f ca="1">IF(ISERROR(
BUSCARX(B524 &amp; I524 &amp; H524,
'EXTRACTO BANCO'!A:A &amp; 'EXTRACTO BANCO'!G:G &amp; 'EXTRACTO BANCO'!K:K,
'EXTRACTO BANCO'!A:A,
0)
),"NO","OK")</f>
        <v>NO</v>
      </c>
      <c r="O524" s="18"/>
    </row>
    <row r="525" spans="1:15">
      <c r="A525" s="6">
        <v>45979</v>
      </c>
      <c r="B525" s="7">
        <v>1754</v>
      </c>
      <c r="C525" s="7" t="s">
        <v>20</v>
      </c>
      <c r="D525" s="7" t="s">
        <v>16</v>
      </c>
      <c r="E525" s="7">
        <v>51</v>
      </c>
      <c r="F525" s="7"/>
      <c r="G525" s="8">
        <v>450000</v>
      </c>
      <c r="H525" s="7" t="s">
        <v>17</v>
      </c>
      <c r="I525" s="14" t="str">
        <f t="shared" si="9"/>
        <v>45979450000</v>
      </c>
      <c r="J525" s="7" t="s">
        <v>18</v>
      </c>
      <c r="K525" s="15" t="str">
        <f>IF(E525="","",VLOOKUP(E525,[1]Hoja4!A:H,7,0))</f>
        <v>VEBOG</v>
      </c>
      <c r="L525" s="16" t="str">
        <f>IF(E525="","",VLOOKUP(E525,[1]Hoja4!A:H,8,0))</f>
        <v>VENTAS EXTERNAS BOGOTA</v>
      </c>
      <c r="M525" s="15" t="str">
        <f>IF(E525="","",VLOOKUP(E525,[1]Hoja4!A:I,9,0))</f>
        <v>BOGOTA</v>
      </c>
      <c r="N525" s="17" t="str">
        <f ca="1">IF(ISERROR(
BUSCARX(B525 &amp; I525 &amp; H525,
'EXTRACTO BANCO'!A:A &amp; 'EXTRACTO BANCO'!G:G &amp; 'EXTRACTO BANCO'!K:K,
'EXTRACTO BANCO'!A:A,
0)
),"NO","OK")</f>
        <v>NO</v>
      </c>
      <c r="O525" s="18"/>
    </row>
    <row r="526" spans="1:15">
      <c r="A526" s="6">
        <v>45979</v>
      </c>
      <c r="B526" s="7">
        <v>1754</v>
      </c>
      <c r="C526" s="7" t="s">
        <v>20</v>
      </c>
      <c r="D526" s="7" t="s">
        <v>16</v>
      </c>
      <c r="E526" s="7">
        <v>860075208</v>
      </c>
      <c r="F526" s="7"/>
      <c r="G526" s="8">
        <v>2200000</v>
      </c>
      <c r="H526" s="7" t="s">
        <v>17</v>
      </c>
      <c r="I526" s="14" t="str">
        <f t="shared" si="9"/>
        <v>459792200000</v>
      </c>
      <c r="J526" s="7" t="s">
        <v>18</v>
      </c>
      <c r="K526" s="15" t="e">
        <f>IF(E526="","",VLOOKUP(E526,[1]Hoja4!A:H,7,0))</f>
        <v>#N/A</v>
      </c>
      <c r="L526" s="16" t="e">
        <f>IF(E526="","",VLOOKUP(E526,[1]Hoja4!A:H,8,0))</f>
        <v>#N/A</v>
      </c>
      <c r="M526" s="15" t="e">
        <f>IF(E526="","",VLOOKUP(E526,[1]Hoja4!A:I,9,0))</f>
        <v>#N/A</v>
      </c>
      <c r="N526" s="17" t="str">
        <f ca="1">IF(ISERROR(
BUSCARX(B526 &amp; I526 &amp; H526,
'EXTRACTO BANCO'!A:A &amp; 'EXTRACTO BANCO'!G:G &amp; 'EXTRACTO BANCO'!K:K,
'EXTRACTO BANCO'!A:A,
0)
),"NO","OK")</f>
        <v>NO</v>
      </c>
      <c r="O526" s="18"/>
    </row>
    <row r="527" spans="1:15">
      <c r="A527" s="6">
        <v>45979</v>
      </c>
      <c r="B527" s="7">
        <v>1754</v>
      </c>
      <c r="C527" s="7" t="s">
        <v>20</v>
      </c>
      <c r="D527" s="7" t="s">
        <v>16</v>
      </c>
      <c r="E527" s="7">
        <v>860075208</v>
      </c>
      <c r="F527" s="7"/>
      <c r="G527" s="8">
        <v>2000000</v>
      </c>
      <c r="H527" s="7" t="s">
        <v>17</v>
      </c>
      <c r="I527" s="14" t="str">
        <f t="shared" si="9"/>
        <v>459792000000</v>
      </c>
      <c r="J527" s="7" t="s">
        <v>18</v>
      </c>
      <c r="K527" s="15" t="e">
        <f>IF(E527="","",VLOOKUP(E527,[1]Hoja4!A:H,7,0))</f>
        <v>#N/A</v>
      </c>
      <c r="L527" s="16" t="e">
        <f>IF(E527="","",VLOOKUP(E527,[1]Hoja4!A:H,8,0))</f>
        <v>#N/A</v>
      </c>
      <c r="M527" s="15" t="e">
        <f>IF(E527="","",VLOOKUP(E527,[1]Hoja4!A:I,9,0))</f>
        <v>#N/A</v>
      </c>
      <c r="N527" s="17" t="str">
        <f ca="1">IF(ISERROR(
BUSCARX(B527 &amp; I527 &amp; H527,
'EXTRACTO BANCO'!A:A &amp; 'EXTRACTO BANCO'!G:G &amp; 'EXTRACTO BANCO'!K:K,
'EXTRACTO BANCO'!A:A,
0)
),"NO","OK")</f>
        <v>NO</v>
      </c>
      <c r="O527" s="18"/>
    </row>
    <row r="528" spans="1:15">
      <c r="A528" s="6">
        <v>45979</v>
      </c>
      <c r="B528" s="7">
        <v>1754</v>
      </c>
      <c r="C528" s="7" t="s">
        <v>20</v>
      </c>
      <c r="D528" s="7" t="s">
        <v>16</v>
      </c>
      <c r="E528" s="7">
        <v>860075208</v>
      </c>
      <c r="F528" s="7"/>
      <c r="G528" s="8">
        <v>550300</v>
      </c>
      <c r="H528" s="7" t="s">
        <v>17</v>
      </c>
      <c r="I528" s="14" t="str">
        <f t="shared" si="9"/>
        <v>45979550300</v>
      </c>
      <c r="J528" s="7" t="s">
        <v>18</v>
      </c>
      <c r="K528" s="15" t="e">
        <f>IF(E528="","",VLOOKUP(E528,[1]Hoja4!A:H,7,0))</f>
        <v>#N/A</v>
      </c>
      <c r="L528" s="16" t="e">
        <f>IF(E528="","",VLOOKUP(E528,[1]Hoja4!A:H,8,0))</f>
        <v>#N/A</v>
      </c>
      <c r="M528" s="15" t="e">
        <f>IF(E528="","",VLOOKUP(E528,[1]Hoja4!A:I,9,0))</f>
        <v>#N/A</v>
      </c>
      <c r="N528" s="17" t="str">
        <f ca="1">IF(ISERROR(
BUSCARX(B528 &amp; I528 &amp; H528,
'EXTRACTO BANCO'!A:A &amp; 'EXTRACTO BANCO'!G:G &amp; 'EXTRACTO BANCO'!K:K,
'EXTRACTO BANCO'!A:A,
0)
),"NO","OK")</f>
        <v>NO</v>
      </c>
      <c r="O528" s="18"/>
    </row>
    <row r="529" spans="1:15">
      <c r="A529" s="6">
        <v>45979</v>
      </c>
      <c r="B529" s="7">
        <v>1754</v>
      </c>
      <c r="C529" s="7" t="s">
        <v>21</v>
      </c>
      <c r="D529" s="7" t="s">
        <v>16</v>
      </c>
      <c r="E529" s="7">
        <v>860075208</v>
      </c>
      <c r="F529" s="7"/>
      <c r="G529" s="8">
        <v>500000</v>
      </c>
      <c r="H529" s="7"/>
      <c r="I529" s="14" t="str">
        <f t="shared" si="9"/>
        <v>45979500000</v>
      </c>
      <c r="J529" s="7" t="s">
        <v>18</v>
      </c>
      <c r="K529" s="15" t="e">
        <f>IF(E529="","",VLOOKUP(E529,[1]Hoja4!A:H,7,0))</f>
        <v>#N/A</v>
      </c>
      <c r="L529" s="16" t="e">
        <f>IF(E529="","",VLOOKUP(E529,[1]Hoja4!A:H,8,0))</f>
        <v>#N/A</v>
      </c>
      <c r="M529" s="15" t="e">
        <f>IF(E529="","",VLOOKUP(E529,[1]Hoja4!A:I,9,0))</f>
        <v>#N/A</v>
      </c>
      <c r="N529" s="17" t="str">
        <f ca="1">IF(ISERROR(
BUSCARX(B529 &amp; I529 &amp; H529,
'EXTRACTO BANCO'!A:A &amp; 'EXTRACTO BANCO'!G:G &amp; 'EXTRACTO BANCO'!K:K,
'EXTRACTO BANCO'!A:A,
0)
),"NO","OK")</f>
        <v>NO</v>
      </c>
      <c r="O529" s="18"/>
    </row>
    <row r="530" spans="1:15">
      <c r="A530" s="6">
        <v>45980</v>
      </c>
      <c r="B530" s="7">
        <v>1754</v>
      </c>
      <c r="C530" s="7" t="s">
        <v>15</v>
      </c>
      <c r="D530" s="7" t="s">
        <v>16</v>
      </c>
      <c r="E530" s="7">
        <v>41</v>
      </c>
      <c r="F530" s="7">
        <v>3114605792</v>
      </c>
      <c r="G530" s="8">
        <v>5500000</v>
      </c>
      <c r="H530" s="7" t="s">
        <v>17</v>
      </c>
      <c r="I530" s="14" t="str">
        <f t="shared" si="9"/>
        <v>459805500000</v>
      </c>
      <c r="J530" s="7" t="s">
        <v>18</v>
      </c>
      <c r="K530" s="15" t="e">
        <f>IF(E530="","",VLOOKUP(E530,[1]Hoja4!A:H,7,0))</f>
        <v>#N/A</v>
      </c>
      <c r="L530" s="16" t="e">
        <f>IF(E530="","",VLOOKUP(E530,[1]Hoja4!A:H,8,0))</f>
        <v>#N/A</v>
      </c>
      <c r="M530" s="15" t="e">
        <f>IF(E530="","",VLOOKUP(E530,[1]Hoja4!A:I,9,0))</f>
        <v>#N/A</v>
      </c>
      <c r="N530" s="17" t="str">
        <f ca="1">IF(ISERROR(
BUSCARX(B530 &amp; I530 &amp; H530,
'EXTRACTO BANCO'!A:A &amp; 'EXTRACTO BANCO'!G:G &amp; 'EXTRACTO BANCO'!K:K,
'EXTRACTO BANCO'!A:A,
0)
),"NO","OK")</f>
        <v>NO</v>
      </c>
      <c r="O530" s="18"/>
    </row>
    <row r="531" spans="1:15">
      <c r="A531" s="6">
        <v>45980</v>
      </c>
      <c r="B531" s="7">
        <v>1754</v>
      </c>
      <c r="C531" s="7" t="s">
        <v>15</v>
      </c>
      <c r="D531" s="7" t="s">
        <v>19</v>
      </c>
      <c r="E531" s="7">
        <v>31</v>
      </c>
      <c r="F531" s="7">
        <v>2417800</v>
      </c>
      <c r="G531" s="8">
        <v>2561761</v>
      </c>
      <c r="H531" s="7" t="s">
        <v>17</v>
      </c>
      <c r="I531" s="14" t="str">
        <f t="shared" si="9"/>
        <v>459802561761</v>
      </c>
      <c r="J531" s="7" t="s">
        <v>18</v>
      </c>
      <c r="K531" s="15" t="str">
        <f>IF(E531="","",VLOOKUP(E531,[1]Hoja4!A:H,7,0))</f>
        <v>LOG</v>
      </c>
      <c r="L531" s="16" t="str">
        <f>IF(E531="","",VLOOKUP(E531,[1]Hoja4!A:H,8,0))</f>
        <v>CAJA LOGISTICA</v>
      </c>
      <c r="M531" s="15" t="str">
        <f>IF(E531="","",VLOOKUP(E531,[1]Hoja4!A:I,9,0))</f>
        <v>BOGOTA</v>
      </c>
      <c r="N531" s="17" t="str">
        <f ca="1">IF(ISERROR(
BUSCARX(B531 &amp; I531 &amp; H531,
'EXTRACTO BANCO'!A:A &amp; 'EXTRACTO BANCO'!G:G &amp; 'EXTRACTO BANCO'!K:K,
'EXTRACTO BANCO'!A:A,
0)
),"NO","OK")</f>
        <v>NO</v>
      </c>
      <c r="O531" s="18"/>
    </row>
    <row r="532" spans="1:15">
      <c r="A532" s="6">
        <v>45980</v>
      </c>
      <c r="B532" s="7">
        <v>1754</v>
      </c>
      <c r="C532" s="7" t="s">
        <v>20</v>
      </c>
      <c r="D532" s="7" t="s">
        <v>16</v>
      </c>
      <c r="E532" s="7">
        <v>5</v>
      </c>
      <c r="F532" s="7"/>
      <c r="G532" s="8">
        <v>1800000</v>
      </c>
      <c r="H532" s="7" t="s">
        <v>17</v>
      </c>
      <c r="I532" s="14" t="str">
        <f t="shared" si="9"/>
        <v>459801800000</v>
      </c>
      <c r="J532" s="7" t="s">
        <v>18</v>
      </c>
      <c r="K532" s="15" t="str">
        <f>IF(E532="","",VLOOKUP(E532,[1]Hoja4!A:H,7,0))</f>
        <v>PV022</v>
      </c>
      <c r="L532" s="16" t="str">
        <f>IF(E532="","",VLOOKUP(E532,[1]Hoja4!A:H,8,0))</f>
        <v>CALYPSO RIONEGRO</v>
      </c>
      <c r="M532" s="15" t="str">
        <f>IF(E532="","",VLOOKUP(E532,[1]Hoja4!A:I,9,0))</f>
        <v>BOGOTA</v>
      </c>
      <c r="N532" s="17" t="str">
        <f ca="1">IF(ISERROR(
BUSCARX(B532 &amp; I532 &amp; H532,
'EXTRACTO BANCO'!A:A &amp; 'EXTRACTO BANCO'!G:G &amp; 'EXTRACTO BANCO'!K:K,
'EXTRACTO BANCO'!A:A,
0)
),"NO","OK")</f>
        <v>NO</v>
      </c>
      <c r="O532" s="18"/>
    </row>
    <row r="533" spans="1:15">
      <c r="A533" s="6">
        <v>45980</v>
      </c>
      <c r="B533" s="7">
        <v>1754</v>
      </c>
      <c r="C533" s="7" t="s">
        <v>20</v>
      </c>
      <c r="D533" s="7" t="s">
        <v>16</v>
      </c>
      <c r="E533" s="7">
        <v>32</v>
      </c>
      <c r="F533" s="7"/>
      <c r="G533" s="8">
        <v>2500000</v>
      </c>
      <c r="H533" s="7" t="s">
        <v>17</v>
      </c>
      <c r="I533" s="14" t="str">
        <f t="shared" si="9"/>
        <v>459802500000</v>
      </c>
      <c r="J533" s="7" t="s">
        <v>18</v>
      </c>
      <c r="K533" s="15" t="str">
        <f>IF(E533="","",VLOOKUP(E533,[1]Hoja4!A:H,7,0))</f>
        <v>PV029</v>
      </c>
      <c r="L533" s="16" t="str">
        <f>IF(E533="","",VLOOKUP(E533,[1]Hoja4!A:H,8,0))</f>
        <v>CALYPSO DUITAMA</v>
      </c>
      <c r="M533" s="15" t="str">
        <f>IF(E533="","",VLOOKUP(E533,[1]Hoja4!A:I,9,0))</f>
        <v>TUNJA</v>
      </c>
      <c r="N533" s="17" t="str">
        <f ca="1">IF(ISERROR(
BUSCARX(B533 &amp; I533 &amp; H533,
'EXTRACTO BANCO'!A:A &amp; 'EXTRACTO BANCO'!G:G &amp; 'EXTRACTO BANCO'!K:K,
'EXTRACTO BANCO'!A:A,
0)
),"NO","OK")</f>
        <v>NO</v>
      </c>
      <c r="O533" s="18"/>
    </row>
    <row r="534" spans="1:15">
      <c r="A534" s="6">
        <v>45980</v>
      </c>
      <c r="B534" s="7">
        <v>1754</v>
      </c>
      <c r="C534" s="7" t="s">
        <v>20</v>
      </c>
      <c r="D534" s="7" t="s">
        <v>16</v>
      </c>
      <c r="E534" s="7">
        <v>50</v>
      </c>
      <c r="F534" s="7"/>
      <c r="G534" s="8">
        <v>1300000</v>
      </c>
      <c r="H534" s="7" t="s">
        <v>17</v>
      </c>
      <c r="I534" s="14" t="str">
        <f t="shared" si="9"/>
        <v>459801300000</v>
      </c>
      <c r="J534" s="7" t="s">
        <v>18</v>
      </c>
      <c r="K534" s="15" t="e">
        <f>IF(E534="","",VLOOKUP(E534,[1]Hoja4!A:H,7,0))</f>
        <v>#N/A</v>
      </c>
      <c r="L534" s="16" t="e">
        <f>IF(E534="","",VLOOKUP(E534,[1]Hoja4!A:H,8,0))</f>
        <v>#N/A</v>
      </c>
      <c r="M534" s="15" t="e">
        <f>IF(E534="","",VLOOKUP(E534,[1]Hoja4!A:I,9,0))</f>
        <v>#N/A</v>
      </c>
      <c r="N534" s="17" t="str">
        <f ca="1">IF(ISERROR(
BUSCARX(B534 &amp; I534 &amp; H534,
'EXTRACTO BANCO'!A:A &amp; 'EXTRACTO BANCO'!G:G &amp; 'EXTRACTO BANCO'!K:K,
'EXTRACTO BANCO'!A:A,
0)
),"NO","OK")</f>
        <v>NO</v>
      </c>
      <c r="O534" s="18"/>
    </row>
    <row r="535" spans="1:15">
      <c r="A535" s="6">
        <v>45980</v>
      </c>
      <c r="B535" s="7">
        <v>1754</v>
      </c>
      <c r="C535" s="7" t="s">
        <v>20</v>
      </c>
      <c r="D535" s="7" t="s">
        <v>16</v>
      </c>
      <c r="E535" s="7">
        <v>8</v>
      </c>
      <c r="F535" s="7"/>
      <c r="G535" s="8">
        <v>1037668</v>
      </c>
      <c r="H535" s="7" t="s">
        <v>17</v>
      </c>
      <c r="I535" s="14" t="str">
        <f t="shared" si="9"/>
        <v>459801037668</v>
      </c>
      <c r="J535" s="7" t="s">
        <v>18</v>
      </c>
      <c r="K535" s="15" t="str">
        <f>IF(E535="","",VLOOKUP(E535,[1]Hoja4!A:H,7,0))</f>
        <v>PV001</v>
      </c>
      <c r="L535" s="16" t="str">
        <f>IF(E535="","",VLOOKUP(E535,[1]Hoja4!A:H,8,0))</f>
        <v>CALYPSO RICAURTE</v>
      </c>
      <c r="M535" s="15" t="str">
        <f>IF(E535="","",VLOOKUP(E535,[1]Hoja4!A:I,9,0))</f>
        <v>BOGOTA</v>
      </c>
      <c r="N535" s="17" t="str">
        <f ca="1">IF(ISERROR(
BUSCARX(B535 &amp; I535 &amp; H535,
'EXTRACTO BANCO'!A:A &amp; 'EXTRACTO BANCO'!G:G &amp; 'EXTRACTO BANCO'!K:K,
'EXTRACTO BANCO'!A:A,
0)
),"NO","OK")</f>
        <v>NO</v>
      </c>
      <c r="O535" s="18"/>
    </row>
    <row r="536" spans="1:15">
      <c r="A536" s="6">
        <v>45980</v>
      </c>
      <c r="B536" s="7">
        <v>1754</v>
      </c>
      <c r="C536" s="7" t="s">
        <v>20</v>
      </c>
      <c r="D536" s="7" t="s">
        <v>16</v>
      </c>
      <c r="E536" s="7">
        <v>49</v>
      </c>
      <c r="F536" s="7"/>
      <c r="G536" s="8">
        <v>2449990</v>
      </c>
      <c r="H536" s="7" t="s">
        <v>17</v>
      </c>
      <c r="I536" s="14" t="str">
        <f t="shared" si="9"/>
        <v>459802449990</v>
      </c>
      <c r="J536" s="7" t="s">
        <v>18</v>
      </c>
      <c r="K536" s="15" t="e">
        <f>IF(E536="","",VLOOKUP(E536,[1]Hoja4!A:H,7,0))</f>
        <v>#N/A</v>
      </c>
      <c r="L536" s="16" t="e">
        <f>IF(E536="","",VLOOKUP(E536,[1]Hoja4!A:H,8,0))</f>
        <v>#N/A</v>
      </c>
      <c r="M536" s="15" t="e">
        <f>IF(E536="","",VLOOKUP(E536,[1]Hoja4!A:I,9,0))</f>
        <v>#N/A</v>
      </c>
      <c r="N536" s="17" t="str">
        <f ca="1">IF(ISERROR(
BUSCARX(B536 &amp; I536 &amp; H536,
'EXTRACTO BANCO'!A:A &amp; 'EXTRACTO BANCO'!G:G &amp; 'EXTRACTO BANCO'!K:K,
'EXTRACTO BANCO'!A:A,
0)
),"NO","OK")</f>
        <v>NO</v>
      </c>
      <c r="O536" s="18"/>
    </row>
    <row r="537" spans="1:15">
      <c r="A537" s="6">
        <v>45980</v>
      </c>
      <c r="B537" s="7">
        <v>1754</v>
      </c>
      <c r="C537" s="7" t="s">
        <v>20</v>
      </c>
      <c r="D537" s="7" t="s">
        <v>16</v>
      </c>
      <c r="E537" s="7">
        <v>7</v>
      </c>
      <c r="F537" s="7"/>
      <c r="G537" s="8">
        <v>50000</v>
      </c>
      <c r="H537" s="7" t="s">
        <v>17</v>
      </c>
      <c r="I537" s="14" t="str">
        <f t="shared" si="9"/>
        <v>4598050000</v>
      </c>
      <c r="J537" s="7" t="s">
        <v>18</v>
      </c>
      <c r="K537" s="15" t="str">
        <f>IF(E537="","",VLOOKUP(E537,[1]Hoja4!A:H,7,0))</f>
        <v>PV014</v>
      </c>
      <c r="L537" s="16" t="str">
        <f>IF(E537="","",VLOOKUP(E537,[1]Hoja4!A:H,8,0))</f>
        <v>CALYPSO CARVAJAL</v>
      </c>
      <c r="M537" s="15" t="str">
        <f>IF(E537="","",VLOOKUP(E537,[1]Hoja4!A:I,9,0))</f>
        <v>BOGOTA</v>
      </c>
      <c r="N537" s="17" t="str">
        <f ca="1">IF(ISERROR(
BUSCARX(B537 &amp; I537 &amp; H537,
'EXTRACTO BANCO'!A:A &amp; 'EXTRACTO BANCO'!G:G &amp; 'EXTRACTO BANCO'!K:K,
'EXTRACTO BANCO'!A:A,
0)
),"NO","OK")</f>
        <v>NO</v>
      </c>
      <c r="O537" s="18"/>
    </row>
    <row r="538" spans="1:15">
      <c r="A538" s="6">
        <v>45980</v>
      </c>
      <c r="B538" s="7">
        <v>1754</v>
      </c>
      <c r="C538" s="7" t="s">
        <v>20</v>
      </c>
      <c r="D538" s="7" t="s">
        <v>16</v>
      </c>
      <c r="E538" s="7">
        <v>7</v>
      </c>
      <c r="F538" s="7"/>
      <c r="G538" s="8">
        <v>3000000</v>
      </c>
      <c r="H538" s="7" t="s">
        <v>17</v>
      </c>
      <c r="I538" s="14" t="str">
        <f t="shared" si="9"/>
        <v>459803000000</v>
      </c>
      <c r="J538" s="7" t="s">
        <v>18</v>
      </c>
      <c r="K538" s="15" t="str">
        <f>IF(E538="","",VLOOKUP(E538,[1]Hoja4!A:H,7,0))</f>
        <v>PV014</v>
      </c>
      <c r="L538" s="16" t="str">
        <f>IF(E538="","",VLOOKUP(E538,[1]Hoja4!A:H,8,0))</f>
        <v>CALYPSO CARVAJAL</v>
      </c>
      <c r="M538" s="15" t="str">
        <f>IF(E538="","",VLOOKUP(E538,[1]Hoja4!A:I,9,0))</f>
        <v>BOGOTA</v>
      </c>
      <c r="N538" s="17" t="str">
        <f ca="1">IF(ISERROR(
BUSCARX(B538 &amp; I538 &amp; H538,
'EXTRACTO BANCO'!A:A &amp; 'EXTRACTO BANCO'!G:G &amp; 'EXTRACTO BANCO'!K:K,
'EXTRACTO BANCO'!A:A,
0)
),"NO","OK")</f>
        <v>NO</v>
      </c>
      <c r="O538" s="18"/>
    </row>
    <row r="539" spans="1:15">
      <c r="A539" s="6">
        <v>45980</v>
      </c>
      <c r="B539" s="7">
        <v>1754</v>
      </c>
      <c r="C539" s="7" t="s">
        <v>20</v>
      </c>
      <c r="D539" s="7" t="s">
        <v>16</v>
      </c>
      <c r="E539" s="7">
        <v>10</v>
      </c>
      <c r="F539" s="7"/>
      <c r="G539" s="8">
        <v>2000000</v>
      </c>
      <c r="H539" s="7" t="s">
        <v>17</v>
      </c>
      <c r="I539" s="14" t="str">
        <f t="shared" si="9"/>
        <v>459802000000</v>
      </c>
      <c r="J539" s="7" t="s">
        <v>18</v>
      </c>
      <c r="K539" s="15" t="str">
        <f>IF(E539="","",VLOOKUP(E539,[1]Hoja4!A:H,7,0))</f>
        <v>PV003</v>
      </c>
      <c r="L539" s="16" t="str">
        <f>IF(E539="","",VLOOKUP(E539,[1]Hoja4!A:H,8,0))</f>
        <v>CALYPSO BREAL 2</v>
      </c>
      <c r="M539" s="15" t="str">
        <f>IF(E539="","",VLOOKUP(E539,[1]Hoja4!A:I,9,0))</f>
        <v>BOGOTA</v>
      </c>
      <c r="N539" s="17" t="str">
        <f ca="1">IF(ISERROR(
BUSCARX(B539 &amp; I539 &amp; H539,
'EXTRACTO BANCO'!A:A &amp; 'EXTRACTO BANCO'!G:G &amp; 'EXTRACTO BANCO'!K:K,
'EXTRACTO BANCO'!A:A,
0)
),"NO","OK")</f>
        <v>NO</v>
      </c>
      <c r="O539" s="18"/>
    </row>
    <row r="540" spans="1:15">
      <c r="A540" s="6">
        <v>45980</v>
      </c>
      <c r="B540" s="7">
        <v>1754</v>
      </c>
      <c r="C540" s="7" t="s">
        <v>20</v>
      </c>
      <c r="D540" s="7" t="s">
        <v>16</v>
      </c>
      <c r="E540" s="7">
        <v>26</v>
      </c>
      <c r="F540" s="7"/>
      <c r="G540" s="8">
        <v>2200000</v>
      </c>
      <c r="H540" s="7" t="s">
        <v>17</v>
      </c>
      <c r="I540" s="14" t="str">
        <f t="shared" si="9"/>
        <v>459802200000</v>
      </c>
      <c r="J540" s="7" t="s">
        <v>18</v>
      </c>
      <c r="K540" s="15" t="str">
        <f>IF(E540="","",VLOOKUP(E540,[1]Hoja4!A:H,7,0))</f>
        <v>PV031</v>
      </c>
      <c r="L540" s="16" t="str">
        <f>IF(E540="","",VLOOKUP(E540,[1]Hoja4!A:H,8,0))</f>
        <v>CALYPSO TUNJA</v>
      </c>
      <c r="M540" s="15" t="str">
        <f>IF(E540="","",VLOOKUP(E540,[1]Hoja4!A:I,9,0))</f>
        <v>TUNJA</v>
      </c>
      <c r="N540" s="17" t="str">
        <f ca="1">IF(ISERROR(
BUSCARX(B540 &amp; I540 &amp; H540,
'EXTRACTO BANCO'!A:A &amp; 'EXTRACTO BANCO'!G:G &amp; 'EXTRACTO BANCO'!K:K,
'EXTRACTO BANCO'!A:A,
0)
),"NO","OK")</f>
        <v>NO</v>
      </c>
      <c r="O540" s="18"/>
    </row>
    <row r="541" spans="1:15">
      <c r="A541" s="6">
        <v>45980</v>
      </c>
      <c r="B541" s="7">
        <v>1754</v>
      </c>
      <c r="C541" s="7" t="s">
        <v>20</v>
      </c>
      <c r="D541" s="7" t="s">
        <v>16</v>
      </c>
      <c r="E541" s="7">
        <v>860075208</v>
      </c>
      <c r="F541" s="7"/>
      <c r="G541" s="8">
        <v>1200000</v>
      </c>
      <c r="H541" s="7" t="s">
        <v>17</v>
      </c>
      <c r="I541" s="14" t="str">
        <f t="shared" si="9"/>
        <v>459801200000</v>
      </c>
      <c r="J541" s="7" t="s">
        <v>18</v>
      </c>
      <c r="K541" s="15" t="e">
        <f>IF(E541="","",VLOOKUP(E541,[1]Hoja4!A:H,7,0))</f>
        <v>#N/A</v>
      </c>
      <c r="L541" s="16" t="e">
        <f>IF(E541="","",VLOOKUP(E541,[1]Hoja4!A:H,8,0))</f>
        <v>#N/A</v>
      </c>
      <c r="M541" s="15" t="e">
        <f>IF(E541="","",VLOOKUP(E541,[1]Hoja4!A:I,9,0))</f>
        <v>#N/A</v>
      </c>
      <c r="N541" s="17" t="str">
        <f ca="1">IF(ISERROR(
BUSCARX(B541 &amp; I541 &amp; H541,
'EXTRACTO BANCO'!A:A &amp; 'EXTRACTO BANCO'!G:G &amp; 'EXTRACTO BANCO'!K:K,
'EXTRACTO BANCO'!A:A,
0)
),"NO","OK")</f>
        <v>NO</v>
      </c>
      <c r="O541" s="18"/>
    </row>
    <row r="542" spans="1:15">
      <c r="A542" s="6">
        <v>45980</v>
      </c>
      <c r="B542" s="7">
        <v>1754</v>
      </c>
      <c r="C542" s="7" t="s">
        <v>20</v>
      </c>
      <c r="D542" s="7" t="s">
        <v>16</v>
      </c>
      <c r="E542" s="7">
        <v>44</v>
      </c>
      <c r="F542" s="7"/>
      <c r="G542" s="8">
        <v>2200000</v>
      </c>
      <c r="H542" s="7" t="s">
        <v>17</v>
      </c>
      <c r="I542" s="14" t="str">
        <f t="shared" si="9"/>
        <v>459802200000</v>
      </c>
      <c r="J542" s="7" t="s">
        <v>18</v>
      </c>
      <c r="K542" s="15" t="e">
        <f>IF(E542="","",VLOOKUP(E542,[1]Hoja4!A:H,7,0))</f>
        <v>#N/A</v>
      </c>
      <c r="L542" s="16" t="e">
        <f>IF(E542="","",VLOOKUP(E542,[1]Hoja4!A:H,8,0))</f>
        <v>#N/A</v>
      </c>
      <c r="M542" s="15" t="e">
        <f>IF(E542="","",VLOOKUP(E542,[1]Hoja4!A:I,9,0))</f>
        <v>#N/A</v>
      </c>
      <c r="N542" s="17" t="str">
        <f ca="1">IF(ISERROR(
BUSCARX(B542 &amp; I542 &amp; H542,
'EXTRACTO BANCO'!A:A &amp; 'EXTRACTO BANCO'!G:G &amp; 'EXTRACTO BANCO'!K:K,
'EXTRACTO BANCO'!A:A,
0)
),"NO","OK")</f>
        <v>NO</v>
      </c>
      <c r="O542" s="18"/>
    </row>
    <row r="543" spans="1:15">
      <c r="A543" s="6">
        <v>45980</v>
      </c>
      <c r="B543" s="7">
        <v>1754</v>
      </c>
      <c r="C543" s="7" t="s">
        <v>20</v>
      </c>
      <c r="D543" s="7" t="s">
        <v>16</v>
      </c>
      <c r="E543" s="7">
        <v>51</v>
      </c>
      <c r="F543" s="7"/>
      <c r="G543" s="8">
        <v>1700000</v>
      </c>
      <c r="H543" s="7" t="s">
        <v>17</v>
      </c>
      <c r="I543" s="14" t="str">
        <f t="shared" si="9"/>
        <v>459801700000</v>
      </c>
      <c r="J543" s="7" t="s">
        <v>18</v>
      </c>
      <c r="K543" s="15" t="str">
        <f>IF(E543="","",VLOOKUP(E543,[1]Hoja4!A:H,7,0))</f>
        <v>VEBOG</v>
      </c>
      <c r="L543" s="16" t="str">
        <f>IF(E543="","",VLOOKUP(E543,[1]Hoja4!A:H,8,0))</f>
        <v>VENTAS EXTERNAS BOGOTA</v>
      </c>
      <c r="M543" s="15" t="str">
        <f>IF(E543="","",VLOOKUP(E543,[1]Hoja4!A:I,9,0))</f>
        <v>BOGOTA</v>
      </c>
      <c r="N543" s="17" t="str">
        <f ca="1">IF(ISERROR(
BUSCARX(B543 &amp; I543 &amp; H543,
'EXTRACTO BANCO'!A:A &amp; 'EXTRACTO BANCO'!G:G &amp; 'EXTRACTO BANCO'!K:K,
'EXTRACTO BANCO'!A:A,
0)
),"NO","OK")</f>
        <v>NO</v>
      </c>
      <c r="O543" s="18"/>
    </row>
    <row r="544" spans="1:15">
      <c r="A544" s="6">
        <v>45980</v>
      </c>
      <c r="B544" s="7">
        <v>1754</v>
      </c>
      <c r="C544" s="7" t="s">
        <v>20</v>
      </c>
      <c r="D544" s="7" t="s">
        <v>16</v>
      </c>
      <c r="E544" s="7">
        <v>59</v>
      </c>
      <c r="F544" s="7"/>
      <c r="G544" s="8">
        <v>1601650</v>
      </c>
      <c r="H544" s="7" t="s">
        <v>17</v>
      </c>
      <c r="I544" s="14" t="str">
        <f t="shared" si="9"/>
        <v>459801601650</v>
      </c>
      <c r="J544" s="7" t="s">
        <v>18</v>
      </c>
      <c r="K544" s="15" t="e">
        <f>IF(E544="","",VLOOKUP(E544,[1]Hoja4!A:H,7,0))</f>
        <v>#N/A</v>
      </c>
      <c r="L544" s="16" t="e">
        <f>IF(E544="","",VLOOKUP(E544,[1]Hoja4!A:H,8,0))</f>
        <v>#N/A</v>
      </c>
      <c r="M544" s="15" t="e">
        <f>IF(E544="","",VLOOKUP(E544,[1]Hoja4!A:I,9,0))</f>
        <v>#N/A</v>
      </c>
      <c r="N544" s="17" t="str">
        <f ca="1">IF(ISERROR(
BUSCARX(B544 &amp; I544 &amp; H544,
'EXTRACTO BANCO'!A:A &amp; 'EXTRACTO BANCO'!G:G &amp; 'EXTRACTO BANCO'!K:K,
'EXTRACTO BANCO'!A:A,
0)
),"NO","OK")</f>
        <v>NO</v>
      </c>
      <c r="O544" s="18"/>
    </row>
    <row r="545" spans="1:15">
      <c r="A545" s="6">
        <v>45980</v>
      </c>
      <c r="B545" s="7">
        <v>1754</v>
      </c>
      <c r="C545" s="7" t="s">
        <v>20</v>
      </c>
      <c r="D545" s="7" t="s">
        <v>16</v>
      </c>
      <c r="E545" s="7">
        <v>860075208</v>
      </c>
      <c r="F545" s="7"/>
      <c r="G545" s="8">
        <v>2800000</v>
      </c>
      <c r="H545" s="7" t="s">
        <v>17</v>
      </c>
      <c r="I545" s="14" t="str">
        <f t="shared" si="9"/>
        <v>459802800000</v>
      </c>
      <c r="J545" s="7" t="s">
        <v>18</v>
      </c>
      <c r="K545" s="15" t="e">
        <f>IF(E545="","",VLOOKUP(E545,[1]Hoja4!A:H,7,0))</f>
        <v>#N/A</v>
      </c>
      <c r="L545" s="16" t="e">
        <f>IF(E545="","",VLOOKUP(E545,[1]Hoja4!A:H,8,0))</f>
        <v>#N/A</v>
      </c>
      <c r="M545" s="15" t="e">
        <f>IF(E545="","",VLOOKUP(E545,[1]Hoja4!A:I,9,0))</f>
        <v>#N/A</v>
      </c>
      <c r="N545" s="17" t="str">
        <f ca="1">IF(ISERROR(
BUSCARX(B545 &amp; I545 &amp; H545,
'EXTRACTO BANCO'!A:A &amp; 'EXTRACTO BANCO'!G:G &amp; 'EXTRACTO BANCO'!K:K,
'EXTRACTO BANCO'!A:A,
0)
),"NO","OK")</f>
        <v>NO</v>
      </c>
      <c r="O545" s="18"/>
    </row>
    <row r="546" spans="1:15">
      <c r="A546" s="6">
        <v>45980</v>
      </c>
      <c r="B546" s="7">
        <v>1754</v>
      </c>
      <c r="C546" s="7" t="s">
        <v>20</v>
      </c>
      <c r="D546" s="7" t="s">
        <v>16</v>
      </c>
      <c r="E546" s="7">
        <v>57</v>
      </c>
      <c r="F546" s="7"/>
      <c r="G546" s="8">
        <v>700000</v>
      </c>
      <c r="H546" s="7" t="s">
        <v>17</v>
      </c>
      <c r="I546" s="14" t="str">
        <f t="shared" si="9"/>
        <v>45980700000</v>
      </c>
      <c r="J546" s="7" t="s">
        <v>18</v>
      </c>
      <c r="K546" s="15" t="e">
        <f>IF(E546="","",VLOOKUP(E546,[1]Hoja4!A:H,7,0))</f>
        <v>#N/A</v>
      </c>
      <c r="L546" s="16" t="e">
        <f>IF(E546="","",VLOOKUP(E546,[1]Hoja4!A:H,8,0))</f>
        <v>#N/A</v>
      </c>
      <c r="M546" s="15" t="e">
        <f>IF(E546="","",VLOOKUP(E546,[1]Hoja4!A:I,9,0))</f>
        <v>#N/A</v>
      </c>
      <c r="N546" s="17" t="str">
        <f ca="1">IF(ISERROR(
BUSCARX(B546 &amp; I546 &amp; H546,
'EXTRACTO BANCO'!A:A &amp; 'EXTRACTO BANCO'!G:G &amp; 'EXTRACTO BANCO'!K:K,
'EXTRACTO BANCO'!A:A,
0)
),"NO","OK")</f>
        <v>NO</v>
      </c>
      <c r="O546" s="18"/>
    </row>
    <row r="547" spans="1:15">
      <c r="A547" s="6">
        <v>45980</v>
      </c>
      <c r="B547" s="7">
        <v>1754</v>
      </c>
      <c r="C547" s="7" t="s">
        <v>20</v>
      </c>
      <c r="D547" s="7" t="s">
        <v>16</v>
      </c>
      <c r="E547" s="7">
        <v>860075208</v>
      </c>
      <c r="F547" s="7"/>
      <c r="G547" s="8">
        <v>7800000</v>
      </c>
      <c r="H547" s="7" t="s">
        <v>17</v>
      </c>
      <c r="I547" s="14" t="str">
        <f t="shared" si="9"/>
        <v>459807800000</v>
      </c>
      <c r="J547" s="7" t="s">
        <v>18</v>
      </c>
      <c r="K547" s="15" t="e">
        <f>IF(E547="","",VLOOKUP(E547,[1]Hoja4!A:H,7,0))</f>
        <v>#N/A</v>
      </c>
      <c r="L547" s="16" t="e">
        <f>IF(E547="","",VLOOKUP(E547,[1]Hoja4!A:H,8,0))</f>
        <v>#N/A</v>
      </c>
      <c r="M547" s="15" t="e">
        <f>IF(E547="","",VLOOKUP(E547,[1]Hoja4!A:I,9,0))</f>
        <v>#N/A</v>
      </c>
      <c r="N547" s="17" t="str">
        <f ca="1">IF(ISERROR(
BUSCARX(B547 &amp; I547 &amp; H547,
'EXTRACTO BANCO'!A:A &amp; 'EXTRACTO BANCO'!G:G &amp; 'EXTRACTO BANCO'!K:K,
'EXTRACTO BANCO'!A:A,
0)
),"NO","OK")</f>
        <v>NO</v>
      </c>
      <c r="O547" s="18"/>
    </row>
    <row r="548" spans="1:15">
      <c r="A548" s="6">
        <v>45980</v>
      </c>
      <c r="B548" s="7">
        <v>1754</v>
      </c>
      <c r="C548" s="7" t="s">
        <v>20</v>
      </c>
      <c r="D548" s="7" t="s">
        <v>16</v>
      </c>
      <c r="E548" s="7">
        <v>31</v>
      </c>
      <c r="F548" s="7"/>
      <c r="G548" s="8">
        <v>1000000</v>
      </c>
      <c r="H548" s="7" t="s">
        <v>17</v>
      </c>
      <c r="I548" s="14" t="str">
        <f t="shared" si="9"/>
        <v>459801000000</v>
      </c>
      <c r="J548" s="7" t="s">
        <v>18</v>
      </c>
      <c r="K548" s="15" t="str">
        <f>IF(E548="","",VLOOKUP(E548,[1]Hoja4!A:H,7,0))</f>
        <v>LOG</v>
      </c>
      <c r="L548" s="16" t="str">
        <f>IF(E548="","",VLOOKUP(E548,[1]Hoja4!A:H,8,0))</f>
        <v>CAJA LOGISTICA</v>
      </c>
      <c r="M548" s="15" t="str">
        <f>IF(E548="","",VLOOKUP(E548,[1]Hoja4!A:I,9,0))</f>
        <v>BOGOTA</v>
      </c>
      <c r="N548" s="17" t="str">
        <f ca="1">IF(ISERROR(
BUSCARX(B548 &amp; I548 &amp; H548,
'EXTRACTO BANCO'!A:A &amp; 'EXTRACTO BANCO'!G:G &amp; 'EXTRACTO BANCO'!K:K,
'EXTRACTO BANCO'!A:A,
0)
),"NO","OK")</f>
        <v>NO</v>
      </c>
      <c r="O548" s="18"/>
    </row>
    <row r="549" spans="1:15">
      <c r="A549" s="6">
        <v>45980</v>
      </c>
      <c r="B549" s="7">
        <v>1754</v>
      </c>
      <c r="C549" s="7" t="s">
        <v>20</v>
      </c>
      <c r="D549" s="7" t="s">
        <v>16</v>
      </c>
      <c r="E549" s="7">
        <v>14</v>
      </c>
      <c r="F549" s="7"/>
      <c r="G549" s="8">
        <v>1300000</v>
      </c>
      <c r="H549" s="7" t="s">
        <v>17</v>
      </c>
      <c r="I549" s="14" t="str">
        <f t="shared" si="9"/>
        <v>459801300000</v>
      </c>
      <c r="J549" s="7" t="s">
        <v>18</v>
      </c>
      <c r="K549" s="15" t="str">
        <f>IF(E549="","",VLOOKUP(E549,[1]Hoja4!A:H,7,0))</f>
        <v>PV041</v>
      </c>
      <c r="L549" s="16" t="str">
        <f>IF(E549="","",VLOOKUP(E549,[1]Hoja4!A:H,8,0))</f>
        <v>CALYPSO NEIVA</v>
      </c>
      <c r="M549" s="15" t="str">
        <f>IF(E549="","",VLOOKUP(E549,[1]Hoja4!A:I,9,0))</f>
        <v>NEIVA</v>
      </c>
      <c r="N549" s="17" t="str">
        <f ca="1">IF(ISERROR(
BUSCARX(B549 &amp; I549 &amp; H549,
'EXTRACTO BANCO'!A:A &amp; 'EXTRACTO BANCO'!G:G &amp; 'EXTRACTO BANCO'!K:K,
'EXTRACTO BANCO'!A:A,
0)
),"NO","OK")</f>
        <v>NO</v>
      </c>
      <c r="O549" s="18"/>
    </row>
    <row r="550" spans="1:15">
      <c r="A550" s="6">
        <v>45980</v>
      </c>
      <c r="B550" s="7">
        <v>1754</v>
      </c>
      <c r="C550" s="7" t="s">
        <v>20</v>
      </c>
      <c r="D550" s="7" t="s">
        <v>16</v>
      </c>
      <c r="E550" s="7">
        <v>8600752087</v>
      </c>
      <c r="F550" s="7"/>
      <c r="G550" s="8">
        <v>229700</v>
      </c>
      <c r="H550" s="7" t="s">
        <v>17</v>
      </c>
      <c r="I550" s="14" t="str">
        <f t="shared" si="9"/>
        <v>45980229700</v>
      </c>
      <c r="J550" s="7" t="s">
        <v>18</v>
      </c>
      <c r="K550" s="15" t="e">
        <f>IF(E550="","",VLOOKUP(E550,[1]Hoja4!A:H,7,0))</f>
        <v>#N/A</v>
      </c>
      <c r="L550" s="16" t="e">
        <f>IF(E550="","",VLOOKUP(E550,[1]Hoja4!A:H,8,0))</f>
        <v>#N/A</v>
      </c>
      <c r="M550" s="15" t="e">
        <f>IF(E550="","",VLOOKUP(E550,[1]Hoja4!A:I,9,0))</f>
        <v>#N/A</v>
      </c>
      <c r="N550" s="17" t="str">
        <f ca="1">IF(ISERROR(
BUSCARX(B550 &amp; I550 &amp; H550,
'EXTRACTO BANCO'!A:A &amp; 'EXTRACTO BANCO'!G:G &amp; 'EXTRACTO BANCO'!K:K,
'EXTRACTO BANCO'!A:A,
0)
),"NO","OK")</f>
        <v>NO</v>
      </c>
      <c r="O550" s="18"/>
    </row>
    <row r="551" spans="1:15">
      <c r="A551" s="6">
        <v>45980</v>
      </c>
      <c r="B551" s="7">
        <v>1754</v>
      </c>
      <c r="C551" s="7" t="s">
        <v>20</v>
      </c>
      <c r="D551" s="7" t="s">
        <v>16</v>
      </c>
      <c r="E551" s="7">
        <v>8600752087</v>
      </c>
      <c r="F551" s="7"/>
      <c r="G551" s="8">
        <v>2900000</v>
      </c>
      <c r="H551" s="7" t="s">
        <v>17</v>
      </c>
      <c r="I551" s="14" t="str">
        <f t="shared" si="9"/>
        <v>459802900000</v>
      </c>
      <c r="J551" s="7" t="s">
        <v>18</v>
      </c>
      <c r="K551" s="15" t="e">
        <f>IF(E551="","",VLOOKUP(E551,[1]Hoja4!A:H,7,0))</f>
        <v>#N/A</v>
      </c>
      <c r="L551" s="16" t="e">
        <f>IF(E551="","",VLOOKUP(E551,[1]Hoja4!A:H,8,0))</f>
        <v>#N/A</v>
      </c>
      <c r="M551" s="15" t="e">
        <f>IF(E551="","",VLOOKUP(E551,[1]Hoja4!A:I,9,0))</f>
        <v>#N/A</v>
      </c>
      <c r="N551" s="17" t="str">
        <f ca="1">IF(ISERROR(
BUSCARX(B551 &amp; I551 &amp; H551,
'EXTRACTO BANCO'!A:A &amp; 'EXTRACTO BANCO'!G:G &amp; 'EXTRACTO BANCO'!K:K,
'EXTRACTO BANCO'!A:A,
0)
),"NO","OK")</f>
        <v>NO</v>
      </c>
      <c r="O551" s="18"/>
    </row>
    <row r="552" spans="1:15">
      <c r="A552" s="6">
        <v>45980</v>
      </c>
      <c r="B552" s="7">
        <v>1754</v>
      </c>
      <c r="C552" s="7" t="s">
        <v>20</v>
      </c>
      <c r="D552" s="7" t="s">
        <v>16</v>
      </c>
      <c r="E552" s="7">
        <v>860075208</v>
      </c>
      <c r="F552" s="7"/>
      <c r="G552" s="8">
        <v>1349250</v>
      </c>
      <c r="H552" s="7" t="s">
        <v>17</v>
      </c>
      <c r="I552" s="14" t="str">
        <f t="shared" si="9"/>
        <v>459801349250</v>
      </c>
      <c r="J552" s="7" t="s">
        <v>18</v>
      </c>
      <c r="K552" s="15" t="e">
        <f>IF(E552="","",VLOOKUP(E552,[1]Hoja4!A:H,7,0))</f>
        <v>#N/A</v>
      </c>
      <c r="L552" s="16" t="e">
        <f>IF(E552="","",VLOOKUP(E552,[1]Hoja4!A:H,8,0))</f>
        <v>#N/A</v>
      </c>
      <c r="M552" s="15" t="e">
        <f>IF(E552="","",VLOOKUP(E552,[1]Hoja4!A:I,9,0))</f>
        <v>#N/A</v>
      </c>
      <c r="N552" s="17" t="str">
        <f ca="1">IF(ISERROR(
BUSCARX(B552 &amp; I552 &amp; H552,
'EXTRACTO BANCO'!A:A &amp; 'EXTRACTO BANCO'!G:G &amp; 'EXTRACTO BANCO'!K:K,
'EXTRACTO BANCO'!A:A,
0)
),"NO","OK")</f>
        <v>NO</v>
      </c>
      <c r="O552" s="18"/>
    </row>
    <row r="553" spans="1:15">
      <c r="A553" s="6">
        <v>45980</v>
      </c>
      <c r="B553" s="7">
        <v>1754</v>
      </c>
      <c r="C553" s="7" t="s">
        <v>20</v>
      </c>
      <c r="D553" s="7" t="s">
        <v>16</v>
      </c>
      <c r="E553" s="7">
        <v>6</v>
      </c>
      <c r="F553" s="7"/>
      <c r="G553" s="8">
        <v>1191500</v>
      </c>
      <c r="H553" s="7" t="s">
        <v>17</v>
      </c>
      <c r="I553" s="14" t="str">
        <f t="shared" si="9"/>
        <v>459801191500</v>
      </c>
      <c r="J553" s="7" t="s">
        <v>18</v>
      </c>
      <c r="K553" s="15" t="str">
        <f>IF(E553="","",VLOOKUP(E553,[1]Hoja4!A:H,7,0))</f>
        <v>PV023</v>
      </c>
      <c r="L553" s="16" t="str">
        <f>IF(E553="","",VLOOKUP(E553,[1]Hoja4!A:H,8,0))</f>
        <v>CALYPSO 7 AGOSTO</v>
      </c>
      <c r="M553" s="15" t="str">
        <f>IF(E553="","",VLOOKUP(E553,[1]Hoja4!A:I,9,0))</f>
        <v>BOGOTA</v>
      </c>
      <c r="N553" s="17" t="str">
        <f ca="1">IF(ISERROR(
BUSCARX(B553 &amp; I553 &amp; H553,
'EXTRACTO BANCO'!A:A &amp; 'EXTRACTO BANCO'!G:G &amp; 'EXTRACTO BANCO'!K:K,
'EXTRACTO BANCO'!A:A,
0)
),"NO","OK")</f>
        <v>NO</v>
      </c>
      <c r="O553" s="18"/>
    </row>
    <row r="554" spans="1:15">
      <c r="A554" s="6">
        <v>45980</v>
      </c>
      <c r="B554" s="7">
        <v>1754</v>
      </c>
      <c r="C554" s="7" t="s">
        <v>20</v>
      </c>
      <c r="D554" s="7" t="s">
        <v>16</v>
      </c>
      <c r="E554" s="7">
        <v>6</v>
      </c>
      <c r="F554" s="7"/>
      <c r="G554" s="8">
        <v>2000000</v>
      </c>
      <c r="H554" s="7" t="s">
        <v>17</v>
      </c>
      <c r="I554" s="14" t="str">
        <f t="shared" si="9"/>
        <v>459802000000</v>
      </c>
      <c r="J554" s="7" t="s">
        <v>18</v>
      </c>
      <c r="K554" s="15" t="str">
        <f>IF(E554="","",VLOOKUP(E554,[1]Hoja4!A:H,7,0))</f>
        <v>PV023</v>
      </c>
      <c r="L554" s="16" t="str">
        <f>IF(E554="","",VLOOKUP(E554,[1]Hoja4!A:H,8,0))</f>
        <v>CALYPSO 7 AGOSTO</v>
      </c>
      <c r="M554" s="15" t="str">
        <f>IF(E554="","",VLOOKUP(E554,[1]Hoja4!A:I,9,0))</f>
        <v>BOGOTA</v>
      </c>
      <c r="N554" s="17" t="str">
        <f ca="1">IF(ISERROR(
BUSCARX(B554 &amp; I554 &amp; H554,
'EXTRACTO BANCO'!A:A &amp; 'EXTRACTO BANCO'!G:G &amp; 'EXTRACTO BANCO'!K:K,
'EXTRACTO BANCO'!A:A,
0)
),"NO","OK")</f>
        <v>NO</v>
      </c>
      <c r="O554" s="18"/>
    </row>
    <row r="555" spans="1:15">
      <c r="A555" s="6">
        <v>45980</v>
      </c>
      <c r="B555" s="7">
        <v>1754</v>
      </c>
      <c r="C555" s="7" t="s">
        <v>20</v>
      </c>
      <c r="D555" s="7" t="s">
        <v>16</v>
      </c>
      <c r="E555" s="7">
        <v>18</v>
      </c>
      <c r="F555" s="7"/>
      <c r="G555" s="8">
        <v>1850000</v>
      </c>
      <c r="H555" s="7" t="s">
        <v>17</v>
      </c>
      <c r="I555" s="14" t="str">
        <f t="shared" si="9"/>
        <v>459801850000</v>
      </c>
      <c r="J555" s="7" t="s">
        <v>18</v>
      </c>
      <c r="K555" s="15" t="str">
        <f>IF(E555="","",VLOOKUP(E555,[1]Hoja4!A:H,7,0))</f>
        <v>PV046</v>
      </c>
      <c r="L555" s="16" t="str">
        <f>IF(E555="","",VLOOKUP(E555,[1]Hoja4!A:H,8,0))</f>
        <v>CALYPSO CALI CRA 9</v>
      </c>
      <c r="M555" s="15" t="str">
        <f>IF(E555="","",VLOOKUP(E555,[1]Hoja4!A:I,9,0))</f>
        <v>CALI</v>
      </c>
      <c r="N555" s="17" t="str">
        <f ca="1">IF(ISERROR(
BUSCARX(B555 &amp; I555 &amp; H555,
'EXTRACTO BANCO'!A:A &amp; 'EXTRACTO BANCO'!G:G &amp; 'EXTRACTO BANCO'!K:K,
'EXTRACTO BANCO'!A:A,
0)
),"NO","OK")</f>
        <v>NO</v>
      </c>
      <c r="O555" s="18"/>
    </row>
    <row r="556" spans="1:15">
      <c r="A556" s="6">
        <v>45980</v>
      </c>
      <c r="B556" s="7">
        <v>1754</v>
      </c>
      <c r="C556" s="7" t="s">
        <v>20</v>
      </c>
      <c r="D556" s="7" t="s">
        <v>16</v>
      </c>
      <c r="E556" s="7">
        <v>31</v>
      </c>
      <c r="F556" s="7"/>
      <c r="G556" s="8">
        <v>600000</v>
      </c>
      <c r="H556" s="7" t="s">
        <v>17</v>
      </c>
      <c r="I556" s="14" t="str">
        <f t="shared" si="9"/>
        <v>45980600000</v>
      </c>
      <c r="J556" s="7" t="s">
        <v>18</v>
      </c>
      <c r="K556" s="15" t="str">
        <f>IF(E556="","",VLOOKUP(E556,[1]Hoja4!A:H,7,0))</f>
        <v>LOG</v>
      </c>
      <c r="L556" s="16" t="str">
        <f>IF(E556="","",VLOOKUP(E556,[1]Hoja4!A:H,8,0))</f>
        <v>CAJA LOGISTICA</v>
      </c>
      <c r="M556" s="15" t="str">
        <f>IF(E556="","",VLOOKUP(E556,[1]Hoja4!A:I,9,0))</f>
        <v>BOGOTA</v>
      </c>
      <c r="N556" s="17" t="str">
        <f ca="1">IF(ISERROR(
BUSCARX(B556 &amp; I556 &amp; H556,
'EXTRACTO BANCO'!A:A &amp; 'EXTRACTO BANCO'!G:G &amp; 'EXTRACTO BANCO'!K:K,
'EXTRACTO BANCO'!A:A,
0)
),"NO","OK")</f>
        <v>NO</v>
      </c>
      <c r="O556" s="18"/>
    </row>
    <row r="557" spans="1:15">
      <c r="A557" s="6">
        <v>45980</v>
      </c>
      <c r="B557" s="7">
        <v>1754</v>
      </c>
      <c r="C557" s="7" t="s">
        <v>20</v>
      </c>
      <c r="D557" s="7" t="s">
        <v>16</v>
      </c>
      <c r="E557" s="7">
        <v>31</v>
      </c>
      <c r="F557" s="7"/>
      <c r="G557" s="8">
        <v>1000000</v>
      </c>
      <c r="H557" s="7" t="s">
        <v>17</v>
      </c>
      <c r="I557" s="14" t="str">
        <f t="shared" si="9"/>
        <v>459801000000</v>
      </c>
      <c r="J557" s="7" t="s">
        <v>18</v>
      </c>
      <c r="K557" s="15" t="str">
        <f>IF(E557="","",VLOOKUP(E557,[1]Hoja4!A:H,7,0))</f>
        <v>LOG</v>
      </c>
      <c r="L557" s="16" t="str">
        <f>IF(E557="","",VLOOKUP(E557,[1]Hoja4!A:H,8,0))</f>
        <v>CAJA LOGISTICA</v>
      </c>
      <c r="M557" s="15" t="str">
        <f>IF(E557="","",VLOOKUP(E557,[1]Hoja4!A:I,9,0))</f>
        <v>BOGOTA</v>
      </c>
      <c r="N557" s="17" t="str">
        <f ca="1">IF(ISERROR(
BUSCARX(B557 &amp; I557 &amp; H557,
'EXTRACTO BANCO'!A:A &amp; 'EXTRACTO BANCO'!G:G &amp; 'EXTRACTO BANCO'!K:K,
'EXTRACTO BANCO'!A:A,
0)
),"NO","OK")</f>
        <v>NO</v>
      </c>
      <c r="O557" s="18"/>
    </row>
    <row r="558" spans="1:15">
      <c r="A558" s="6">
        <v>45980</v>
      </c>
      <c r="B558" s="7">
        <v>1754</v>
      </c>
      <c r="C558" s="7" t="s">
        <v>20</v>
      </c>
      <c r="D558" s="7" t="s">
        <v>16</v>
      </c>
      <c r="E558" s="7">
        <v>12</v>
      </c>
      <c r="F558" s="7"/>
      <c r="G558" s="8">
        <v>2200000</v>
      </c>
      <c r="H558" s="7" t="s">
        <v>17</v>
      </c>
      <c r="I558" s="14" t="str">
        <f t="shared" si="9"/>
        <v>459802200000</v>
      </c>
      <c r="J558" s="7" t="s">
        <v>18</v>
      </c>
      <c r="K558" s="15" t="str">
        <f>IF(E558="","",VLOOKUP(E558,[1]Hoja4!A:H,7,0))</f>
        <v>PV037</v>
      </c>
      <c r="L558" s="16" t="str">
        <f>IF(E558="","",VLOOKUP(E558,[1]Hoja4!A:H,8,0))</f>
        <v>CALYPSO PLASTIQUINCE BUCARAMANGA CR 15</v>
      </c>
      <c r="M558" s="15" t="str">
        <f>IF(E558="","",VLOOKUP(E558,[1]Hoja4!A:I,9,0))</f>
        <v>BUCARAMANGA</v>
      </c>
      <c r="N558" s="17" t="str">
        <f ca="1">IF(ISERROR(
BUSCARX(B558 &amp; I558 &amp; H558,
'EXTRACTO BANCO'!A:A &amp; 'EXTRACTO BANCO'!G:G &amp; 'EXTRACTO BANCO'!K:K,
'EXTRACTO BANCO'!A:A,
0)
),"NO","OK")</f>
        <v>NO</v>
      </c>
      <c r="O558" s="18"/>
    </row>
    <row r="559" spans="1:15">
      <c r="A559" s="6">
        <v>45980</v>
      </c>
      <c r="B559" s="7">
        <v>1754</v>
      </c>
      <c r="C559" s="7" t="s">
        <v>20</v>
      </c>
      <c r="D559" s="7" t="s">
        <v>16</v>
      </c>
      <c r="E559" s="7">
        <v>860075208</v>
      </c>
      <c r="F559" s="7"/>
      <c r="G559" s="8">
        <v>1393000</v>
      </c>
      <c r="H559" s="7" t="s">
        <v>17</v>
      </c>
      <c r="I559" s="14" t="str">
        <f t="shared" si="9"/>
        <v>459801393000</v>
      </c>
      <c r="J559" s="7" t="s">
        <v>18</v>
      </c>
      <c r="K559" s="15" t="e">
        <f>IF(E559="","",VLOOKUP(E559,[1]Hoja4!A:H,7,0))</f>
        <v>#N/A</v>
      </c>
      <c r="L559" s="16" t="e">
        <f>IF(E559="","",VLOOKUP(E559,[1]Hoja4!A:H,8,0))</f>
        <v>#N/A</v>
      </c>
      <c r="M559" s="15" t="e">
        <f>IF(E559="","",VLOOKUP(E559,[1]Hoja4!A:I,9,0))</f>
        <v>#N/A</v>
      </c>
      <c r="N559" s="17" t="str">
        <f ca="1">IF(ISERROR(
BUSCARX(B559 &amp; I559 &amp; H559,
'EXTRACTO BANCO'!A:A &amp; 'EXTRACTO BANCO'!G:G &amp; 'EXTRACTO BANCO'!K:K,
'EXTRACTO BANCO'!A:A,
0)
),"NO","OK")</f>
        <v>NO</v>
      </c>
      <c r="O559" s="18"/>
    </row>
    <row r="560" spans="1:15">
      <c r="A560" s="6">
        <v>45980</v>
      </c>
      <c r="B560" s="7">
        <v>1754</v>
      </c>
      <c r="C560" s="7" t="s">
        <v>20</v>
      </c>
      <c r="D560" s="7" t="s">
        <v>16</v>
      </c>
      <c r="E560" s="7">
        <v>12</v>
      </c>
      <c r="F560" s="7"/>
      <c r="G560" s="8">
        <v>1400000</v>
      </c>
      <c r="H560" s="7" t="s">
        <v>17</v>
      </c>
      <c r="I560" s="14" t="str">
        <f t="shared" si="9"/>
        <v>459801400000</v>
      </c>
      <c r="J560" s="7" t="s">
        <v>18</v>
      </c>
      <c r="K560" s="15" t="str">
        <f>IF(E560="","",VLOOKUP(E560,[1]Hoja4!A:H,7,0))</f>
        <v>PV037</v>
      </c>
      <c r="L560" s="16" t="str">
        <f>IF(E560="","",VLOOKUP(E560,[1]Hoja4!A:H,8,0))</f>
        <v>CALYPSO PLASTIQUINCE BUCARAMANGA CR 15</v>
      </c>
      <c r="M560" s="15" t="str">
        <f>IF(E560="","",VLOOKUP(E560,[1]Hoja4!A:I,9,0))</f>
        <v>BUCARAMANGA</v>
      </c>
      <c r="N560" s="17" t="str">
        <f ca="1">IF(ISERROR(
BUSCARX(B560 &amp; I560 &amp; H560,
'EXTRACTO BANCO'!A:A &amp; 'EXTRACTO BANCO'!G:G &amp; 'EXTRACTO BANCO'!K:K,
'EXTRACTO BANCO'!A:A,
0)
),"NO","OK")</f>
        <v>NO</v>
      </c>
      <c r="O560" s="18"/>
    </row>
    <row r="561" spans="1:15">
      <c r="A561" s="6">
        <v>45981</v>
      </c>
      <c r="B561" s="7">
        <v>1754</v>
      </c>
      <c r="C561" s="7" t="s">
        <v>15</v>
      </c>
      <c r="D561" s="7" t="s">
        <v>16</v>
      </c>
      <c r="E561" s="7">
        <v>41</v>
      </c>
      <c r="F561" s="7">
        <v>3138282949</v>
      </c>
      <c r="G561" s="8">
        <v>7350000</v>
      </c>
      <c r="H561" s="7" t="s">
        <v>17</v>
      </c>
      <c r="I561" s="14" t="str">
        <f t="shared" si="9"/>
        <v>459817350000</v>
      </c>
      <c r="J561" s="7" t="s">
        <v>18</v>
      </c>
      <c r="K561" s="15" t="e">
        <f>IF(E561="","",VLOOKUP(E561,[1]Hoja4!A:H,7,0))</f>
        <v>#N/A</v>
      </c>
      <c r="L561" s="16" t="e">
        <f>IF(E561="","",VLOOKUP(E561,[1]Hoja4!A:H,8,0))</f>
        <v>#N/A</v>
      </c>
      <c r="M561" s="15" t="e">
        <f>IF(E561="","",VLOOKUP(E561,[1]Hoja4!A:I,9,0))</f>
        <v>#N/A</v>
      </c>
      <c r="N561" s="17" t="str">
        <f ca="1">IF(ISERROR(
BUSCARX(B561 &amp; I561 &amp; H561,
'EXTRACTO BANCO'!A:A &amp; 'EXTRACTO BANCO'!G:G &amp; 'EXTRACTO BANCO'!K:K,
'EXTRACTO BANCO'!A:A,
0)
),"NO","OK")</f>
        <v>NO</v>
      </c>
      <c r="O561" s="18"/>
    </row>
    <row r="562" spans="1:15">
      <c r="A562" s="6">
        <v>45981</v>
      </c>
      <c r="B562" s="7">
        <v>1754</v>
      </c>
      <c r="C562" s="7" t="s">
        <v>15</v>
      </c>
      <c r="D562" s="7" t="s">
        <v>19</v>
      </c>
      <c r="E562" s="7">
        <v>1</v>
      </c>
      <c r="F562" s="7">
        <v>3340400</v>
      </c>
      <c r="G562" s="8">
        <v>3200000</v>
      </c>
      <c r="H562" s="7" t="s">
        <v>17</v>
      </c>
      <c r="I562" s="14" t="str">
        <f t="shared" si="9"/>
        <v>459813200000</v>
      </c>
      <c r="J562" s="7" t="s">
        <v>18</v>
      </c>
      <c r="K562" s="15" t="e">
        <f>IF(E562="","",VLOOKUP(E562,[1]Hoja4!A:H,7,0))</f>
        <v>#N/A</v>
      </c>
      <c r="L562" s="16" t="e">
        <f>IF(E562="","",VLOOKUP(E562,[1]Hoja4!A:H,8,0))</f>
        <v>#N/A</v>
      </c>
      <c r="M562" s="15" t="e">
        <f>IF(E562="","",VLOOKUP(E562,[1]Hoja4!A:I,9,0))</f>
        <v>#N/A</v>
      </c>
      <c r="N562" s="17" t="str">
        <f ca="1">IF(ISERROR(
BUSCARX(B562 &amp; I562 &amp; H562,
'EXTRACTO BANCO'!A:A &amp; 'EXTRACTO BANCO'!G:G &amp; 'EXTRACTO BANCO'!K:K,
'EXTRACTO BANCO'!A:A,
0)
),"NO","OK")</f>
        <v>NO</v>
      </c>
      <c r="O562" s="18"/>
    </row>
    <row r="563" spans="1:15">
      <c r="A563" s="6">
        <v>45981</v>
      </c>
      <c r="B563" s="7">
        <v>1754</v>
      </c>
      <c r="C563" s="7" t="s">
        <v>15</v>
      </c>
      <c r="D563" s="7" t="s">
        <v>19</v>
      </c>
      <c r="E563" s="7">
        <v>31</v>
      </c>
      <c r="F563" s="7">
        <v>2417800</v>
      </c>
      <c r="G563" s="8">
        <v>8009441</v>
      </c>
      <c r="H563" s="7" t="s">
        <v>17</v>
      </c>
      <c r="I563" s="14" t="str">
        <f t="shared" si="9"/>
        <v>459818009441</v>
      </c>
      <c r="J563" s="7" t="s">
        <v>18</v>
      </c>
      <c r="K563" s="15" t="str">
        <f>IF(E563="","",VLOOKUP(E563,[1]Hoja4!A:H,7,0))</f>
        <v>LOG</v>
      </c>
      <c r="L563" s="16" t="str">
        <f>IF(E563="","",VLOOKUP(E563,[1]Hoja4!A:H,8,0))</f>
        <v>CAJA LOGISTICA</v>
      </c>
      <c r="M563" s="15" t="str">
        <f>IF(E563="","",VLOOKUP(E563,[1]Hoja4!A:I,9,0))</f>
        <v>BOGOTA</v>
      </c>
      <c r="N563" s="17" t="str">
        <f ca="1">IF(ISERROR(
BUSCARX(B563 &amp; I563 &amp; H563,
'EXTRACTO BANCO'!A:A &amp; 'EXTRACTO BANCO'!G:G &amp; 'EXTRACTO BANCO'!K:K,
'EXTRACTO BANCO'!A:A,
0)
),"NO","OK")</f>
        <v>NO</v>
      </c>
      <c r="O563" s="18"/>
    </row>
    <row r="564" spans="1:15">
      <c r="A564" s="6">
        <v>45981</v>
      </c>
      <c r="B564" s="7">
        <v>1754</v>
      </c>
      <c r="C564" s="7" t="s">
        <v>20</v>
      </c>
      <c r="D564" s="7" t="s">
        <v>16</v>
      </c>
      <c r="E564" s="7">
        <v>13</v>
      </c>
      <c r="F564" s="7"/>
      <c r="G564" s="8">
        <v>200000</v>
      </c>
      <c r="H564" s="7" t="s">
        <v>17</v>
      </c>
      <c r="I564" s="14" t="str">
        <f t="shared" si="9"/>
        <v>45981200000</v>
      </c>
      <c r="J564" s="7" t="s">
        <v>18</v>
      </c>
      <c r="K564" s="15" t="str">
        <f>IF(E564="","",VLOOKUP(E564,[1]Hoja4!A:H,7,0))</f>
        <v>PV040</v>
      </c>
      <c r="L564" s="16" t="str">
        <f>IF(E564="","",VLOOKUP(E564,[1]Hoja4!A:H,8,0))</f>
        <v>CALYPSO IBAGUE</v>
      </c>
      <c r="M564" s="15" t="str">
        <f>IF(E564="","",VLOOKUP(E564,[1]Hoja4!A:I,9,0))</f>
        <v>IBAGUE</v>
      </c>
      <c r="N564" s="17" t="str">
        <f ca="1">IF(ISERROR(
BUSCARX(B564 &amp; I564 &amp; H564,
'EXTRACTO BANCO'!A:A &amp; 'EXTRACTO BANCO'!G:G &amp; 'EXTRACTO BANCO'!K:K,
'EXTRACTO BANCO'!A:A,
0)
),"NO","OK")</f>
        <v>NO</v>
      </c>
      <c r="O564" s="18"/>
    </row>
    <row r="565" spans="1:15">
      <c r="A565" s="6">
        <v>45981</v>
      </c>
      <c r="B565" s="7">
        <v>1754</v>
      </c>
      <c r="C565" s="7" t="s">
        <v>20</v>
      </c>
      <c r="D565" s="7" t="s">
        <v>16</v>
      </c>
      <c r="E565" s="7">
        <v>13</v>
      </c>
      <c r="F565" s="7"/>
      <c r="G565" s="8">
        <v>3000000</v>
      </c>
      <c r="H565" s="7" t="s">
        <v>17</v>
      </c>
      <c r="I565" s="14" t="str">
        <f t="shared" si="9"/>
        <v>459813000000</v>
      </c>
      <c r="J565" s="7" t="s">
        <v>18</v>
      </c>
      <c r="K565" s="15" t="str">
        <f>IF(E565="","",VLOOKUP(E565,[1]Hoja4!A:H,7,0))</f>
        <v>PV040</v>
      </c>
      <c r="L565" s="16" t="str">
        <f>IF(E565="","",VLOOKUP(E565,[1]Hoja4!A:H,8,0))</f>
        <v>CALYPSO IBAGUE</v>
      </c>
      <c r="M565" s="15" t="str">
        <f>IF(E565="","",VLOOKUP(E565,[1]Hoja4!A:I,9,0))</f>
        <v>IBAGUE</v>
      </c>
      <c r="N565" s="17" t="str">
        <f ca="1">IF(ISERROR(
BUSCARX(B565 &amp; I565 &amp; H565,
'EXTRACTO BANCO'!A:A &amp; 'EXTRACTO BANCO'!G:G &amp; 'EXTRACTO BANCO'!K:K,
'EXTRACTO BANCO'!A:A,
0)
),"NO","OK")</f>
        <v>NO</v>
      </c>
      <c r="O565" s="18"/>
    </row>
    <row r="566" spans="1:15">
      <c r="A566" s="6">
        <v>45981</v>
      </c>
      <c r="B566" s="7">
        <v>1754</v>
      </c>
      <c r="C566" s="7" t="s">
        <v>20</v>
      </c>
      <c r="D566" s="7" t="s">
        <v>16</v>
      </c>
      <c r="E566" s="7">
        <v>12</v>
      </c>
      <c r="F566" s="7"/>
      <c r="G566" s="8">
        <v>700000</v>
      </c>
      <c r="H566" s="7" t="s">
        <v>17</v>
      </c>
      <c r="I566" s="14" t="str">
        <f t="shared" si="9"/>
        <v>45981700000</v>
      </c>
      <c r="J566" s="7" t="s">
        <v>18</v>
      </c>
      <c r="K566" s="15" t="str">
        <f>IF(E566="","",VLOOKUP(E566,[1]Hoja4!A:H,7,0))</f>
        <v>PV037</v>
      </c>
      <c r="L566" s="16" t="str">
        <f>IF(E566="","",VLOOKUP(E566,[1]Hoja4!A:H,8,0))</f>
        <v>CALYPSO PLASTIQUINCE BUCARAMANGA CR 15</v>
      </c>
      <c r="M566" s="15" t="str">
        <f>IF(E566="","",VLOOKUP(E566,[1]Hoja4!A:I,9,0))</f>
        <v>BUCARAMANGA</v>
      </c>
      <c r="N566" s="17" t="str">
        <f ca="1">IF(ISERROR(
BUSCARX(B566 &amp; I566 &amp; H566,
'EXTRACTO BANCO'!A:A &amp; 'EXTRACTO BANCO'!G:G &amp; 'EXTRACTO BANCO'!K:K,
'EXTRACTO BANCO'!A:A,
0)
),"NO","OK")</f>
        <v>NO</v>
      </c>
      <c r="O566" s="18"/>
    </row>
    <row r="567" spans="1:15">
      <c r="A567" s="6">
        <v>45981</v>
      </c>
      <c r="B567" s="7">
        <v>1754</v>
      </c>
      <c r="C567" s="7" t="s">
        <v>20</v>
      </c>
      <c r="D567" s="7" t="s">
        <v>16</v>
      </c>
      <c r="E567" s="7">
        <v>50</v>
      </c>
      <c r="F567" s="7"/>
      <c r="G567" s="8">
        <v>2000000</v>
      </c>
      <c r="H567" s="7" t="s">
        <v>17</v>
      </c>
      <c r="I567" s="14" t="str">
        <f t="shared" si="9"/>
        <v>459812000000</v>
      </c>
      <c r="J567" s="7" t="s">
        <v>18</v>
      </c>
      <c r="K567" s="15" t="e">
        <f>IF(E567="","",VLOOKUP(E567,[1]Hoja4!A:H,7,0))</f>
        <v>#N/A</v>
      </c>
      <c r="L567" s="16" t="e">
        <f>IF(E567="","",VLOOKUP(E567,[1]Hoja4!A:H,8,0))</f>
        <v>#N/A</v>
      </c>
      <c r="M567" s="15" t="e">
        <f>IF(E567="","",VLOOKUP(E567,[1]Hoja4!A:I,9,0))</f>
        <v>#N/A</v>
      </c>
      <c r="N567" s="17" t="str">
        <f ca="1">IF(ISERROR(
BUSCARX(B567 &amp; I567 &amp; H567,
'EXTRACTO BANCO'!A:A &amp; 'EXTRACTO BANCO'!G:G &amp; 'EXTRACTO BANCO'!K:K,
'EXTRACTO BANCO'!A:A,
0)
),"NO","OK")</f>
        <v>NO</v>
      </c>
      <c r="O567" s="18"/>
    </row>
    <row r="568" spans="1:15">
      <c r="A568" s="6">
        <v>45981</v>
      </c>
      <c r="B568" s="7">
        <v>1754</v>
      </c>
      <c r="C568" s="7" t="s">
        <v>20</v>
      </c>
      <c r="D568" s="7" t="s">
        <v>16</v>
      </c>
      <c r="E568" s="7">
        <v>32</v>
      </c>
      <c r="F568" s="7"/>
      <c r="G568" s="8">
        <v>1150000</v>
      </c>
      <c r="H568" s="7" t="s">
        <v>17</v>
      </c>
      <c r="I568" s="14" t="str">
        <f t="shared" si="9"/>
        <v>459811150000</v>
      </c>
      <c r="J568" s="7" t="s">
        <v>18</v>
      </c>
      <c r="K568" s="15" t="str">
        <f>IF(E568="","",VLOOKUP(E568,[1]Hoja4!A:H,7,0))</f>
        <v>PV029</v>
      </c>
      <c r="L568" s="16" t="str">
        <f>IF(E568="","",VLOOKUP(E568,[1]Hoja4!A:H,8,0))</f>
        <v>CALYPSO DUITAMA</v>
      </c>
      <c r="M568" s="15" t="str">
        <f>IF(E568="","",VLOOKUP(E568,[1]Hoja4!A:I,9,0))</f>
        <v>TUNJA</v>
      </c>
      <c r="N568" s="17" t="str">
        <f ca="1">IF(ISERROR(
BUSCARX(B568 &amp; I568 &amp; H568,
'EXTRACTO BANCO'!A:A &amp; 'EXTRACTO BANCO'!G:G &amp; 'EXTRACTO BANCO'!K:K,
'EXTRACTO BANCO'!A:A,
0)
),"NO","OK")</f>
        <v>NO</v>
      </c>
      <c r="O568" s="18"/>
    </row>
    <row r="569" spans="1:15">
      <c r="A569" s="6">
        <v>45981</v>
      </c>
      <c r="B569" s="7">
        <v>1754</v>
      </c>
      <c r="C569" s="7" t="s">
        <v>20</v>
      </c>
      <c r="D569" s="7" t="s">
        <v>16</v>
      </c>
      <c r="E569" s="7">
        <v>8</v>
      </c>
      <c r="F569" s="7"/>
      <c r="G569" s="8">
        <v>657900</v>
      </c>
      <c r="H569" s="7" t="s">
        <v>17</v>
      </c>
      <c r="I569" s="14" t="str">
        <f t="shared" si="9"/>
        <v>45981657900</v>
      </c>
      <c r="J569" s="7" t="s">
        <v>18</v>
      </c>
      <c r="K569" s="15" t="str">
        <f>IF(E569="","",VLOOKUP(E569,[1]Hoja4!A:H,7,0))</f>
        <v>PV001</v>
      </c>
      <c r="L569" s="16" t="str">
        <f>IF(E569="","",VLOOKUP(E569,[1]Hoja4!A:H,8,0))</f>
        <v>CALYPSO RICAURTE</v>
      </c>
      <c r="M569" s="15" t="str">
        <f>IF(E569="","",VLOOKUP(E569,[1]Hoja4!A:I,9,0))</f>
        <v>BOGOTA</v>
      </c>
      <c r="N569" s="17" t="str">
        <f ca="1">IF(ISERROR(
BUSCARX(B569 &amp; I569 &amp; H569,
'EXTRACTO BANCO'!A:A &amp; 'EXTRACTO BANCO'!G:G &amp; 'EXTRACTO BANCO'!K:K,
'EXTRACTO BANCO'!A:A,
0)
),"NO","OK")</f>
        <v>NO</v>
      </c>
      <c r="O569" s="18"/>
    </row>
    <row r="570" spans="1:15">
      <c r="A570" s="6">
        <v>45981</v>
      </c>
      <c r="B570" s="7">
        <v>1754</v>
      </c>
      <c r="C570" s="7" t="s">
        <v>20</v>
      </c>
      <c r="D570" s="7" t="s">
        <v>16</v>
      </c>
      <c r="E570" s="7">
        <v>57</v>
      </c>
      <c r="F570" s="7"/>
      <c r="G570" s="8">
        <v>900000</v>
      </c>
      <c r="H570" s="7" t="s">
        <v>17</v>
      </c>
      <c r="I570" s="14" t="str">
        <f t="shared" si="9"/>
        <v>45981900000</v>
      </c>
      <c r="J570" s="7" t="s">
        <v>18</v>
      </c>
      <c r="K570" s="15" t="e">
        <f>IF(E570="","",VLOOKUP(E570,[1]Hoja4!A:H,7,0))</f>
        <v>#N/A</v>
      </c>
      <c r="L570" s="16" t="e">
        <f>IF(E570="","",VLOOKUP(E570,[1]Hoja4!A:H,8,0))</f>
        <v>#N/A</v>
      </c>
      <c r="M570" s="15" t="e">
        <f>IF(E570="","",VLOOKUP(E570,[1]Hoja4!A:I,9,0))</f>
        <v>#N/A</v>
      </c>
      <c r="N570" s="17" t="str">
        <f ca="1">IF(ISERROR(
BUSCARX(B570 &amp; I570 &amp; H570,
'EXTRACTO BANCO'!A:A &amp; 'EXTRACTO BANCO'!G:G &amp; 'EXTRACTO BANCO'!K:K,
'EXTRACTO BANCO'!A:A,
0)
),"NO","OK")</f>
        <v>NO</v>
      </c>
      <c r="O570" s="18"/>
    </row>
    <row r="571" spans="1:15">
      <c r="A571" s="6">
        <v>45981</v>
      </c>
      <c r="B571" s="7">
        <v>1754</v>
      </c>
      <c r="C571" s="7" t="s">
        <v>20</v>
      </c>
      <c r="D571" s="7" t="s">
        <v>16</v>
      </c>
      <c r="E571" s="7">
        <v>860075208</v>
      </c>
      <c r="F571" s="7"/>
      <c r="G571" s="8">
        <v>1300000</v>
      </c>
      <c r="H571" s="7" t="s">
        <v>17</v>
      </c>
      <c r="I571" s="14" t="str">
        <f t="shared" si="9"/>
        <v>459811300000</v>
      </c>
      <c r="J571" s="7" t="s">
        <v>18</v>
      </c>
      <c r="K571" s="15" t="e">
        <f>IF(E571="","",VLOOKUP(E571,[1]Hoja4!A:H,7,0))</f>
        <v>#N/A</v>
      </c>
      <c r="L571" s="16" t="e">
        <f>IF(E571="","",VLOOKUP(E571,[1]Hoja4!A:H,8,0))</f>
        <v>#N/A</v>
      </c>
      <c r="M571" s="15" t="e">
        <f>IF(E571="","",VLOOKUP(E571,[1]Hoja4!A:I,9,0))</f>
        <v>#N/A</v>
      </c>
      <c r="N571" s="17" t="str">
        <f ca="1">IF(ISERROR(
BUSCARX(B571 &amp; I571 &amp; H571,
'EXTRACTO BANCO'!A:A &amp; 'EXTRACTO BANCO'!G:G &amp; 'EXTRACTO BANCO'!K:K,
'EXTRACTO BANCO'!A:A,
0)
),"NO","OK")</f>
        <v>NO</v>
      </c>
      <c r="O571" s="18"/>
    </row>
    <row r="572" spans="1:15">
      <c r="A572" s="6">
        <v>45981</v>
      </c>
      <c r="B572" s="7">
        <v>1754</v>
      </c>
      <c r="C572" s="7" t="s">
        <v>20</v>
      </c>
      <c r="D572" s="7" t="s">
        <v>16</v>
      </c>
      <c r="E572" s="7">
        <v>1</v>
      </c>
      <c r="F572" s="7"/>
      <c r="G572" s="8">
        <v>2900000</v>
      </c>
      <c r="H572" s="7" t="s">
        <v>17</v>
      </c>
      <c r="I572" s="14" t="str">
        <f t="shared" si="9"/>
        <v>459812900000</v>
      </c>
      <c r="J572" s="7" t="s">
        <v>18</v>
      </c>
      <c r="K572" s="15" t="e">
        <f>IF(E572="","",VLOOKUP(E572,[1]Hoja4!A:H,7,0))</f>
        <v>#N/A</v>
      </c>
      <c r="L572" s="16" t="e">
        <f>IF(E572="","",VLOOKUP(E572,[1]Hoja4!A:H,8,0))</f>
        <v>#N/A</v>
      </c>
      <c r="M572" s="15" t="e">
        <f>IF(E572="","",VLOOKUP(E572,[1]Hoja4!A:I,9,0))</f>
        <v>#N/A</v>
      </c>
      <c r="N572" s="17" t="str">
        <f ca="1">IF(ISERROR(
BUSCARX(B572 &amp; I572 &amp; H572,
'EXTRACTO BANCO'!A:A &amp; 'EXTRACTO BANCO'!G:G &amp; 'EXTRACTO BANCO'!K:K,
'EXTRACTO BANCO'!A:A,
0)
),"NO","OK")</f>
        <v>NO</v>
      </c>
      <c r="O572" s="18"/>
    </row>
    <row r="573" spans="1:15">
      <c r="A573" s="6">
        <v>45981</v>
      </c>
      <c r="B573" s="7">
        <v>1754</v>
      </c>
      <c r="C573" s="7" t="s">
        <v>20</v>
      </c>
      <c r="D573" s="7" t="s">
        <v>16</v>
      </c>
      <c r="E573" s="7">
        <v>10</v>
      </c>
      <c r="F573" s="7"/>
      <c r="G573" s="8">
        <v>2700000</v>
      </c>
      <c r="H573" s="7" t="s">
        <v>17</v>
      </c>
      <c r="I573" s="14" t="str">
        <f t="shared" si="9"/>
        <v>459812700000</v>
      </c>
      <c r="J573" s="7" t="s">
        <v>18</v>
      </c>
      <c r="K573" s="15" t="str">
        <f>IF(E573="","",VLOOKUP(E573,[1]Hoja4!A:H,7,0))</f>
        <v>PV003</v>
      </c>
      <c r="L573" s="16" t="str">
        <f>IF(E573="","",VLOOKUP(E573,[1]Hoja4!A:H,8,0))</f>
        <v>CALYPSO BREAL 2</v>
      </c>
      <c r="M573" s="15" t="str">
        <f>IF(E573="","",VLOOKUP(E573,[1]Hoja4!A:I,9,0))</f>
        <v>BOGOTA</v>
      </c>
      <c r="N573" s="17" t="str">
        <f ca="1">IF(ISERROR(
BUSCARX(B573 &amp; I573 &amp; H573,
'EXTRACTO BANCO'!A:A &amp; 'EXTRACTO BANCO'!G:G &amp; 'EXTRACTO BANCO'!K:K,
'EXTRACTO BANCO'!A:A,
0)
),"NO","OK")</f>
        <v>NO</v>
      </c>
      <c r="O573" s="18"/>
    </row>
    <row r="574" spans="1:15">
      <c r="A574" s="6">
        <v>45981</v>
      </c>
      <c r="B574" s="7">
        <v>1754</v>
      </c>
      <c r="C574" s="7" t="s">
        <v>20</v>
      </c>
      <c r="D574" s="7" t="s">
        <v>16</v>
      </c>
      <c r="E574" s="7">
        <v>7</v>
      </c>
      <c r="F574" s="7"/>
      <c r="G574" s="8">
        <v>1200000</v>
      </c>
      <c r="H574" s="7" t="s">
        <v>17</v>
      </c>
      <c r="I574" s="14" t="str">
        <f t="shared" si="9"/>
        <v>459811200000</v>
      </c>
      <c r="J574" s="7" t="s">
        <v>18</v>
      </c>
      <c r="K574" s="15" t="str">
        <f>IF(E574="","",VLOOKUP(E574,[1]Hoja4!A:H,7,0))</f>
        <v>PV014</v>
      </c>
      <c r="L574" s="16" t="str">
        <f>IF(E574="","",VLOOKUP(E574,[1]Hoja4!A:H,8,0))</f>
        <v>CALYPSO CARVAJAL</v>
      </c>
      <c r="M574" s="15" t="str">
        <f>IF(E574="","",VLOOKUP(E574,[1]Hoja4!A:I,9,0))</f>
        <v>BOGOTA</v>
      </c>
      <c r="N574" s="17" t="str">
        <f ca="1">IF(ISERROR(
BUSCARX(B574 &amp; I574 &amp; H574,
'EXTRACTO BANCO'!A:A &amp; 'EXTRACTO BANCO'!G:G &amp; 'EXTRACTO BANCO'!K:K,
'EXTRACTO BANCO'!A:A,
0)
),"NO","OK")</f>
        <v>NO</v>
      </c>
      <c r="O574" s="18"/>
    </row>
    <row r="575" spans="1:15">
      <c r="A575" s="6">
        <v>45981</v>
      </c>
      <c r="B575" s="7">
        <v>1754</v>
      </c>
      <c r="C575" s="7" t="s">
        <v>20</v>
      </c>
      <c r="D575" s="7" t="s">
        <v>16</v>
      </c>
      <c r="E575" s="7">
        <v>5</v>
      </c>
      <c r="F575" s="7"/>
      <c r="G575" s="8">
        <v>1300000</v>
      </c>
      <c r="H575" s="7" t="s">
        <v>17</v>
      </c>
      <c r="I575" s="14" t="str">
        <f t="shared" si="9"/>
        <v>459811300000</v>
      </c>
      <c r="J575" s="7" t="s">
        <v>18</v>
      </c>
      <c r="K575" s="15" t="str">
        <f>IF(E575="","",VLOOKUP(E575,[1]Hoja4!A:H,7,0))</f>
        <v>PV022</v>
      </c>
      <c r="L575" s="16" t="str">
        <f>IF(E575="","",VLOOKUP(E575,[1]Hoja4!A:H,8,0))</f>
        <v>CALYPSO RIONEGRO</v>
      </c>
      <c r="M575" s="15" t="str">
        <f>IF(E575="","",VLOOKUP(E575,[1]Hoja4!A:I,9,0))</f>
        <v>BOGOTA</v>
      </c>
      <c r="N575" s="17" t="str">
        <f ca="1">IF(ISERROR(
BUSCARX(B575 &amp; I575 &amp; H575,
'EXTRACTO BANCO'!A:A &amp; 'EXTRACTO BANCO'!G:G &amp; 'EXTRACTO BANCO'!K:K,
'EXTRACTO BANCO'!A:A,
0)
),"NO","OK")</f>
        <v>NO</v>
      </c>
      <c r="O575" s="18"/>
    </row>
    <row r="576" spans="1:15">
      <c r="A576" s="6">
        <v>45981</v>
      </c>
      <c r="B576" s="7">
        <v>1754</v>
      </c>
      <c r="C576" s="7" t="s">
        <v>20</v>
      </c>
      <c r="D576" s="7" t="s">
        <v>16</v>
      </c>
      <c r="E576" s="7">
        <v>31</v>
      </c>
      <c r="F576" s="7"/>
      <c r="G576" s="8">
        <v>1100000</v>
      </c>
      <c r="H576" s="7" t="s">
        <v>17</v>
      </c>
      <c r="I576" s="14" t="str">
        <f t="shared" si="9"/>
        <v>459811100000</v>
      </c>
      <c r="J576" s="7" t="s">
        <v>18</v>
      </c>
      <c r="K576" s="15" t="str">
        <f>IF(E576="","",VLOOKUP(E576,[1]Hoja4!A:H,7,0))</f>
        <v>LOG</v>
      </c>
      <c r="L576" s="16" t="str">
        <f>IF(E576="","",VLOOKUP(E576,[1]Hoja4!A:H,8,0))</f>
        <v>CAJA LOGISTICA</v>
      </c>
      <c r="M576" s="15" t="str">
        <f>IF(E576="","",VLOOKUP(E576,[1]Hoja4!A:I,9,0))</f>
        <v>BOGOTA</v>
      </c>
      <c r="N576" s="17" t="str">
        <f ca="1">IF(ISERROR(
BUSCARX(B576 &amp; I576 &amp; H576,
'EXTRACTO BANCO'!A:A &amp; 'EXTRACTO BANCO'!G:G &amp; 'EXTRACTO BANCO'!K:K,
'EXTRACTO BANCO'!A:A,
0)
),"NO","OK")</f>
        <v>NO</v>
      </c>
      <c r="O576" s="18"/>
    </row>
    <row r="577" spans="1:15">
      <c r="A577" s="6">
        <v>45981</v>
      </c>
      <c r="B577" s="7">
        <v>1754</v>
      </c>
      <c r="C577" s="7" t="s">
        <v>20</v>
      </c>
      <c r="D577" s="7" t="s">
        <v>16</v>
      </c>
      <c r="E577" s="7">
        <v>49</v>
      </c>
      <c r="F577" s="7"/>
      <c r="G577" s="8">
        <v>1278150</v>
      </c>
      <c r="H577" s="7" t="s">
        <v>17</v>
      </c>
      <c r="I577" s="14" t="str">
        <f t="shared" si="9"/>
        <v>459811278150</v>
      </c>
      <c r="J577" s="7" t="s">
        <v>18</v>
      </c>
      <c r="K577" s="15" t="e">
        <f>IF(E577="","",VLOOKUP(E577,[1]Hoja4!A:H,7,0))</f>
        <v>#N/A</v>
      </c>
      <c r="L577" s="16" t="e">
        <f>IF(E577="","",VLOOKUP(E577,[1]Hoja4!A:H,8,0))</f>
        <v>#N/A</v>
      </c>
      <c r="M577" s="15" t="e">
        <f>IF(E577="","",VLOOKUP(E577,[1]Hoja4!A:I,9,0))</f>
        <v>#N/A</v>
      </c>
      <c r="N577" s="17" t="str">
        <f ca="1">IF(ISERROR(
BUSCARX(B577 &amp; I577 &amp; H577,
'EXTRACTO BANCO'!A:A &amp; 'EXTRACTO BANCO'!G:G &amp; 'EXTRACTO BANCO'!K:K,
'EXTRACTO BANCO'!A:A,
0)
),"NO","OK")</f>
        <v>NO</v>
      </c>
      <c r="O577" s="18"/>
    </row>
    <row r="578" spans="1:15">
      <c r="A578" s="6">
        <v>45981</v>
      </c>
      <c r="B578" s="7">
        <v>1754</v>
      </c>
      <c r="C578" s="7" t="s">
        <v>20</v>
      </c>
      <c r="D578" s="7" t="s">
        <v>16</v>
      </c>
      <c r="E578" s="7">
        <v>49</v>
      </c>
      <c r="F578" s="7"/>
      <c r="G578" s="8">
        <v>3000000</v>
      </c>
      <c r="H578" s="7" t="s">
        <v>17</v>
      </c>
      <c r="I578" s="14" t="str">
        <f t="shared" ref="I578:I641" si="10">CONCATENATE(A578,G578)</f>
        <v>459813000000</v>
      </c>
      <c r="J578" s="7" t="s">
        <v>18</v>
      </c>
      <c r="K578" s="15" t="e">
        <f>IF(E578="","",VLOOKUP(E578,[1]Hoja4!A:H,7,0))</f>
        <v>#N/A</v>
      </c>
      <c r="L578" s="16" t="e">
        <f>IF(E578="","",VLOOKUP(E578,[1]Hoja4!A:H,8,0))</f>
        <v>#N/A</v>
      </c>
      <c r="M578" s="15" t="e">
        <f>IF(E578="","",VLOOKUP(E578,[1]Hoja4!A:I,9,0))</f>
        <v>#N/A</v>
      </c>
      <c r="N578" s="17" t="str">
        <f ca="1">IF(ISERROR(
BUSCARX(B578 &amp; I578 &amp; H578,
'EXTRACTO BANCO'!A:A &amp; 'EXTRACTO BANCO'!G:G &amp; 'EXTRACTO BANCO'!K:K,
'EXTRACTO BANCO'!A:A,
0)
),"NO","OK")</f>
        <v>NO</v>
      </c>
      <c r="O578" s="18"/>
    </row>
    <row r="579" spans="1:15">
      <c r="A579" s="6">
        <v>45981</v>
      </c>
      <c r="B579" s="7">
        <v>1754</v>
      </c>
      <c r="C579" s="7" t="s">
        <v>20</v>
      </c>
      <c r="D579" s="7" t="s">
        <v>16</v>
      </c>
      <c r="E579" s="7">
        <v>59</v>
      </c>
      <c r="F579" s="7"/>
      <c r="G579" s="8">
        <v>1436200</v>
      </c>
      <c r="H579" s="7" t="s">
        <v>17</v>
      </c>
      <c r="I579" s="14" t="str">
        <f t="shared" si="10"/>
        <v>459811436200</v>
      </c>
      <c r="J579" s="7" t="s">
        <v>18</v>
      </c>
      <c r="K579" s="15" t="e">
        <f>IF(E579="","",VLOOKUP(E579,[1]Hoja4!A:H,7,0))</f>
        <v>#N/A</v>
      </c>
      <c r="L579" s="16" t="e">
        <f>IF(E579="","",VLOOKUP(E579,[1]Hoja4!A:H,8,0))</f>
        <v>#N/A</v>
      </c>
      <c r="M579" s="15" t="e">
        <f>IF(E579="","",VLOOKUP(E579,[1]Hoja4!A:I,9,0))</f>
        <v>#N/A</v>
      </c>
      <c r="N579" s="17" t="str">
        <f ca="1">IF(ISERROR(
BUSCARX(B579 &amp; I579 &amp; H579,
'EXTRACTO BANCO'!A:A &amp; 'EXTRACTO BANCO'!G:G &amp; 'EXTRACTO BANCO'!K:K,
'EXTRACTO BANCO'!A:A,
0)
),"NO","OK")</f>
        <v>NO</v>
      </c>
      <c r="O579" s="18"/>
    </row>
    <row r="580" spans="1:15">
      <c r="A580" s="6">
        <v>45981</v>
      </c>
      <c r="B580" s="7">
        <v>1754</v>
      </c>
      <c r="C580" s="7" t="s">
        <v>20</v>
      </c>
      <c r="D580" s="7" t="s">
        <v>16</v>
      </c>
      <c r="E580" s="7">
        <v>8600752087</v>
      </c>
      <c r="F580" s="7"/>
      <c r="G580" s="8">
        <v>1200000</v>
      </c>
      <c r="H580" s="7" t="s">
        <v>17</v>
      </c>
      <c r="I580" s="14" t="str">
        <f t="shared" si="10"/>
        <v>459811200000</v>
      </c>
      <c r="J580" s="7" t="s">
        <v>18</v>
      </c>
      <c r="K580" s="15" t="e">
        <f>IF(E580="","",VLOOKUP(E580,[1]Hoja4!A:H,7,0))</f>
        <v>#N/A</v>
      </c>
      <c r="L580" s="16" t="e">
        <f>IF(E580="","",VLOOKUP(E580,[1]Hoja4!A:H,8,0))</f>
        <v>#N/A</v>
      </c>
      <c r="M580" s="15" t="e">
        <f>IF(E580="","",VLOOKUP(E580,[1]Hoja4!A:I,9,0))</f>
        <v>#N/A</v>
      </c>
      <c r="N580" s="17" t="str">
        <f ca="1">IF(ISERROR(
BUSCARX(B580 &amp; I580 &amp; H580,
'EXTRACTO BANCO'!A:A &amp; 'EXTRACTO BANCO'!G:G &amp; 'EXTRACTO BANCO'!K:K,
'EXTRACTO BANCO'!A:A,
0)
),"NO","OK")</f>
        <v>NO</v>
      </c>
      <c r="O580" s="18"/>
    </row>
    <row r="581" spans="1:15">
      <c r="A581" s="6">
        <v>45981</v>
      </c>
      <c r="B581" s="7">
        <v>1754</v>
      </c>
      <c r="C581" s="7" t="s">
        <v>20</v>
      </c>
      <c r="D581" s="7" t="s">
        <v>16</v>
      </c>
      <c r="E581" s="7">
        <v>8600752087</v>
      </c>
      <c r="F581" s="7"/>
      <c r="G581" s="8">
        <v>2000000</v>
      </c>
      <c r="H581" s="7" t="s">
        <v>17</v>
      </c>
      <c r="I581" s="14" t="str">
        <f t="shared" si="10"/>
        <v>459812000000</v>
      </c>
      <c r="J581" s="7" t="s">
        <v>18</v>
      </c>
      <c r="K581" s="15" t="e">
        <f>IF(E581="","",VLOOKUP(E581,[1]Hoja4!A:H,7,0))</f>
        <v>#N/A</v>
      </c>
      <c r="L581" s="16" t="e">
        <f>IF(E581="","",VLOOKUP(E581,[1]Hoja4!A:H,8,0))</f>
        <v>#N/A</v>
      </c>
      <c r="M581" s="15" t="e">
        <f>IF(E581="","",VLOOKUP(E581,[1]Hoja4!A:I,9,0))</f>
        <v>#N/A</v>
      </c>
      <c r="N581" s="17" t="str">
        <f ca="1">IF(ISERROR(
BUSCARX(B581 &amp; I581 &amp; H581,
'EXTRACTO BANCO'!A:A &amp; 'EXTRACTO BANCO'!G:G &amp; 'EXTRACTO BANCO'!K:K,
'EXTRACTO BANCO'!A:A,
0)
),"NO","OK")</f>
        <v>NO</v>
      </c>
      <c r="O581" s="18"/>
    </row>
    <row r="582" spans="1:15">
      <c r="A582" s="6">
        <v>45981</v>
      </c>
      <c r="B582" s="7">
        <v>1754</v>
      </c>
      <c r="C582" s="7" t="s">
        <v>20</v>
      </c>
      <c r="D582" s="7" t="s">
        <v>16</v>
      </c>
      <c r="E582" s="7">
        <v>51</v>
      </c>
      <c r="F582" s="7"/>
      <c r="G582" s="8">
        <v>800000</v>
      </c>
      <c r="H582" s="7" t="s">
        <v>17</v>
      </c>
      <c r="I582" s="14" t="str">
        <f t="shared" si="10"/>
        <v>45981800000</v>
      </c>
      <c r="J582" s="7" t="s">
        <v>18</v>
      </c>
      <c r="K582" s="15" t="str">
        <f>IF(E582="","",VLOOKUP(E582,[1]Hoja4!A:H,7,0))</f>
        <v>VEBOG</v>
      </c>
      <c r="L582" s="16" t="str">
        <f>IF(E582="","",VLOOKUP(E582,[1]Hoja4!A:H,8,0))</f>
        <v>VENTAS EXTERNAS BOGOTA</v>
      </c>
      <c r="M582" s="15" t="str">
        <f>IF(E582="","",VLOOKUP(E582,[1]Hoja4!A:I,9,0))</f>
        <v>BOGOTA</v>
      </c>
      <c r="N582" s="17" t="str">
        <f ca="1">IF(ISERROR(
BUSCARX(B582 &amp; I582 &amp; H582,
'EXTRACTO BANCO'!A:A &amp; 'EXTRACTO BANCO'!G:G &amp; 'EXTRACTO BANCO'!K:K,
'EXTRACTO BANCO'!A:A,
0)
),"NO","OK")</f>
        <v>NO</v>
      </c>
      <c r="O582" s="18"/>
    </row>
    <row r="583" spans="1:15">
      <c r="A583" s="6">
        <v>45981</v>
      </c>
      <c r="B583" s="7">
        <v>1754</v>
      </c>
      <c r="C583" s="7" t="s">
        <v>20</v>
      </c>
      <c r="D583" s="7" t="s">
        <v>16</v>
      </c>
      <c r="E583" s="7">
        <v>51</v>
      </c>
      <c r="F583" s="7"/>
      <c r="G583" s="8">
        <v>3000000</v>
      </c>
      <c r="H583" s="7" t="s">
        <v>17</v>
      </c>
      <c r="I583" s="14" t="str">
        <f t="shared" si="10"/>
        <v>459813000000</v>
      </c>
      <c r="J583" s="7" t="s">
        <v>18</v>
      </c>
      <c r="K583" s="15" t="str">
        <f>IF(E583="","",VLOOKUP(E583,[1]Hoja4!A:H,7,0))</f>
        <v>VEBOG</v>
      </c>
      <c r="L583" s="16" t="str">
        <f>IF(E583="","",VLOOKUP(E583,[1]Hoja4!A:H,8,0))</f>
        <v>VENTAS EXTERNAS BOGOTA</v>
      </c>
      <c r="M583" s="15" t="str">
        <f>IF(E583="","",VLOOKUP(E583,[1]Hoja4!A:I,9,0))</f>
        <v>BOGOTA</v>
      </c>
      <c r="N583" s="17" t="str">
        <f ca="1">IF(ISERROR(
BUSCARX(B583 &amp; I583 &amp; H583,
'EXTRACTO BANCO'!A:A &amp; 'EXTRACTO BANCO'!G:G &amp; 'EXTRACTO BANCO'!K:K,
'EXTRACTO BANCO'!A:A,
0)
),"NO","OK")</f>
        <v>NO</v>
      </c>
      <c r="O583" s="18"/>
    </row>
    <row r="584" spans="1:15">
      <c r="A584" s="6">
        <v>45981</v>
      </c>
      <c r="B584" s="7">
        <v>1754</v>
      </c>
      <c r="C584" s="7" t="s">
        <v>20</v>
      </c>
      <c r="D584" s="7" t="s">
        <v>16</v>
      </c>
      <c r="E584" s="7">
        <v>8600752087</v>
      </c>
      <c r="F584" s="7"/>
      <c r="G584" s="8">
        <v>350000</v>
      </c>
      <c r="H584" s="7" t="s">
        <v>17</v>
      </c>
      <c r="I584" s="14" t="str">
        <f t="shared" si="10"/>
        <v>45981350000</v>
      </c>
      <c r="J584" s="7" t="s">
        <v>18</v>
      </c>
      <c r="K584" s="15" t="e">
        <f>IF(E584="","",VLOOKUP(E584,[1]Hoja4!A:H,7,0))</f>
        <v>#N/A</v>
      </c>
      <c r="L584" s="16" t="e">
        <f>IF(E584="","",VLOOKUP(E584,[1]Hoja4!A:H,8,0))</f>
        <v>#N/A</v>
      </c>
      <c r="M584" s="15" t="e">
        <f>IF(E584="","",VLOOKUP(E584,[1]Hoja4!A:I,9,0))</f>
        <v>#N/A</v>
      </c>
      <c r="N584" s="17" t="str">
        <f ca="1">IF(ISERROR(
BUSCARX(B584 &amp; I584 &amp; H584,
'EXTRACTO BANCO'!A:A &amp; 'EXTRACTO BANCO'!G:G &amp; 'EXTRACTO BANCO'!K:K,
'EXTRACTO BANCO'!A:A,
0)
),"NO","OK")</f>
        <v>NO</v>
      </c>
      <c r="O584" s="18"/>
    </row>
    <row r="585" spans="1:15">
      <c r="A585" s="6">
        <v>45981</v>
      </c>
      <c r="B585" s="7">
        <v>1754</v>
      </c>
      <c r="C585" s="7" t="s">
        <v>20</v>
      </c>
      <c r="D585" s="7" t="s">
        <v>16</v>
      </c>
      <c r="E585" s="7">
        <v>860075208</v>
      </c>
      <c r="F585" s="7"/>
      <c r="G585" s="8">
        <v>3000000</v>
      </c>
      <c r="H585" s="7" t="s">
        <v>17</v>
      </c>
      <c r="I585" s="14" t="str">
        <f t="shared" si="10"/>
        <v>459813000000</v>
      </c>
      <c r="J585" s="7" t="s">
        <v>18</v>
      </c>
      <c r="K585" s="15" t="e">
        <f>IF(E585="","",VLOOKUP(E585,[1]Hoja4!A:H,7,0))</f>
        <v>#N/A</v>
      </c>
      <c r="L585" s="16" t="e">
        <f>IF(E585="","",VLOOKUP(E585,[1]Hoja4!A:H,8,0))</f>
        <v>#N/A</v>
      </c>
      <c r="M585" s="15" t="e">
        <f>IF(E585="","",VLOOKUP(E585,[1]Hoja4!A:I,9,0))</f>
        <v>#N/A</v>
      </c>
      <c r="N585" s="17" t="str">
        <f ca="1">IF(ISERROR(
BUSCARX(B585 &amp; I585 &amp; H585,
'EXTRACTO BANCO'!A:A &amp; 'EXTRACTO BANCO'!G:G &amp; 'EXTRACTO BANCO'!K:K,
'EXTRACTO BANCO'!A:A,
0)
),"NO","OK")</f>
        <v>NO</v>
      </c>
      <c r="O585" s="18"/>
    </row>
    <row r="586" spans="1:15">
      <c r="A586" s="6">
        <v>45981</v>
      </c>
      <c r="B586" s="7">
        <v>1754</v>
      </c>
      <c r="C586" s="7" t="s">
        <v>20</v>
      </c>
      <c r="D586" s="7" t="s">
        <v>16</v>
      </c>
      <c r="E586" s="7">
        <v>860075208</v>
      </c>
      <c r="F586" s="7"/>
      <c r="G586" s="8">
        <v>500690</v>
      </c>
      <c r="H586" s="7" t="s">
        <v>17</v>
      </c>
      <c r="I586" s="14" t="str">
        <f t="shared" si="10"/>
        <v>45981500690</v>
      </c>
      <c r="J586" s="7" t="s">
        <v>18</v>
      </c>
      <c r="K586" s="15" t="e">
        <f>IF(E586="","",VLOOKUP(E586,[1]Hoja4!A:H,7,0))</f>
        <v>#N/A</v>
      </c>
      <c r="L586" s="16" t="e">
        <f>IF(E586="","",VLOOKUP(E586,[1]Hoja4!A:H,8,0))</f>
        <v>#N/A</v>
      </c>
      <c r="M586" s="15" t="e">
        <f>IF(E586="","",VLOOKUP(E586,[1]Hoja4!A:I,9,0))</f>
        <v>#N/A</v>
      </c>
      <c r="N586" s="17" t="str">
        <f ca="1">IF(ISERROR(
BUSCARX(B586 &amp; I586 &amp; H586,
'EXTRACTO BANCO'!A:A &amp; 'EXTRACTO BANCO'!G:G &amp; 'EXTRACTO BANCO'!K:K,
'EXTRACTO BANCO'!A:A,
0)
),"NO","OK")</f>
        <v>NO</v>
      </c>
      <c r="O586" s="18"/>
    </row>
    <row r="587" spans="1:15">
      <c r="A587" s="6">
        <v>45981</v>
      </c>
      <c r="B587" s="7">
        <v>1754</v>
      </c>
      <c r="C587" s="7" t="s">
        <v>20</v>
      </c>
      <c r="D587" s="7" t="s">
        <v>16</v>
      </c>
      <c r="E587" s="7">
        <v>31</v>
      </c>
      <c r="F587" s="7"/>
      <c r="G587" s="8">
        <v>1200000</v>
      </c>
      <c r="H587" s="7" t="s">
        <v>17</v>
      </c>
      <c r="I587" s="14" t="str">
        <f t="shared" si="10"/>
        <v>459811200000</v>
      </c>
      <c r="J587" s="7" t="s">
        <v>18</v>
      </c>
      <c r="K587" s="15" t="str">
        <f>IF(E587="","",VLOOKUP(E587,[1]Hoja4!A:H,7,0))</f>
        <v>LOG</v>
      </c>
      <c r="L587" s="16" t="str">
        <f>IF(E587="","",VLOOKUP(E587,[1]Hoja4!A:H,8,0))</f>
        <v>CAJA LOGISTICA</v>
      </c>
      <c r="M587" s="15" t="str">
        <f>IF(E587="","",VLOOKUP(E587,[1]Hoja4!A:I,9,0))</f>
        <v>BOGOTA</v>
      </c>
      <c r="N587" s="17" t="str">
        <f ca="1">IF(ISERROR(
BUSCARX(B587 &amp; I587 &amp; H587,
'EXTRACTO BANCO'!A:A &amp; 'EXTRACTO BANCO'!G:G &amp; 'EXTRACTO BANCO'!K:K,
'EXTRACTO BANCO'!A:A,
0)
),"NO","OK")</f>
        <v>NO</v>
      </c>
      <c r="O587" s="18"/>
    </row>
    <row r="588" spans="1:15">
      <c r="A588" s="6">
        <v>45981</v>
      </c>
      <c r="B588" s="7">
        <v>1754</v>
      </c>
      <c r="C588" s="7" t="s">
        <v>20</v>
      </c>
      <c r="D588" s="7" t="s">
        <v>16</v>
      </c>
      <c r="E588" s="7">
        <v>14</v>
      </c>
      <c r="F588" s="7"/>
      <c r="G588" s="8">
        <v>2500000</v>
      </c>
      <c r="H588" s="7" t="s">
        <v>17</v>
      </c>
      <c r="I588" s="14" t="str">
        <f t="shared" si="10"/>
        <v>459812500000</v>
      </c>
      <c r="J588" s="7" t="s">
        <v>18</v>
      </c>
      <c r="K588" s="15" t="str">
        <f>IF(E588="","",VLOOKUP(E588,[1]Hoja4!A:H,7,0))</f>
        <v>PV041</v>
      </c>
      <c r="L588" s="16" t="str">
        <f>IF(E588="","",VLOOKUP(E588,[1]Hoja4!A:H,8,0))</f>
        <v>CALYPSO NEIVA</v>
      </c>
      <c r="M588" s="15" t="str">
        <f>IF(E588="","",VLOOKUP(E588,[1]Hoja4!A:I,9,0))</f>
        <v>NEIVA</v>
      </c>
      <c r="N588" s="17" t="str">
        <f ca="1">IF(ISERROR(
BUSCARX(B588 &amp; I588 &amp; H588,
'EXTRACTO BANCO'!A:A &amp; 'EXTRACTO BANCO'!G:G &amp; 'EXTRACTO BANCO'!K:K,
'EXTRACTO BANCO'!A:A,
0)
),"NO","OK")</f>
        <v>NO</v>
      </c>
      <c r="O588" s="18"/>
    </row>
    <row r="589" spans="1:15">
      <c r="A589" s="6">
        <v>45981</v>
      </c>
      <c r="B589" s="7">
        <v>1754</v>
      </c>
      <c r="C589" s="7" t="s">
        <v>20</v>
      </c>
      <c r="D589" s="7" t="s">
        <v>16</v>
      </c>
      <c r="E589" s="7">
        <v>860075208</v>
      </c>
      <c r="F589" s="7"/>
      <c r="G589" s="8">
        <v>1208600</v>
      </c>
      <c r="H589" s="7" t="s">
        <v>17</v>
      </c>
      <c r="I589" s="14" t="str">
        <f t="shared" si="10"/>
        <v>459811208600</v>
      </c>
      <c r="J589" s="7" t="s">
        <v>18</v>
      </c>
      <c r="K589" s="15" t="e">
        <f>IF(E589="","",VLOOKUP(E589,[1]Hoja4!A:H,7,0))</f>
        <v>#N/A</v>
      </c>
      <c r="L589" s="16" t="e">
        <f>IF(E589="","",VLOOKUP(E589,[1]Hoja4!A:H,8,0))</f>
        <v>#N/A</v>
      </c>
      <c r="M589" s="15" t="e">
        <f>IF(E589="","",VLOOKUP(E589,[1]Hoja4!A:I,9,0))</f>
        <v>#N/A</v>
      </c>
      <c r="N589" s="17" t="str">
        <f ca="1">IF(ISERROR(
BUSCARX(B589 &amp; I589 &amp; H589,
'EXTRACTO BANCO'!A:A &amp; 'EXTRACTO BANCO'!G:G &amp; 'EXTRACTO BANCO'!K:K,
'EXTRACTO BANCO'!A:A,
0)
),"NO","OK")</f>
        <v>NO</v>
      </c>
      <c r="O589" s="18"/>
    </row>
    <row r="590" spans="1:15">
      <c r="A590" s="6">
        <v>45981</v>
      </c>
      <c r="B590" s="7">
        <v>1754</v>
      </c>
      <c r="C590" s="7" t="s">
        <v>20</v>
      </c>
      <c r="D590" s="7" t="s">
        <v>16</v>
      </c>
      <c r="E590" s="7">
        <v>2</v>
      </c>
      <c r="F590" s="7"/>
      <c r="G590" s="8">
        <v>400000</v>
      </c>
      <c r="H590" s="7" t="s">
        <v>17</v>
      </c>
      <c r="I590" s="14" t="str">
        <f t="shared" si="10"/>
        <v>45981400000</v>
      </c>
      <c r="J590" s="7" t="s">
        <v>18</v>
      </c>
      <c r="K590" s="15" t="str">
        <f>IF(E590="","",VLOOKUP(E590,[1]Hoja4!A:H,7,0))</f>
        <v>PV020</v>
      </c>
      <c r="L590" s="16" t="str">
        <f>IF(E590="","",VLOOKUP(E590,[1]Hoja4!A:H,8,0))</f>
        <v>CALYPSO RESTREPO</v>
      </c>
      <c r="M590" s="15" t="str">
        <f>IF(E590="","",VLOOKUP(E590,[1]Hoja4!A:I,9,0))</f>
        <v>BOGOTA</v>
      </c>
      <c r="N590" s="17" t="str">
        <f ca="1">IF(ISERROR(
BUSCARX(B590 &amp; I590 &amp; H590,
'EXTRACTO BANCO'!A:A &amp; 'EXTRACTO BANCO'!G:G &amp; 'EXTRACTO BANCO'!K:K,
'EXTRACTO BANCO'!A:A,
0)
),"NO","OK")</f>
        <v>NO</v>
      </c>
      <c r="O590" s="18"/>
    </row>
    <row r="591" spans="1:15">
      <c r="A591" s="6">
        <v>45981</v>
      </c>
      <c r="B591" s="7">
        <v>1754</v>
      </c>
      <c r="C591" s="7" t="s">
        <v>20</v>
      </c>
      <c r="D591" s="7" t="s">
        <v>16</v>
      </c>
      <c r="E591" s="7">
        <v>2</v>
      </c>
      <c r="F591" s="7"/>
      <c r="G591" s="8">
        <v>3000000</v>
      </c>
      <c r="H591" s="7" t="s">
        <v>17</v>
      </c>
      <c r="I591" s="14" t="str">
        <f t="shared" si="10"/>
        <v>459813000000</v>
      </c>
      <c r="J591" s="7" t="s">
        <v>18</v>
      </c>
      <c r="K591" s="15" t="str">
        <f>IF(E591="","",VLOOKUP(E591,[1]Hoja4!A:H,7,0))</f>
        <v>PV020</v>
      </c>
      <c r="L591" s="16" t="str">
        <f>IF(E591="","",VLOOKUP(E591,[1]Hoja4!A:H,8,0))</f>
        <v>CALYPSO RESTREPO</v>
      </c>
      <c r="M591" s="15" t="str">
        <f>IF(E591="","",VLOOKUP(E591,[1]Hoja4!A:I,9,0))</f>
        <v>BOGOTA</v>
      </c>
      <c r="N591" s="17" t="str">
        <f ca="1">IF(ISERROR(
BUSCARX(B591 &amp; I591 &amp; H591,
'EXTRACTO BANCO'!A:A &amp; 'EXTRACTO BANCO'!G:G &amp; 'EXTRACTO BANCO'!K:K,
'EXTRACTO BANCO'!A:A,
0)
),"NO","OK")</f>
        <v>NO</v>
      </c>
      <c r="O591" s="18"/>
    </row>
    <row r="592" spans="1:15">
      <c r="A592" s="6">
        <v>45981</v>
      </c>
      <c r="B592" s="7">
        <v>1754</v>
      </c>
      <c r="C592" s="7" t="s">
        <v>20</v>
      </c>
      <c r="D592" s="7" t="s">
        <v>16</v>
      </c>
      <c r="E592" s="7">
        <v>8600752087</v>
      </c>
      <c r="F592" s="7"/>
      <c r="G592" s="8">
        <v>750000</v>
      </c>
      <c r="H592" s="7" t="s">
        <v>17</v>
      </c>
      <c r="I592" s="14" t="str">
        <f t="shared" si="10"/>
        <v>45981750000</v>
      </c>
      <c r="J592" s="7" t="s">
        <v>18</v>
      </c>
      <c r="K592" s="15" t="e">
        <f>IF(E592="","",VLOOKUP(E592,[1]Hoja4!A:H,7,0))</f>
        <v>#N/A</v>
      </c>
      <c r="L592" s="16" t="e">
        <f>IF(E592="","",VLOOKUP(E592,[1]Hoja4!A:H,8,0))</f>
        <v>#N/A</v>
      </c>
      <c r="M592" s="15" t="e">
        <f>IF(E592="","",VLOOKUP(E592,[1]Hoja4!A:I,9,0))</f>
        <v>#N/A</v>
      </c>
      <c r="N592" s="17" t="str">
        <f ca="1">IF(ISERROR(
BUSCARX(B592 &amp; I592 &amp; H592,
'EXTRACTO BANCO'!A:A &amp; 'EXTRACTO BANCO'!G:G &amp; 'EXTRACTO BANCO'!K:K,
'EXTRACTO BANCO'!A:A,
0)
),"NO","OK")</f>
        <v>NO</v>
      </c>
      <c r="O592" s="18"/>
    </row>
    <row r="593" spans="1:15">
      <c r="A593" s="6">
        <v>45981</v>
      </c>
      <c r="B593" s="7">
        <v>1754</v>
      </c>
      <c r="C593" s="7" t="s">
        <v>20</v>
      </c>
      <c r="D593" s="7" t="s">
        <v>16</v>
      </c>
      <c r="E593" s="7">
        <v>860075208</v>
      </c>
      <c r="F593" s="7"/>
      <c r="G593" s="8">
        <v>1700000</v>
      </c>
      <c r="H593" s="7" t="s">
        <v>17</v>
      </c>
      <c r="I593" s="14" t="str">
        <f t="shared" si="10"/>
        <v>459811700000</v>
      </c>
      <c r="J593" s="7" t="s">
        <v>18</v>
      </c>
      <c r="K593" s="15" t="e">
        <f>IF(E593="","",VLOOKUP(E593,[1]Hoja4!A:H,7,0))</f>
        <v>#N/A</v>
      </c>
      <c r="L593" s="16" t="e">
        <f>IF(E593="","",VLOOKUP(E593,[1]Hoja4!A:H,8,0))</f>
        <v>#N/A</v>
      </c>
      <c r="M593" s="15" t="e">
        <f>IF(E593="","",VLOOKUP(E593,[1]Hoja4!A:I,9,0))</f>
        <v>#N/A</v>
      </c>
      <c r="N593" s="17" t="str">
        <f ca="1">IF(ISERROR(
BUSCARX(B593 &amp; I593 &amp; H593,
'EXTRACTO BANCO'!A:A &amp; 'EXTRACTO BANCO'!G:G &amp; 'EXTRACTO BANCO'!K:K,
'EXTRACTO BANCO'!A:A,
0)
),"NO","OK")</f>
        <v>NO</v>
      </c>
      <c r="O593" s="18"/>
    </row>
    <row r="594" spans="1:15">
      <c r="A594" s="6">
        <v>45981</v>
      </c>
      <c r="B594" s="7">
        <v>1754</v>
      </c>
      <c r="C594" s="7" t="s">
        <v>20</v>
      </c>
      <c r="D594" s="7" t="s">
        <v>16</v>
      </c>
      <c r="E594" s="7">
        <v>860075208</v>
      </c>
      <c r="F594" s="7"/>
      <c r="G594" s="8">
        <v>2500000</v>
      </c>
      <c r="H594" s="7" t="s">
        <v>17</v>
      </c>
      <c r="I594" s="14" t="str">
        <f t="shared" si="10"/>
        <v>459812500000</v>
      </c>
      <c r="J594" s="7" t="s">
        <v>18</v>
      </c>
      <c r="K594" s="15" t="e">
        <f>IF(E594="","",VLOOKUP(E594,[1]Hoja4!A:H,7,0))</f>
        <v>#N/A</v>
      </c>
      <c r="L594" s="16" t="e">
        <f>IF(E594="","",VLOOKUP(E594,[1]Hoja4!A:H,8,0))</f>
        <v>#N/A</v>
      </c>
      <c r="M594" s="15" t="e">
        <f>IF(E594="","",VLOOKUP(E594,[1]Hoja4!A:I,9,0))</f>
        <v>#N/A</v>
      </c>
      <c r="N594" s="17" t="str">
        <f ca="1">IF(ISERROR(
BUSCARX(B594 &amp; I594 &amp; H594,
'EXTRACTO BANCO'!A:A &amp; 'EXTRACTO BANCO'!G:G &amp; 'EXTRACTO BANCO'!K:K,
'EXTRACTO BANCO'!A:A,
0)
),"NO","OK")</f>
        <v>NO</v>
      </c>
      <c r="O594" s="18"/>
    </row>
    <row r="595" spans="1:15">
      <c r="A595" s="6">
        <v>45981</v>
      </c>
      <c r="B595" s="7">
        <v>1754</v>
      </c>
      <c r="C595" s="7" t="s">
        <v>20</v>
      </c>
      <c r="D595" s="7" t="s">
        <v>16</v>
      </c>
      <c r="E595" s="7">
        <v>860075208</v>
      </c>
      <c r="F595" s="7"/>
      <c r="G595" s="8">
        <v>1800000</v>
      </c>
      <c r="H595" s="7" t="s">
        <v>17</v>
      </c>
      <c r="I595" s="14" t="str">
        <f t="shared" si="10"/>
        <v>459811800000</v>
      </c>
      <c r="J595" s="7" t="s">
        <v>18</v>
      </c>
      <c r="K595" s="15" t="e">
        <f>IF(E595="","",VLOOKUP(E595,[1]Hoja4!A:H,7,0))</f>
        <v>#N/A</v>
      </c>
      <c r="L595" s="16" t="e">
        <f>IF(E595="","",VLOOKUP(E595,[1]Hoja4!A:H,8,0))</f>
        <v>#N/A</v>
      </c>
      <c r="M595" s="15" t="e">
        <f>IF(E595="","",VLOOKUP(E595,[1]Hoja4!A:I,9,0))</f>
        <v>#N/A</v>
      </c>
      <c r="N595" s="17" t="str">
        <f ca="1">IF(ISERROR(
BUSCARX(B595 &amp; I595 &amp; H595,
'EXTRACTO BANCO'!A:A &amp; 'EXTRACTO BANCO'!G:G &amp; 'EXTRACTO BANCO'!K:K,
'EXTRACTO BANCO'!A:A,
0)
),"NO","OK")</f>
        <v>NO</v>
      </c>
      <c r="O595" s="18"/>
    </row>
    <row r="596" spans="1:15">
      <c r="A596" s="6">
        <v>45981</v>
      </c>
      <c r="B596" s="7">
        <v>1754</v>
      </c>
      <c r="C596" s="7" t="s">
        <v>20</v>
      </c>
      <c r="D596" s="7" t="s">
        <v>16</v>
      </c>
      <c r="E596" s="7">
        <v>860075208</v>
      </c>
      <c r="F596" s="7"/>
      <c r="G596" s="8">
        <v>1900000</v>
      </c>
      <c r="H596" s="7" t="s">
        <v>17</v>
      </c>
      <c r="I596" s="14" t="str">
        <f t="shared" si="10"/>
        <v>459811900000</v>
      </c>
      <c r="J596" s="7" t="s">
        <v>18</v>
      </c>
      <c r="K596" s="15" t="e">
        <f>IF(E596="","",VLOOKUP(E596,[1]Hoja4!A:H,7,0))</f>
        <v>#N/A</v>
      </c>
      <c r="L596" s="16" t="e">
        <f>IF(E596="","",VLOOKUP(E596,[1]Hoja4!A:H,8,0))</f>
        <v>#N/A</v>
      </c>
      <c r="M596" s="15" t="e">
        <f>IF(E596="","",VLOOKUP(E596,[1]Hoja4!A:I,9,0))</f>
        <v>#N/A</v>
      </c>
      <c r="N596" s="17" t="str">
        <f ca="1">IF(ISERROR(
BUSCARX(B596 &amp; I596 &amp; H596,
'EXTRACTO BANCO'!A:A &amp; 'EXTRACTO BANCO'!G:G &amp; 'EXTRACTO BANCO'!K:K,
'EXTRACTO BANCO'!A:A,
0)
),"NO","OK")</f>
        <v>NO</v>
      </c>
      <c r="O596" s="18"/>
    </row>
    <row r="597" spans="1:15">
      <c r="A597" s="6">
        <v>45981</v>
      </c>
      <c r="B597" s="7">
        <v>1754</v>
      </c>
      <c r="C597" s="7" t="s">
        <v>20</v>
      </c>
      <c r="D597" s="7" t="s">
        <v>16</v>
      </c>
      <c r="E597" s="7">
        <v>860075208</v>
      </c>
      <c r="F597" s="7"/>
      <c r="G597" s="8">
        <v>1731750</v>
      </c>
      <c r="H597" s="7" t="s">
        <v>17</v>
      </c>
      <c r="I597" s="14" t="str">
        <f t="shared" si="10"/>
        <v>459811731750</v>
      </c>
      <c r="J597" s="7" t="s">
        <v>18</v>
      </c>
      <c r="K597" s="15" t="e">
        <f>IF(E597="","",VLOOKUP(E597,[1]Hoja4!A:H,7,0))</f>
        <v>#N/A</v>
      </c>
      <c r="L597" s="16" t="e">
        <f>IF(E597="","",VLOOKUP(E597,[1]Hoja4!A:H,8,0))</f>
        <v>#N/A</v>
      </c>
      <c r="M597" s="15" t="e">
        <f>IF(E597="","",VLOOKUP(E597,[1]Hoja4!A:I,9,0))</f>
        <v>#N/A</v>
      </c>
      <c r="N597" s="17" t="str">
        <f ca="1">IF(ISERROR(
BUSCARX(B597 &amp; I597 &amp; H597,
'EXTRACTO BANCO'!A:A &amp; 'EXTRACTO BANCO'!G:G &amp; 'EXTRACTO BANCO'!K:K,
'EXTRACTO BANCO'!A:A,
0)
),"NO","OK")</f>
        <v>NO</v>
      </c>
      <c r="O597" s="18"/>
    </row>
    <row r="598" spans="1:15">
      <c r="A598" s="6">
        <v>45981</v>
      </c>
      <c r="B598" s="7">
        <v>1754</v>
      </c>
      <c r="C598" s="7" t="s">
        <v>20</v>
      </c>
      <c r="D598" s="7" t="s">
        <v>16</v>
      </c>
      <c r="E598" s="7">
        <v>18</v>
      </c>
      <c r="F598" s="7"/>
      <c r="G598" s="8">
        <v>950000</v>
      </c>
      <c r="H598" s="7" t="s">
        <v>17</v>
      </c>
      <c r="I598" s="14" t="str">
        <f t="shared" si="10"/>
        <v>45981950000</v>
      </c>
      <c r="J598" s="7" t="s">
        <v>18</v>
      </c>
      <c r="K598" s="15" t="str">
        <f>IF(E598="","",VLOOKUP(E598,[1]Hoja4!A:H,7,0))</f>
        <v>PV046</v>
      </c>
      <c r="L598" s="16" t="str">
        <f>IF(E598="","",VLOOKUP(E598,[1]Hoja4!A:H,8,0))</f>
        <v>CALYPSO CALI CRA 9</v>
      </c>
      <c r="M598" s="15" t="str">
        <f>IF(E598="","",VLOOKUP(E598,[1]Hoja4!A:I,9,0))</f>
        <v>CALI</v>
      </c>
      <c r="N598" s="17" t="str">
        <f ca="1">IF(ISERROR(
BUSCARX(B598 &amp; I598 &amp; H598,
'EXTRACTO BANCO'!A:A &amp; 'EXTRACTO BANCO'!G:G &amp; 'EXTRACTO BANCO'!K:K,
'EXTRACTO BANCO'!A:A,
0)
),"NO","OK")</f>
        <v>NO</v>
      </c>
      <c r="O598" s="18"/>
    </row>
    <row r="599" spans="1:15">
      <c r="A599" s="6">
        <v>45981</v>
      </c>
      <c r="B599" s="7">
        <v>1754</v>
      </c>
      <c r="C599" s="7" t="s">
        <v>20</v>
      </c>
      <c r="D599" s="7" t="s">
        <v>16</v>
      </c>
      <c r="E599" s="7">
        <v>860075208</v>
      </c>
      <c r="F599" s="7"/>
      <c r="G599" s="8">
        <v>825950</v>
      </c>
      <c r="H599" s="7" t="s">
        <v>17</v>
      </c>
      <c r="I599" s="14" t="str">
        <f t="shared" si="10"/>
        <v>45981825950</v>
      </c>
      <c r="J599" s="7" t="s">
        <v>18</v>
      </c>
      <c r="K599" s="15" t="e">
        <f>IF(E599="","",VLOOKUP(E599,[1]Hoja4!A:H,7,0))</f>
        <v>#N/A</v>
      </c>
      <c r="L599" s="16" t="e">
        <f>IF(E599="","",VLOOKUP(E599,[1]Hoja4!A:H,8,0))</f>
        <v>#N/A</v>
      </c>
      <c r="M599" s="15" t="e">
        <f>IF(E599="","",VLOOKUP(E599,[1]Hoja4!A:I,9,0))</f>
        <v>#N/A</v>
      </c>
      <c r="N599" s="17" t="str">
        <f ca="1">IF(ISERROR(
BUSCARX(B599 &amp; I599 &amp; H599,
'EXTRACTO BANCO'!A:A &amp; 'EXTRACTO BANCO'!G:G &amp; 'EXTRACTO BANCO'!K:K,
'EXTRACTO BANCO'!A:A,
0)
),"NO","OK")</f>
        <v>NO</v>
      </c>
      <c r="O599" s="18"/>
    </row>
    <row r="600" spans="1:15">
      <c r="A600" s="6">
        <v>45982</v>
      </c>
      <c r="B600" s="7">
        <v>1754</v>
      </c>
      <c r="C600" s="7" t="s">
        <v>15</v>
      </c>
      <c r="D600" s="7" t="s">
        <v>16</v>
      </c>
      <c r="E600" s="7">
        <v>41</v>
      </c>
      <c r="F600" s="7">
        <v>3138282949</v>
      </c>
      <c r="G600" s="8">
        <v>2500000</v>
      </c>
      <c r="H600" s="7" t="s">
        <v>17</v>
      </c>
      <c r="I600" s="14" t="str">
        <f t="shared" si="10"/>
        <v>459822500000</v>
      </c>
      <c r="J600" s="7" t="s">
        <v>18</v>
      </c>
      <c r="K600" s="15" t="e">
        <f>IF(E600="","",VLOOKUP(E600,[1]Hoja4!A:H,7,0))</f>
        <v>#N/A</v>
      </c>
      <c r="L600" s="16" t="e">
        <f>IF(E600="","",VLOOKUP(E600,[1]Hoja4!A:H,8,0))</f>
        <v>#N/A</v>
      </c>
      <c r="M600" s="15" t="e">
        <f>IF(E600="","",VLOOKUP(E600,[1]Hoja4!A:I,9,0))</f>
        <v>#N/A</v>
      </c>
      <c r="N600" s="17" t="str">
        <f ca="1">IF(ISERROR(
BUSCARX(B600 &amp; I600 &amp; H600,
'EXTRACTO BANCO'!A:A &amp; 'EXTRACTO BANCO'!G:G &amp; 'EXTRACTO BANCO'!K:K,
'EXTRACTO BANCO'!A:A,
0)
),"NO","OK")</f>
        <v>NO</v>
      </c>
      <c r="O600" s="18"/>
    </row>
    <row r="601" spans="1:15">
      <c r="A601" s="6">
        <v>45982</v>
      </c>
      <c r="B601" s="7">
        <v>1754</v>
      </c>
      <c r="C601" s="7" t="s">
        <v>15</v>
      </c>
      <c r="D601" s="7" t="s">
        <v>19</v>
      </c>
      <c r="E601" s="7">
        <v>31</v>
      </c>
      <c r="F601" s="7">
        <v>860075208</v>
      </c>
      <c r="G601" s="8">
        <v>3456427</v>
      </c>
      <c r="H601" s="7" t="s">
        <v>17</v>
      </c>
      <c r="I601" s="14" t="str">
        <f t="shared" si="10"/>
        <v>459823456427</v>
      </c>
      <c r="J601" s="7" t="s">
        <v>18</v>
      </c>
      <c r="K601" s="15" t="str">
        <f>IF(E601="","",VLOOKUP(E601,[1]Hoja4!A:H,7,0))</f>
        <v>LOG</v>
      </c>
      <c r="L601" s="16" t="str">
        <f>IF(E601="","",VLOOKUP(E601,[1]Hoja4!A:H,8,0))</f>
        <v>CAJA LOGISTICA</v>
      </c>
      <c r="M601" s="15" t="str">
        <f>IF(E601="","",VLOOKUP(E601,[1]Hoja4!A:I,9,0))</f>
        <v>BOGOTA</v>
      </c>
      <c r="N601" s="17" t="str">
        <f ca="1">IF(ISERROR(
BUSCARX(B601 &amp; I601 &amp; H601,
'EXTRACTO BANCO'!A:A &amp; 'EXTRACTO BANCO'!G:G &amp; 'EXTRACTO BANCO'!K:K,
'EXTRACTO BANCO'!A:A,
0)
),"NO","OK")</f>
        <v>NO</v>
      </c>
      <c r="O601" s="18"/>
    </row>
    <row r="602" spans="1:15">
      <c r="A602" s="6">
        <v>45982</v>
      </c>
      <c r="B602" s="7">
        <v>1754</v>
      </c>
      <c r="C602" s="7" t="s">
        <v>20</v>
      </c>
      <c r="D602" s="7" t="s">
        <v>16</v>
      </c>
      <c r="E602" s="7">
        <v>860075208</v>
      </c>
      <c r="F602" s="7"/>
      <c r="G602" s="8">
        <v>1111850</v>
      </c>
      <c r="H602" s="7" t="s">
        <v>17</v>
      </c>
      <c r="I602" s="14" t="str">
        <f t="shared" si="10"/>
        <v>459821111850</v>
      </c>
      <c r="J602" s="7" t="s">
        <v>18</v>
      </c>
      <c r="K602" s="15" t="e">
        <f>IF(E602="","",VLOOKUP(E602,[1]Hoja4!A:H,7,0))</f>
        <v>#N/A</v>
      </c>
      <c r="L602" s="16" t="e">
        <f>IF(E602="","",VLOOKUP(E602,[1]Hoja4!A:H,8,0))</f>
        <v>#N/A</v>
      </c>
      <c r="M602" s="15" t="e">
        <f>IF(E602="","",VLOOKUP(E602,[1]Hoja4!A:I,9,0))</f>
        <v>#N/A</v>
      </c>
      <c r="N602" s="17" t="str">
        <f ca="1">IF(ISERROR(
BUSCARX(B602 &amp; I602 &amp; H602,
'EXTRACTO BANCO'!A:A &amp; 'EXTRACTO BANCO'!G:G &amp; 'EXTRACTO BANCO'!K:K,
'EXTRACTO BANCO'!A:A,
0)
),"NO","OK")</f>
        <v>NO</v>
      </c>
      <c r="O602" s="18"/>
    </row>
    <row r="603" spans="1:15">
      <c r="A603" s="6">
        <v>45982</v>
      </c>
      <c r="B603" s="7">
        <v>1754</v>
      </c>
      <c r="C603" s="7" t="s">
        <v>20</v>
      </c>
      <c r="D603" s="7" t="s">
        <v>16</v>
      </c>
      <c r="E603" s="7">
        <v>8</v>
      </c>
      <c r="F603" s="7"/>
      <c r="G603" s="8">
        <v>617600</v>
      </c>
      <c r="H603" s="7" t="s">
        <v>17</v>
      </c>
      <c r="I603" s="14" t="str">
        <f t="shared" si="10"/>
        <v>45982617600</v>
      </c>
      <c r="J603" s="7" t="s">
        <v>18</v>
      </c>
      <c r="K603" s="15" t="str">
        <f>IF(E603="","",VLOOKUP(E603,[1]Hoja4!A:H,7,0))</f>
        <v>PV001</v>
      </c>
      <c r="L603" s="16" t="str">
        <f>IF(E603="","",VLOOKUP(E603,[1]Hoja4!A:H,8,0))</f>
        <v>CALYPSO RICAURTE</v>
      </c>
      <c r="M603" s="15" t="str">
        <f>IF(E603="","",VLOOKUP(E603,[1]Hoja4!A:I,9,0))</f>
        <v>BOGOTA</v>
      </c>
      <c r="N603" s="17" t="str">
        <f ca="1">IF(ISERROR(
BUSCARX(B603 &amp; I603 &amp; H603,
'EXTRACTO BANCO'!A:A &amp; 'EXTRACTO BANCO'!G:G &amp; 'EXTRACTO BANCO'!K:K,
'EXTRACTO BANCO'!A:A,
0)
),"NO","OK")</f>
        <v>NO</v>
      </c>
      <c r="O603" s="18"/>
    </row>
    <row r="604" spans="1:15">
      <c r="A604" s="6">
        <v>45982</v>
      </c>
      <c r="B604" s="7">
        <v>1754</v>
      </c>
      <c r="C604" s="7" t="s">
        <v>20</v>
      </c>
      <c r="D604" s="7" t="s">
        <v>16</v>
      </c>
      <c r="E604" s="7">
        <v>2</v>
      </c>
      <c r="F604" s="7"/>
      <c r="G604" s="8">
        <v>1100000</v>
      </c>
      <c r="H604" s="7" t="s">
        <v>17</v>
      </c>
      <c r="I604" s="14" t="str">
        <f t="shared" si="10"/>
        <v>459821100000</v>
      </c>
      <c r="J604" s="7" t="s">
        <v>18</v>
      </c>
      <c r="K604" s="15" t="str">
        <f>IF(E604="","",VLOOKUP(E604,[1]Hoja4!A:H,7,0))</f>
        <v>PV020</v>
      </c>
      <c r="L604" s="16" t="str">
        <f>IF(E604="","",VLOOKUP(E604,[1]Hoja4!A:H,8,0))</f>
        <v>CALYPSO RESTREPO</v>
      </c>
      <c r="M604" s="15" t="str">
        <f>IF(E604="","",VLOOKUP(E604,[1]Hoja4!A:I,9,0))</f>
        <v>BOGOTA</v>
      </c>
      <c r="N604" s="17" t="str">
        <f ca="1">IF(ISERROR(
BUSCARX(B604 &amp; I604 &amp; H604,
'EXTRACTO BANCO'!A:A &amp; 'EXTRACTO BANCO'!G:G &amp; 'EXTRACTO BANCO'!K:K,
'EXTRACTO BANCO'!A:A,
0)
),"NO","OK")</f>
        <v>NO</v>
      </c>
      <c r="O604" s="18"/>
    </row>
    <row r="605" spans="1:15">
      <c r="A605" s="6">
        <v>45982</v>
      </c>
      <c r="B605" s="7">
        <v>1754</v>
      </c>
      <c r="C605" s="7" t="s">
        <v>20</v>
      </c>
      <c r="D605" s="7" t="s">
        <v>16</v>
      </c>
      <c r="E605" s="7">
        <v>32</v>
      </c>
      <c r="F605" s="7"/>
      <c r="G605" s="8">
        <v>1000000</v>
      </c>
      <c r="H605" s="7" t="s">
        <v>17</v>
      </c>
      <c r="I605" s="14" t="str">
        <f t="shared" si="10"/>
        <v>459821000000</v>
      </c>
      <c r="J605" s="7" t="s">
        <v>18</v>
      </c>
      <c r="K605" s="15" t="str">
        <f>IF(E605="","",VLOOKUP(E605,[1]Hoja4!A:H,7,0))</f>
        <v>PV029</v>
      </c>
      <c r="L605" s="16" t="str">
        <f>IF(E605="","",VLOOKUP(E605,[1]Hoja4!A:H,8,0))</f>
        <v>CALYPSO DUITAMA</v>
      </c>
      <c r="M605" s="15" t="str">
        <f>IF(E605="","",VLOOKUP(E605,[1]Hoja4!A:I,9,0))</f>
        <v>TUNJA</v>
      </c>
      <c r="N605" s="17" t="str">
        <f ca="1">IF(ISERROR(
BUSCARX(B605 &amp; I605 &amp; H605,
'EXTRACTO BANCO'!A:A &amp; 'EXTRACTO BANCO'!G:G &amp; 'EXTRACTO BANCO'!K:K,
'EXTRACTO BANCO'!A:A,
0)
),"NO","OK")</f>
        <v>NO</v>
      </c>
      <c r="O605" s="18"/>
    </row>
    <row r="606" spans="1:15">
      <c r="A606" s="6">
        <v>45982</v>
      </c>
      <c r="B606" s="7">
        <v>1754</v>
      </c>
      <c r="C606" s="7" t="s">
        <v>20</v>
      </c>
      <c r="D606" s="7" t="s">
        <v>16</v>
      </c>
      <c r="E606" s="7">
        <v>32</v>
      </c>
      <c r="F606" s="7"/>
      <c r="G606" s="8">
        <v>2000000</v>
      </c>
      <c r="H606" s="7" t="s">
        <v>17</v>
      </c>
      <c r="I606" s="14" t="str">
        <f t="shared" si="10"/>
        <v>459822000000</v>
      </c>
      <c r="J606" s="7" t="s">
        <v>18</v>
      </c>
      <c r="K606" s="15" t="str">
        <f>IF(E606="","",VLOOKUP(E606,[1]Hoja4!A:H,7,0))</f>
        <v>PV029</v>
      </c>
      <c r="L606" s="16" t="str">
        <f>IF(E606="","",VLOOKUP(E606,[1]Hoja4!A:H,8,0))</f>
        <v>CALYPSO DUITAMA</v>
      </c>
      <c r="M606" s="15" t="str">
        <f>IF(E606="","",VLOOKUP(E606,[1]Hoja4!A:I,9,0))</f>
        <v>TUNJA</v>
      </c>
      <c r="N606" s="17" t="str">
        <f ca="1">IF(ISERROR(
BUSCARX(B606 &amp; I606 &amp; H606,
'EXTRACTO BANCO'!A:A &amp; 'EXTRACTO BANCO'!G:G &amp; 'EXTRACTO BANCO'!K:K,
'EXTRACTO BANCO'!A:A,
0)
),"NO","OK")</f>
        <v>NO</v>
      </c>
      <c r="O606" s="18"/>
    </row>
    <row r="607" spans="1:15">
      <c r="A607" s="6">
        <v>45982</v>
      </c>
      <c r="B607" s="7">
        <v>1754</v>
      </c>
      <c r="C607" s="7" t="s">
        <v>20</v>
      </c>
      <c r="D607" s="7" t="s">
        <v>16</v>
      </c>
      <c r="E607" s="7">
        <v>860075208</v>
      </c>
      <c r="F607" s="7"/>
      <c r="G607" s="8">
        <v>1400000</v>
      </c>
      <c r="H607" s="7" t="s">
        <v>17</v>
      </c>
      <c r="I607" s="14" t="str">
        <f t="shared" si="10"/>
        <v>459821400000</v>
      </c>
      <c r="J607" s="7" t="s">
        <v>18</v>
      </c>
      <c r="K607" s="15" t="e">
        <f>IF(E607="","",VLOOKUP(E607,[1]Hoja4!A:H,7,0))</f>
        <v>#N/A</v>
      </c>
      <c r="L607" s="16" t="e">
        <f>IF(E607="","",VLOOKUP(E607,[1]Hoja4!A:H,8,0))</f>
        <v>#N/A</v>
      </c>
      <c r="M607" s="15" t="e">
        <f>IF(E607="","",VLOOKUP(E607,[1]Hoja4!A:I,9,0))</f>
        <v>#N/A</v>
      </c>
      <c r="N607" s="17" t="str">
        <f ca="1">IF(ISERROR(
BUSCARX(B607 &amp; I607 &amp; H607,
'EXTRACTO BANCO'!A:A &amp; 'EXTRACTO BANCO'!G:G &amp; 'EXTRACTO BANCO'!K:K,
'EXTRACTO BANCO'!A:A,
0)
),"NO","OK")</f>
        <v>NO</v>
      </c>
      <c r="O607" s="18"/>
    </row>
    <row r="608" spans="1:15">
      <c r="A608" s="6">
        <v>45982</v>
      </c>
      <c r="B608" s="7">
        <v>1754</v>
      </c>
      <c r="C608" s="7" t="s">
        <v>20</v>
      </c>
      <c r="D608" s="7" t="s">
        <v>16</v>
      </c>
      <c r="E608" s="7">
        <v>860075208</v>
      </c>
      <c r="F608" s="7"/>
      <c r="G608" s="8">
        <v>3000000</v>
      </c>
      <c r="H608" s="7" t="s">
        <v>17</v>
      </c>
      <c r="I608" s="14" t="str">
        <f t="shared" si="10"/>
        <v>459823000000</v>
      </c>
      <c r="J608" s="7" t="s">
        <v>18</v>
      </c>
      <c r="K608" s="15" t="e">
        <f>IF(E608="","",VLOOKUP(E608,[1]Hoja4!A:H,7,0))</f>
        <v>#N/A</v>
      </c>
      <c r="L608" s="16" t="e">
        <f>IF(E608="","",VLOOKUP(E608,[1]Hoja4!A:H,8,0))</f>
        <v>#N/A</v>
      </c>
      <c r="M608" s="15" t="e">
        <f>IF(E608="","",VLOOKUP(E608,[1]Hoja4!A:I,9,0))</f>
        <v>#N/A</v>
      </c>
      <c r="N608" s="17" t="str">
        <f ca="1">IF(ISERROR(
BUSCARX(B608 &amp; I608 &amp; H608,
'EXTRACTO BANCO'!A:A &amp; 'EXTRACTO BANCO'!G:G &amp; 'EXTRACTO BANCO'!K:K,
'EXTRACTO BANCO'!A:A,
0)
),"NO","OK")</f>
        <v>NO</v>
      </c>
      <c r="O608" s="18"/>
    </row>
    <row r="609" spans="1:15">
      <c r="A609" s="6">
        <v>45982</v>
      </c>
      <c r="B609" s="7">
        <v>1754</v>
      </c>
      <c r="C609" s="7" t="s">
        <v>20</v>
      </c>
      <c r="D609" s="7" t="s">
        <v>16</v>
      </c>
      <c r="E609" s="7">
        <v>50</v>
      </c>
      <c r="F609" s="7"/>
      <c r="G609" s="8">
        <v>1800000</v>
      </c>
      <c r="H609" s="7" t="s">
        <v>17</v>
      </c>
      <c r="I609" s="14" t="str">
        <f t="shared" si="10"/>
        <v>459821800000</v>
      </c>
      <c r="J609" s="7" t="s">
        <v>18</v>
      </c>
      <c r="K609" s="15" t="e">
        <f>IF(E609="","",VLOOKUP(E609,[1]Hoja4!A:H,7,0))</f>
        <v>#N/A</v>
      </c>
      <c r="L609" s="16" t="e">
        <f>IF(E609="","",VLOOKUP(E609,[1]Hoja4!A:H,8,0))</f>
        <v>#N/A</v>
      </c>
      <c r="M609" s="15" t="e">
        <f>IF(E609="","",VLOOKUP(E609,[1]Hoja4!A:I,9,0))</f>
        <v>#N/A</v>
      </c>
      <c r="N609" s="17" t="str">
        <f ca="1">IF(ISERROR(
BUSCARX(B609 &amp; I609 &amp; H609,
'EXTRACTO BANCO'!A:A &amp; 'EXTRACTO BANCO'!G:G &amp; 'EXTRACTO BANCO'!K:K,
'EXTRACTO BANCO'!A:A,
0)
),"NO","OK")</f>
        <v>NO</v>
      </c>
      <c r="O609" s="18"/>
    </row>
    <row r="610" spans="1:15">
      <c r="A610" s="6">
        <v>45982</v>
      </c>
      <c r="B610" s="7">
        <v>1754</v>
      </c>
      <c r="C610" s="7" t="s">
        <v>20</v>
      </c>
      <c r="D610" s="7" t="s">
        <v>16</v>
      </c>
      <c r="E610" s="7">
        <v>860075208</v>
      </c>
      <c r="F610" s="7"/>
      <c r="G610" s="8">
        <v>2000000</v>
      </c>
      <c r="H610" s="7" t="s">
        <v>17</v>
      </c>
      <c r="I610" s="14" t="str">
        <f t="shared" si="10"/>
        <v>459822000000</v>
      </c>
      <c r="J610" s="7" t="s">
        <v>18</v>
      </c>
      <c r="K610" s="15" t="e">
        <f>IF(E610="","",VLOOKUP(E610,[1]Hoja4!A:H,7,0))</f>
        <v>#N/A</v>
      </c>
      <c r="L610" s="16" t="e">
        <f>IF(E610="","",VLOOKUP(E610,[1]Hoja4!A:H,8,0))</f>
        <v>#N/A</v>
      </c>
      <c r="M610" s="15" t="e">
        <f>IF(E610="","",VLOOKUP(E610,[1]Hoja4!A:I,9,0))</f>
        <v>#N/A</v>
      </c>
      <c r="N610" s="17" t="str">
        <f ca="1">IF(ISERROR(
BUSCARX(B610 &amp; I610 &amp; H610,
'EXTRACTO BANCO'!A:A &amp; 'EXTRACTO BANCO'!G:G &amp; 'EXTRACTO BANCO'!K:K,
'EXTRACTO BANCO'!A:A,
0)
),"NO","OK")</f>
        <v>NO</v>
      </c>
      <c r="O610" s="18"/>
    </row>
    <row r="611" spans="1:15">
      <c r="A611" s="6">
        <v>45982</v>
      </c>
      <c r="B611" s="7">
        <v>1754</v>
      </c>
      <c r="C611" s="7" t="s">
        <v>20</v>
      </c>
      <c r="D611" s="7" t="s">
        <v>16</v>
      </c>
      <c r="E611" s="7">
        <v>860075208</v>
      </c>
      <c r="F611" s="7"/>
      <c r="G611" s="8">
        <v>1200000</v>
      </c>
      <c r="H611" s="7" t="s">
        <v>17</v>
      </c>
      <c r="I611" s="14" t="str">
        <f t="shared" si="10"/>
        <v>459821200000</v>
      </c>
      <c r="J611" s="7" t="s">
        <v>18</v>
      </c>
      <c r="K611" s="15" t="e">
        <f>IF(E611="","",VLOOKUP(E611,[1]Hoja4!A:H,7,0))</f>
        <v>#N/A</v>
      </c>
      <c r="L611" s="16" t="e">
        <f>IF(E611="","",VLOOKUP(E611,[1]Hoja4!A:H,8,0))</f>
        <v>#N/A</v>
      </c>
      <c r="M611" s="15" t="e">
        <f>IF(E611="","",VLOOKUP(E611,[1]Hoja4!A:I,9,0))</f>
        <v>#N/A</v>
      </c>
      <c r="N611" s="17" t="str">
        <f ca="1">IF(ISERROR(
BUSCARX(B611 &amp; I611 &amp; H611,
'EXTRACTO BANCO'!A:A &amp; 'EXTRACTO BANCO'!G:G &amp; 'EXTRACTO BANCO'!K:K,
'EXTRACTO BANCO'!A:A,
0)
),"NO","OK")</f>
        <v>NO</v>
      </c>
      <c r="O611" s="18"/>
    </row>
    <row r="612" spans="1:15">
      <c r="A612" s="6">
        <v>45982</v>
      </c>
      <c r="B612" s="7">
        <v>1754</v>
      </c>
      <c r="C612" s="7" t="s">
        <v>20</v>
      </c>
      <c r="D612" s="7" t="s">
        <v>16</v>
      </c>
      <c r="E612" s="7">
        <v>13</v>
      </c>
      <c r="F612" s="7"/>
      <c r="G612" s="8">
        <v>2950000</v>
      </c>
      <c r="H612" s="7" t="s">
        <v>17</v>
      </c>
      <c r="I612" s="14" t="str">
        <f t="shared" si="10"/>
        <v>459822950000</v>
      </c>
      <c r="J612" s="7" t="s">
        <v>18</v>
      </c>
      <c r="K612" s="15" t="str">
        <f>IF(E612="","",VLOOKUP(E612,[1]Hoja4!A:H,7,0))</f>
        <v>PV040</v>
      </c>
      <c r="L612" s="16" t="str">
        <f>IF(E612="","",VLOOKUP(E612,[1]Hoja4!A:H,8,0))</f>
        <v>CALYPSO IBAGUE</v>
      </c>
      <c r="M612" s="15" t="str">
        <f>IF(E612="","",VLOOKUP(E612,[1]Hoja4!A:I,9,0))</f>
        <v>IBAGUE</v>
      </c>
      <c r="N612" s="17" t="str">
        <f ca="1">IF(ISERROR(
BUSCARX(B612 &amp; I612 &amp; H612,
'EXTRACTO BANCO'!A:A &amp; 'EXTRACTO BANCO'!G:G &amp; 'EXTRACTO BANCO'!K:K,
'EXTRACTO BANCO'!A:A,
0)
),"NO","OK")</f>
        <v>NO</v>
      </c>
      <c r="O612" s="18"/>
    </row>
    <row r="613" spans="1:15">
      <c r="A613" s="6">
        <v>45982</v>
      </c>
      <c r="B613" s="7">
        <v>1754</v>
      </c>
      <c r="C613" s="7" t="s">
        <v>20</v>
      </c>
      <c r="D613" s="7" t="s">
        <v>16</v>
      </c>
      <c r="E613" s="7">
        <v>5</v>
      </c>
      <c r="F613" s="7"/>
      <c r="G613" s="8">
        <v>1100000</v>
      </c>
      <c r="H613" s="7" t="s">
        <v>17</v>
      </c>
      <c r="I613" s="14" t="str">
        <f t="shared" si="10"/>
        <v>459821100000</v>
      </c>
      <c r="J613" s="7" t="s">
        <v>18</v>
      </c>
      <c r="K613" s="15" t="str">
        <f>IF(E613="","",VLOOKUP(E613,[1]Hoja4!A:H,7,0))</f>
        <v>PV022</v>
      </c>
      <c r="L613" s="16" t="str">
        <f>IF(E613="","",VLOOKUP(E613,[1]Hoja4!A:H,8,0))</f>
        <v>CALYPSO RIONEGRO</v>
      </c>
      <c r="M613" s="15" t="str">
        <f>IF(E613="","",VLOOKUP(E613,[1]Hoja4!A:I,9,0))</f>
        <v>BOGOTA</v>
      </c>
      <c r="N613" s="17" t="str">
        <f ca="1">IF(ISERROR(
BUSCARX(B613 &amp; I613 &amp; H613,
'EXTRACTO BANCO'!A:A &amp; 'EXTRACTO BANCO'!G:G &amp; 'EXTRACTO BANCO'!K:K,
'EXTRACTO BANCO'!A:A,
0)
),"NO","OK")</f>
        <v>NO</v>
      </c>
      <c r="O613" s="18"/>
    </row>
    <row r="614" spans="1:15">
      <c r="A614" s="6">
        <v>45982</v>
      </c>
      <c r="B614" s="7">
        <v>1754</v>
      </c>
      <c r="C614" s="7" t="s">
        <v>20</v>
      </c>
      <c r="D614" s="7" t="s">
        <v>16</v>
      </c>
      <c r="E614" s="7">
        <v>59</v>
      </c>
      <c r="F614" s="7"/>
      <c r="G614" s="8">
        <v>1910500</v>
      </c>
      <c r="H614" s="7" t="s">
        <v>17</v>
      </c>
      <c r="I614" s="14" t="str">
        <f t="shared" si="10"/>
        <v>459821910500</v>
      </c>
      <c r="J614" s="7" t="s">
        <v>18</v>
      </c>
      <c r="K614" s="15" t="e">
        <f>IF(E614="","",VLOOKUP(E614,[1]Hoja4!A:H,7,0))</f>
        <v>#N/A</v>
      </c>
      <c r="L614" s="16" t="e">
        <f>IF(E614="","",VLOOKUP(E614,[1]Hoja4!A:H,8,0))</f>
        <v>#N/A</v>
      </c>
      <c r="M614" s="15" t="e">
        <f>IF(E614="","",VLOOKUP(E614,[1]Hoja4!A:I,9,0))</f>
        <v>#N/A</v>
      </c>
      <c r="N614" s="17" t="str">
        <f ca="1">IF(ISERROR(
BUSCARX(B614 &amp; I614 &amp; H614,
'EXTRACTO BANCO'!A:A &amp; 'EXTRACTO BANCO'!G:G &amp; 'EXTRACTO BANCO'!K:K,
'EXTRACTO BANCO'!A:A,
0)
),"NO","OK")</f>
        <v>NO</v>
      </c>
      <c r="O614" s="18"/>
    </row>
    <row r="615" spans="1:15">
      <c r="A615" s="6">
        <v>45982</v>
      </c>
      <c r="B615" s="7">
        <v>1754</v>
      </c>
      <c r="C615" s="7" t="s">
        <v>20</v>
      </c>
      <c r="D615" s="7" t="s">
        <v>16</v>
      </c>
      <c r="E615" s="7">
        <v>1</v>
      </c>
      <c r="F615" s="7"/>
      <c r="G615" s="8">
        <v>2100000</v>
      </c>
      <c r="H615" s="7" t="s">
        <v>17</v>
      </c>
      <c r="I615" s="14" t="str">
        <f t="shared" si="10"/>
        <v>459822100000</v>
      </c>
      <c r="J615" s="7" t="s">
        <v>18</v>
      </c>
      <c r="K615" s="15" t="e">
        <f>IF(E615="","",VLOOKUP(E615,[1]Hoja4!A:H,7,0))</f>
        <v>#N/A</v>
      </c>
      <c r="L615" s="16" t="e">
        <f>IF(E615="","",VLOOKUP(E615,[1]Hoja4!A:H,8,0))</f>
        <v>#N/A</v>
      </c>
      <c r="M615" s="15" t="e">
        <f>IF(E615="","",VLOOKUP(E615,[1]Hoja4!A:I,9,0))</f>
        <v>#N/A</v>
      </c>
      <c r="N615" s="17" t="str">
        <f ca="1">IF(ISERROR(
BUSCARX(B615 &amp; I615 &amp; H615,
'EXTRACTO BANCO'!A:A &amp; 'EXTRACTO BANCO'!G:G &amp; 'EXTRACTO BANCO'!K:K,
'EXTRACTO BANCO'!A:A,
0)
),"NO","OK")</f>
        <v>NO</v>
      </c>
      <c r="O615" s="18"/>
    </row>
    <row r="616" spans="1:15">
      <c r="A616" s="6">
        <v>45982</v>
      </c>
      <c r="B616" s="7">
        <v>1754</v>
      </c>
      <c r="C616" s="7" t="s">
        <v>20</v>
      </c>
      <c r="D616" s="7" t="s">
        <v>16</v>
      </c>
      <c r="E616" s="7">
        <v>31</v>
      </c>
      <c r="F616" s="7"/>
      <c r="G616" s="8">
        <v>1000000</v>
      </c>
      <c r="H616" s="7" t="s">
        <v>17</v>
      </c>
      <c r="I616" s="14" t="str">
        <f t="shared" si="10"/>
        <v>459821000000</v>
      </c>
      <c r="J616" s="7" t="s">
        <v>18</v>
      </c>
      <c r="K616" s="15" t="str">
        <f>IF(E616="","",VLOOKUP(E616,[1]Hoja4!A:H,7,0))</f>
        <v>LOG</v>
      </c>
      <c r="L616" s="16" t="str">
        <f>IF(E616="","",VLOOKUP(E616,[1]Hoja4!A:H,8,0))</f>
        <v>CAJA LOGISTICA</v>
      </c>
      <c r="M616" s="15" t="str">
        <f>IF(E616="","",VLOOKUP(E616,[1]Hoja4!A:I,9,0))</f>
        <v>BOGOTA</v>
      </c>
      <c r="N616" s="17" t="str">
        <f ca="1">IF(ISERROR(
BUSCARX(B616 &amp; I616 &amp; H616,
'EXTRACTO BANCO'!A:A &amp; 'EXTRACTO BANCO'!G:G &amp; 'EXTRACTO BANCO'!K:K,
'EXTRACTO BANCO'!A:A,
0)
),"NO","OK")</f>
        <v>NO</v>
      </c>
      <c r="O616" s="18"/>
    </row>
    <row r="617" spans="1:15">
      <c r="A617" s="6">
        <v>45982</v>
      </c>
      <c r="B617" s="7">
        <v>1754</v>
      </c>
      <c r="C617" s="7" t="s">
        <v>20</v>
      </c>
      <c r="D617" s="7" t="s">
        <v>16</v>
      </c>
      <c r="E617" s="7">
        <v>31</v>
      </c>
      <c r="F617" s="7"/>
      <c r="G617" s="8">
        <v>800000</v>
      </c>
      <c r="H617" s="7" t="s">
        <v>17</v>
      </c>
      <c r="I617" s="14" t="str">
        <f t="shared" si="10"/>
        <v>45982800000</v>
      </c>
      <c r="J617" s="7" t="s">
        <v>18</v>
      </c>
      <c r="K617" s="15" t="str">
        <f>IF(E617="","",VLOOKUP(E617,[1]Hoja4!A:H,7,0))</f>
        <v>LOG</v>
      </c>
      <c r="L617" s="16" t="str">
        <f>IF(E617="","",VLOOKUP(E617,[1]Hoja4!A:H,8,0))</f>
        <v>CAJA LOGISTICA</v>
      </c>
      <c r="M617" s="15" t="str">
        <f>IF(E617="","",VLOOKUP(E617,[1]Hoja4!A:I,9,0))</f>
        <v>BOGOTA</v>
      </c>
      <c r="N617" s="17" t="str">
        <f ca="1">IF(ISERROR(
BUSCARX(B617 &amp; I617 &amp; H617,
'EXTRACTO BANCO'!A:A &amp; 'EXTRACTO BANCO'!G:G &amp; 'EXTRACTO BANCO'!K:K,
'EXTRACTO BANCO'!A:A,
0)
),"NO","OK")</f>
        <v>NO</v>
      </c>
      <c r="O617" s="18"/>
    </row>
    <row r="618" spans="1:15">
      <c r="A618" s="6">
        <v>45982</v>
      </c>
      <c r="B618" s="7">
        <v>1754</v>
      </c>
      <c r="C618" s="7" t="s">
        <v>20</v>
      </c>
      <c r="D618" s="7" t="s">
        <v>16</v>
      </c>
      <c r="E618" s="7">
        <v>860075208</v>
      </c>
      <c r="F618" s="7"/>
      <c r="G618" s="8">
        <v>1400000</v>
      </c>
      <c r="H618" s="7" t="s">
        <v>17</v>
      </c>
      <c r="I618" s="14" t="str">
        <f t="shared" si="10"/>
        <v>459821400000</v>
      </c>
      <c r="J618" s="7" t="s">
        <v>18</v>
      </c>
      <c r="K618" s="15" t="e">
        <f>IF(E618="","",VLOOKUP(E618,[1]Hoja4!A:H,7,0))</f>
        <v>#N/A</v>
      </c>
      <c r="L618" s="16" t="e">
        <f>IF(E618="","",VLOOKUP(E618,[1]Hoja4!A:H,8,0))</f>
        <v>#N/A</v>
      </c>
      <c r="M618" s="15" t="e">
        <f>IF(E618="","",VLOOKUP(E618,[1]Hoja4!A:I,9,0))</f>
        <v>#N/A</v>
      </c>
      <c r="N618" s="17" t="str">
        <f ca="1">IF(ISERROR(
BUSCARX(B618 &amp; I618 &amp; H618,
'EXTRACTO BANCO'!A:A &amp; 'EXTRACTO BANCO'!G:G &amp; 'EXTRACTO BANCO'!K:K,
'EXTRACTO BANCO'!A:A,
0)
),"NO","OK")</f>
        <v>NO</v>
      </c>
      <c r="O618" s="18"/>
    </row>
    <row r="619" spans="1:15">
      <c r="A619" s="6">
        <v>45982</v>
      </c>
      <c r="B619" s="7">
        <v>1754</v>
      </c>
      <c r="C619" s="7" t="s">
        <v>20</v>
      </c>
      <c r="D619" s="7" t="s">
        <v>16</v>
      </c>
      <c r="E619" s="7">
        <v>7</v>
      </c>
      <c r="F619" s="7"/>
      <c r="G619" s="8">
        <v>250000</v>
      </c>
      <c r="H619" s="7" t="s">
        <v>17</v>
      </c>
      <c r="I619" s="14" t="str">
        <f t="shared" si="10"/>
        <v>45982250000</v>
      </c>
      <c r="J619" s="7" t="s">
        <v>18</v>
      </c>
      <c r="K619" s="15" t="str">
        <f>IF(E619="","",VLOOKUP(E619,[1]Hoja4!A:H,7,0))</f>
        <v>PV014</v>
      </c>
      <c r="L619" s="16" t="str">
        <f>IF(E619="","",VLOOKUP(E619,[1]Hoja4!A:H,8,0))</f>
        <v>CALYPSO CARVAJAL</v>
      </c>
      <c r="M619" s="15" t="str">
        <f>IF(E619="","",VLOOKUP(E619,[1]Hoja4!A:I,9,0))</f>
        <v>BOGOTA</v>
      </c>
      <c r="N619" s="17" t="str">
        <f ca="1">IF(ISERROR(
BUSCARX(B619 &amp; I619 &amp; H619,
'EXTRACTO BANCO'!A:A &amp; 'EXTRACTO BANCO'!G:G &amp; 'EXTRACTO BANCO'!K:K,
'EXTRACTO BANCO'!A:A,
0)
),"NO","OK")</f>
        <v>NO</v>
      </c>
      <c r="O619" s="18"/>
    </row>
    <row r="620" spans="1:15">
      <c r="A620" s="6">
        <v>45982</v>
      </c>
      <c r="B620" s="7">
        <v>1754</v>
      </c>
      <c r="C620" s="7" t="s">
        <v>20</v>
      </c>
      <c r="D620" s="7" t="s">
        <v>16</v>
      </c>
      <c r="E620" s="7">
        <v>7</v>
      </c>
      <c r="F620" s="7"/>
      <c r="G620" s="8">
        <v>3000000</v>
      </c>
      <c r="H620" s="7" t="s">
        <v>17</v>
      </c>
      <c r="I620" s="14" t="str">
        <f t="shared" si="10"/>
        <v>459823000000</v>
      </c>
      <c r="J620" s="7" t="s">
        <v>18</v>
      </c>
      <c r="K620" s="15" t="str">
        <f>IF(E620="","",VLOOKUP(E620,[1]Hoja4!A:H,7,0))</f>
        <v>PV014</v>
      </c>
      <c r="L620" s="16" t="str">
        <f>IF(E620="","",VLOOKUP(E620,[1]Hoja4!A:H,8,0))</f>
        <v>CALYPSO CARVAJAL</v>
      </c>
      <c r="M620" s="15" t="str">
        <f>IF(E620="","",VLOOKUP(E620,[1]Hoja4!A:I,9,0))</f>
        <v>BOGOTA</v>
      </c>
      <c r="N620" s="17" t="str">
        <f ca="1">IF(ISERROR(
BUSCARX(B620 &amp; I620 &amp; H620,
'EXTRACTO BANCO'!A:A &amp; 'EXTRACTO BANCO'!G:G &amp; 'EXTRACTO BANCO'!K:K,
'EXTRACTO BANCO'!A:A,
0)
),"NO","OK")</f>
        <v>NO</v>
      </c>
      <c r="O620" s="18"/>
    </row>
    <row r="621" spans="1:15">
      <c r="A621" s="6">
        <v>45982</v>
      </c>
      <c r="B621" s="7">
        <v>1754</v>
      </c>
      <c r="C621" s="7" t="s">
        <v>20</v>
      </c>
      <c r="D621" s="7" t="s">
        <v>16</v>
      </c>
      <c r="E621" s="7">
        <v>49</v>
      </c>
      <c r="F621" s="7"/>
      <c r="G621" s="8">
        <v>1650000</v>
      </c>
      <c r="H621" s="7" t="s">
        <v>17</v>
      </c>
      <c r="I621" s="14" t="str">
        <f t="shared" si="10"/>
        <v>459821650000</v>
      </c>
      <c r="J621" s="7" t="s">
        <v>18</v>
      </c>
      <c r="K621" s="15" t="e">
        <f>IF(E621="","",VLOOKUP(E621,[1]Hoja4!A:H,7,0))</f>
        <v>#N/A</v>
      </c>
      <c r="L621" s="16" t="e">
        <f>IF(E621="","",VLOOKUP(E621,[1]Hoja4!A:H,8,0))</f>
        <v>#N/A</v>
      </c>
      <c r="M621" s="15" t="e">
        <f>IF(E621="","",VLOOKUP(E621,[1]Hoja4!A:I,9,0))</f>
        <v>#N/A</v>
      </c>
      <c r="N621" s="17" t="str">
        <f ca="1">IF(ISERROR(
BUSCARX(B621 &amp; I621 &amp; H621,
'EXTRACTO BANCO'!A:A &amp; 'EXTRACTO BANCO'!G:G &amp; 'EXTRACTO BANCO'!K:K,
'EXTRACTO BANCO'!A:A,
0)
),"NO","OK")</f>
        <v>NO</v>
      </c>
      <c r="O621" s="18"/>
    </row>
    <row r="622" spans="1:15">
      <c r="A622" s="6">
        <v>45982</v>
      </c>
      <c r="B622" s="7">
        <v>1754</v>
      </c>
      <c r="C622" s="7" t="s">
        <v>20</v>
      </c>
      <c r="D622" s="7" t="s">
        <v>16</v>
      </c>
      <c r="E622" s="7">
        <v>49</v>
      </c>
      <c r="F622" s="7"/>
      <c r="G622" s="8">
        <v>1637550</v>
      </c>
      <c r="H622" s="7" t="s">
        <v>17</v>
      </c>
      <c r="I622" s="14" t="str">
        <f t="shared" si="10"/>
        <v>459821637550</v>
      </c>
      <c r="J622" s="7" t="s">
        <v>18</v>
      </c>
      <c r="K622" s="15" t="e">
        <f>IF(E622="","",VLOOKUP(E622,[1]Hoja4!A:H,7,0))</f>
        <v>#N/A</v>
      </c>
      <c r="L622" s="16" t="e">
        <f>IF(E622="","",VLOOKUP(E622,[1]Hoja4!A:H,8,0))</f>
        <v>#N/A</v>
      </c>
      <c r="M622" s="15" t="e">
        <f>IF(E622="","",VLOOKUP(E622,[1]Hoja4!A:I,9,0))</f>
        <v>#N/A</v>
      </c>
      <c r="N622" s="17" t="str">
        <f ca="1">IF(ISERROR(
BUSCARX(B622 &amp; I622 &amp; H622,
'EXTRACTO BANCO'!A:A &amp; 'EXTRACTO BANCO'!G:G &amp; 'EXTRACTO BANCO'!K:K,
'EXTRACTO BANCO'!A:A,
0)
),"NO","OK")</f>
        <v>NO</v>
      </c>
      <c r="O622" s="18"/>
    </row>
    <row r="623" spans="1:15">
      <c r="A623" s="6">
        <v>45982</v>
      </c>
      <c r="B623" s="7">
        <v>1754</v>
      </c>
      <c r="C623" s="7" t="s">
        <v>20</v>
      </c>
      <c r="D623" s="7" t="s">
        <v>16</v>
      </c>
      <c r="E623" s="7">
        <v>57</v>
      </c>
      <c r="F623" s="7"/>
      <c r="G623" s="8">
        <v>800000</v>
      </c>
      <c r="H623" s="7" t="s">
        <v>17</v>
      </c>
      <c r="I623" s="14" t="str">
        <f t="shared" si="10"/>
        <v>45982800000</v>
      </c>
      <c r="J623" s="7" t="s">
        <v>18</v>
      </c>
      <c r="K623" s="15" t="e">
        <f>IF(E623="","",VLOOKUP(E623,[1]Hoja4!A:H,7,0))</f>
        <v>#N/A</v>
      </c>
      <c r="L623" s="16" t="e">
        <f>IF(E623="","",VLOOKUP(E623,[1]Hoja4!A:H,8,0))</f>
        <v>#N/A</v>
      </c>
      <c r="M623" s="15" t="e">
        <f>IF(E623="","",VLOOKUP(E623,[1]Hoja4!A:I,9,0))</f>
        <v>#N/A</v>
      </c>
      <c r="N623" s="17" t="str">
        <f ca="1">IF(ISERROR(
BUSCARX(B623 &amp; I623 &amp; H623,
'EXTRACTO BANCO'!A:A &amp; 'EXTRACTO BANCO'!G:G &amp; 'EXTRACTO BANCO'!K:K,
'EXTRACTO BANCO'!A:A,
0)
),"NO","OK")</f>
        <v>NO</v>
      </c>
      <c r="O623" s="18"/>
    </row>
    <row r="624" spans="1:15">
      <c r="A624" s="6">
        <v>45982</v>
      </c>
      <c r="B624" s="7">
        <v>1754</v>
      </c>
      <c r="C624" s="7" t="s">
        <v>20</v>
      </c>
      <c r="D624" s="7" t="s">
        <v>16</v>
      </c>
      <c r="E624" s="7">
        <v>860075208</v>
      </c>
      <c r="F624" s="7"/>
      <c r="G624" s="8">
        <v>4000000</v>
      </c>
      <c r="H624" s="7" t="s">
        <v>17</v>
      </c>
      <c r="I624" s="14" t="str">
        <f t="shared" si="10"/>
        <v>459824000000</v>
      </c>
      <c r="J624" s="7" t="s">
        <v>18</v>
      </c>
      <c r="K624" s="15" t="e">
        <f>IF(E624="","",VLOOKUP(E624,[1]Hoja4!A:H,7,0))</f>
        <v>#N/A</v>
      </c>
      <c r="L624" s="16" t="e">
        <f>IF(E624="","",VLOOKUP(E624,[1]Hoja4!A:H,8,0))</f>
        <v>#N/A</v>
      </c>
      <c r="M624" s="15" t="e">
        <f>IF(E624="","",VLOOKUP(E624,[1]Hoja4!A:I,9,0))</f>
        <v>#N/A</v>
      </c>
      <c r="N624" s="17" t="str">
        <f ca="1">IF(ISERROR(
BUSCARX(B624 &amp; I624 &amp; H624,
'EXTRACTO BANCO'!A:A &amp; 'EXTRACTO BANCO'!G:G &amp; 'EXTRACTO BANCO'!K:K,
'EXTRACTO BANCO'!A:A,
0)
),"NO","OK")</f>
        <v>NO</v>
      </c>
      <c r="O624" s="18"/>
    </row>
    <row r="625" spans="1:15">
      <c r="A625" s="6">
        <v>45982</v>
      </c>
      <c r="B625" s="7">
        <v>1754</v>
      </c>
      <c r="C625" s="7" t="s">
        <v>20</v>
      </c>
      <c r="D625" s="7" t="s">
        <v>16</v>
      </c>
      <c r="E625" s="7">
        <v>51</v>
      </c>
      <c r="F625" s="7"/>
      <c r="G625" s="8">
        <v>1000000</v>
      </c>
      <c r="H625" s="7" t="s">
        <v>17</v>
      </c>
      <c r="I625" s="14" t="str">
        <f t="shared" si="10"/>
        <v>459821000000</v>
      </c>
      <c r="J625" s="7" t="s">
        <v>18</v>
      </c>
      <c r="K625" s="15" t="str">
        <f>IF(E625="","",VLOOKUP(E625,[1]Hoja4!A:H,7,0))</f>
        <v>VEBOG</v>
      </c>
      <c r="L625" s="16" t="str">
        <f>IF(E625="","",VLOOKUP(E625,[1]Hoja4!A:H,8,0))</f>
        <v>VENTAS EXTERNAS BOGOTA</v>
      </c>
      <c r="M625" s="15" t="str">
        <f>IF(E625="","",VLOOKUP(E625,[1]Hoja4!A:I,9,0))</f>
        <v>BOGOTA</v>
      </c>
      <c r="N625" s="17" t="str">
        <f ca="1">IF(ISERROR(
BUSCARX(B625 &amp; I625 &amp; H625,
'EXTRACTO BANCO'!A:A &amp; 'EXTRACTO BANCO'!G:G &amp; 'EXTRACTO BANCO'!K:K,
'EXTRACTO BANCO'!A:A,
0)
),"NO","OK")</f>
        <v>NO</v>
      </c>
      <c r="O625" s="18"/>
    </row>
    <row r="626" spans="1:15">
      <c r="A626" s="6">
        <v>45982</v>
      </c>
      <c r="B626" s="7">
        <v>1754</v>
      </c>
      <c r="C626" s="7" t="s">
        <v>20</v>
      </c>
      <c r="D626" s="7" t="s">
        <v>16</v>
      </c>
      <c r="E626" s="7">
        <v>860075208</v>
      </c>
      <c r="F626" s="7"/>
      <c r="G626" s="8">
        <v>900000</v>
      </c>
      <c r="H626" s="7" t="s">
        <v>17</v>
      </c>
      <c r="I626" s="14" t="str">
        <f t="shared" si="10"/>
        <v>45982900000</v>
      </c>
      <c r="J626" s="7" t="s">
        <v>18</v>
      </c>
      <c r="K626" s="15" t="e">
        <f>IF(E626="","",VLOOKUP(E626,[1]Hoja4!A:H,7,0))</f>
        <v>#N/A</v>
      </c>
      <c r="L626" s="16" t="e">
        <f>IF(E626="","",VLOOKUP(E626,[1]Hoja4!A:H,8,0))</f>
        <v>#N/A</v>
      </c>
      <c r="M626" s="15" t="e">
        <f>IF(E626="","",VLOOKUP(E626,[1]Hoja4!A:I,9,0))</f>
        <v>#N/A</v>
      </c>
      <c r="N626" s="17" t="str">
        <f ca="1">IF(ISERROR(
BUSCARX(B626 &amp; I626 &amp; H626,
'EXTRACTO BANCO'!A:A &amp; 'EXTRACTO BANCO'!G:G &amp; 'EXTRACTO BANCO'!K:K,
'EXTRACTO BANCO'!A:A,
0)
),"NO","OK")</f>
        <v>NO</v>
      </c>
      <c r="O626" s="18"/>
    </row>
    <row r="627" spans="1:15">
      <c r="A627" s="6">
        <v>45982</v>
      </c>
      <c r="B627" s="7">
        <v>1754</v>
      </c>
      <c r="C627" s="7" t="s">
        <v>20</v>
      </c>
      <c r="D627" s="7" t="s">
        <v>16</v>
      </c>
      <c r="E627" s="7">
        <v>8600752087</v>
      </c>
      <c r="F627" s="7"/>
      <c r="G627" s="8">
        <v>900000</v>
      </c>
      <c r="H627" s="7" t="s">
        <v>17</v>
      </c>
      <c r="I627" s="14" t="str">
        <f t="shared" si="10"/>
        <v>45982900000</v>
      </c>
      <c r="J627" s="7" t="s">
        <v>18</v>
      </c>
      <c r="K627" s="15" t="e">
        <f>IF(E627="","",VLOOKUP(E627,[1]Hoja4!A:H,7,0))</f>
        <v>#N/A</v>
      </c>
      <c r="L627" s="16" t="e">
        <f>IF(E627="","",VLOOKUP(E627,[1]Hoja4!A:H,8,0))</f>
        <v>#N/A</v>
      </c>
      <c r="M627" s="15" t="e">
        <f>IF(E627="","",VLOOKUP(E627,[1]Hoja4!A:I,9,0))</f>
        <v>#N/A</v>
      </c>
      <c r="N627" s="17" t="str">
        <f ca="1">IF(ISERROR(
BUSCARX(B627 &amp; I627 &amp; H627,
'EXTRACTO BANCO'!A:A &amp; 'EXTRACTO BANCO'!G:G &amp; 'EXTRACTO BANCO'!K:K,
'EXTRACTO BANCO'!A:A,
0)
),"NO","OK")</f>
        <v>NO</v>
      </c>
      <c r="O627" s="18"/>
    </row>
    <row r="628" spans="1:15">
      <c r="A628" s="6">
        <v>45982</v>
      </c>
      <c r="B628" s="7">
        <v>1754</v>
      </c>
      <c r="C628" s="7" t="s">
        <v>20</v>
      </c>
      <c r="D628" s="7" t="s">
        <v>16</v>
      </c>
      <c r="E628" s="7">
        <v>18</v>
      </c>
      <c r="F628" s="7"/>
      <c r="G628" s="8">
        <v>2350000</v>
      </c>
      <c r="H628" s="7" t="s">
        <v>17</v>
      </c>
      <c r="I628" s="14" t="str">
        <f t="shared" si="10"/>
        <v>459822350000</v>
      </c>
      <c r="J628" s="7" t="s">
        <v>18</v>
      </c>
      <c r="K628" s="15" t="str">
        <f>IF(E628="","",VLOOKUP(E628,[1]Hoja4!A:H,7,0))</f>
        <v>PV046</v>
      </c>
      <c r="L628" s="16" t="str">
        <f>IF(E628="","",VLOOKUP(E628,[1]Hoja4!A:H,8,0))</f>
        <v>CALYPSO CALI CRA 9</v>
      </c>
      <c r="M628" s="15" t="str">
        <f>IF(E628="","",VLOOKUP(E628,[1]Hoja4!A:I,9,0))</f>
        <v>CALI</v>
      </c>
      <c r="N628" s="17" t="str">
        <f ca="1">IF(ISERROR(
BUSCARX(B628 &amp; I628 &amp; H628,
'EXTRACTO BANCO'!A:A &amp; 'EXTRACTO BANCO'!G:G &amp; 'EXTRACTO BANCO'!K:K,
'EXTRACTO BANCO'!A:A,
0)
),"NO","OK")</f>
        <v>NO</v>
      </c>
      <c r="O628" s="18"/>
    </row>
    <row r="629" spans="1:15">
      <c r="A629" s="6">
        <v>45982</v>
      </c>
      <c r="B629" s="7">
        <v>1754</v>
      </c>
      <c r="C629" s="7" t="s">
        <v>20</v>
      </c>
      <c r="D629" s="7" t="s">
        <v>16</v>
      </c>
      <c r="E629" s="7">
        <v>860075208</v>
      </c>
      <c r="F629" s="7"/>
      <c r="G629" s="8">
        <v>646200</v>
      </c>
      <c r="H629" s="7" t="s">
        <v>17</v>
      </c>
      <c r="I629" s="14" t="str">
        <f t="shared" si="10"/>
        <v>45982646200</v>
      </c>
      <c r="J629" s="7" t="s">
        <v>18</v>
      </c>
      <c r="K629" s="15" t="e">
        <f>IF(E629="","",VLOOKUP(E629,[1]Hoja4!A:H,7,0))</f>
        <v>#N/A</v>
      </c>
      <c r="L629" s="16" t="e">
        <f>IF(E629="","",VLOOKUP(E629,[1]Hoja4!A:H,8,0))</f>
        <v>#N/A</v>
      </c>
      <c r="M629" s="15" t="e">
        <f>IF(E629="","",VLOOKUP(E629,[1]Hoja4!A:I,9,0))</f>
        <v>#N/A</v>
      </c>
      <c r="N629" s="17" t="str">
        <f ca="1">IF(ISERROR(
BUSCARX(B629 &amp; I629 &amp; H629,
'EXTRACTO BANCO'!A:A &amp; 'EXTRACTO BANCO'!G:G &amp; 'EXTRACTO BANCO'!K:K,
'EXTRACTO BANCO'!A:A,
0)
),"NO","OK")</f>
        <v>NO</v>
      </c>
      <c r="O629" s="18"/>
    </row>
    <row r="630" spans="1:15">
      <c r="A630" s="6">
        <v>45982</v>
      </c>
      <c r="B630" s="7">
        <v>1754</v>
      </c>
      <c r="C630" s="7" t="s">
        <v>20</v>
      </c>
      <c r="D630" s="7" t="s">
        <v>16</v>
      </c>
      <c r="E630" s="7">
        <v>860075208</v>
      </c>
      <c r="F630" s="7"/>
      <c r="G630" s="8">
        <v>1029100</v>
      </c>
      <c r="H630" s="7" t="s">
        <v>17</v>
      </c>
      <c r="I630" s="14" t="str">
        <f t="shared" si="10"/>
        <v>459821029100</v>
      </c>
      <c r="J630" s="7" t="s">
        <v>18</v>
      </c>
      <c r="K630" s="15" t="e">
        <f>IF(E630="","",VLOOKUP(E630,[1]Hoja4!A:H,7,0))</f>
        <v>#N/A</v>
      </c>
      <c r="L630" s="16" t="e">
        <f>IF(E630="","",VLOOKUP(E630,[1]Hoja4!A:H,8,0))</f>
        <v>#N/A</v>
      </c>
      <c r="M630" s="15" t="e">
        <f>IF(E630="","",VLOOKUP(E630,[1]Hoja4!A:I,9,0))</f>
        <v>#N/A</v>
      </c>
      <c r="N630" s="17" t="str">
        <f ca="1">IF(ISERROR(
BUSCARX(B630 &amp; I630 &amp; H630,
'EXTRACTO BANCO'!A:A &amp; 'EXTRACTO BANCO'!G:G &amp; 'EXTRACTO BANCO'!K:K,
'EXTRACTO BANCO'!A:A,
0)
),"NO","OK")</f>
        <v>NO</v>
      </c>
      <c r="O630" s="18"/>
    </row>
    <row r="631" spans="1:15">
      <c r="A631" s="6">
        <v>45982</v>
      </c>
      <c r="B631" s="7">
        <v>1754</v>
      </c>
      <c r="C631" s="7" t="s">
        <v>20</v>
      </c>
      <c r="D631" s="7" t="s">
        <v>16</v>
      </c>
      <c r="E631" s="7">
        <v>860075208</v>
      </c>
      <c r="F631" s="7"/>
      <c r="G631" s="8">
        <v>2100000</v>
      </c>
      <c r="H631" s="7" t="s">
        <v>17</v>
      </c>
      <c r="I631" s="14" t="str">
        <f t="shared" si="10"/>
        <v>459822100000</v>
      </c>
      <c r="J631" s="7" t="s">
        <v>18</v>
      </c>
      <c r="K631" s="15" t="e">
        <f>IF(E631="","",VLOOKUP(E631,[1]Hoja4!A:H,7,0))</f>
        <v>#N/A</v>
      </c>
      <c r="L631" s="16" t="e">
        <f>IF(E631="","",VLOOKUP(E631,[1]Hoja4!A:H,8,0))</f>
        <v>#N/A</v>
      </c>
      <c r="M631" s="15" t="e">
        <f>IF(E631="","",VLOOKUP(E631,[1]Hoja4!A:I,9,0))</f>
        <v>#N/A</v>
      </c>
      <c r="N631" s="17" t="str">
        <f ca="1">IF(ISERROR(
BUSCARX(B631 &amp; I631 &amp; H631,
'EXTRACTO BANCO'!A:A &amp; 'EXTRACTO BANCO'!G:G &amp; 'EXTRACTO BANCO'!K:K,
'EXTRACTO BANCO'!A:A,
0)
),"NO","OK")</f>
        <v>NO</v>
      </c>
      <c r="O631" s="18"/>
    </row>
    <row r="632" spans="1:15">
      <c r="A632" s="6">
        <v>45982</v>
      </c>
      <c r="B632" s="7">
        <v>1754</v>
      </c>
      <c r="C632" s="7" t="s">
        <v>20</v>
      </c>
      <c r="D632" s="7" t="s">
        <v>16</v>
      </c>
      <c r="E632" s="7">
        <v>860075208</v>
      </c>
      <c r="F632" s="7"/>
      <c r="G632" s="8">
        <v>838900</v>
      </c>
      <c r="H632" s="7" t="s">
        <v>17</v>
      </c>
      <c r="I632" s="14" t="str">
        <f t="shared" si="10"/>
        <v>45982838900</v>
      </c>
      <c r="J632" s="7" t="s">
        <v>18</v>
      </c>
      <c r="K632" s="15" t="e">
        <f>IF(E632="","",VLOOKUP(E632,[1]Hoja4!A:H,7,0))</f>
        <v>#N/A</v>
      </c>
      <c r="L632" s="16" t="e">
        <f>IF(E632="","",VLOOKUP(E632,[1]Hoja4!A:H,8,0))</f>
        <v>#N/A</v>
      </c>
      <c r="M632" s="15" t="e">
        <f>IF(E632="","",VLOOKUP(E632,[1]Hoja4!A:I,9,0))</f>
        <v>#N/A</v>
      </c>
      <c r="N632" s="17" t="str">
        <f ca="1">IF(ISERROR(
BUSCARX(B632 &amp; I632 &amp; H632,
'EXTRACTO BANCO'!A:A &amp; 'EXTRACTO BANCO'!G:G &amp; 'EXTRACTO BANCO'!K:K,
'EXTRACTO BANCO'!A:A,
0)
),"NO","OK")</f>
        <v>NO</v>
      </c>
      <c r="O632" s="18"/>
    </row>
    <row r="633" spans="1:15">
      <c r="A633" s="6">
        <v>45982</v>
      </c>
      <c r="B633" s="7">
        <v>1754</v>
      </c>
      <c r="C633" s="7" t="s">
        <v>20</v>
      </c>
      <c r="D633" s="7" t="s">
        <v>16</v>
      </c>
      <c r="E633" s="7">
        <v>860075208</v>
      </c>
      <c r="F633" s="7"/>
      <c r="G633" s="8">
        <v>400000</v>
      </c>
      <c r="H633" s="7" t="s">
        <v>17</v>
      </c>
      <c r="I633" s="14" t="str">
        <f t="shared" si="10"/>
        <v>45982400000</v>
      </c>
      <c r="J633" s="7" t="s">
        <v>18</v>
      </c>
      <c r="K633" s="15" t="e">
        <f>IF(E633="","",VLOOKUP(E633,[1]Hoja4!A:H,7,0))</f>
        <v>#N/A</v>
      </c>
      <c r="L633" s="16" t="e">
        <f>IF(E633="","",VLOOKUP(E633,[1]Hoja4!A:H,8,0))</f>
        <v>#N/A</v>
      </c>
      <c r="M633" s="15" t="e">
        <f>IF(E633="","",VLOOKUP(E633,[1]Hoja4!A:I,9,0))</f>
        <v>#N/A</v>
      </c>
      <c r="N633" s="17" t="str">
        <f ca="1">IF(ISERROR(
BUSCARX(B633 &amp; I633 &amp; H633,
'EXTRACTO BANCO'!A:A &amp; 'EXTRACTO BANCO'!G:G &amp; 'EXTRACTO BANCO'!K:K,
'EXTRACTO BANCO'!A:A,
0)
),"NO","OK")</f>
        <v>NO</v>
      </c>
      <c r="O633" s="18"/>
    </row>
    <row r="634" spans="1:15">
      <c r="A634" s="6">
        <v>45982</v>
      </c>
      <c r="B634" s="7">
        <v>1754</v>
      </c>
      <c r="C634" s="7" t="s">
        <v>21</v>
      </c>
      <c r="D634" s="7" t="s">
        <v>16</v>
      </c>
      <c r="E634" s="7">
        <v>860075208</v>
      </c>
      <c r="F634" s="7"/>
      <c r="G634" s="8">
        <v>1250000</v>
      </c>
      <c r="H634" s="7"/>
      <c r="I634" s="14" t="str">
        <f t="shared" si="10"/>
        <v>459821250000</v>
      </c>
      <c r="J634" s="7" t="s">
        <v>18</v>
      </c>
      <c r="K634" s="15" t="e">
        <f>IF(E634="","",VLOOKUP(E634,[1]Hoja4!A:H,7,0))</f>
        <v>#N/A</v>
      </c>
      <c r="L634" s="16" t="e">
        <f>IF(E634="","",VLOOKUP(E634,[1]Hoja4!A:H,8,0))</f>
        <v>#N/A</v>
      </c>
      <c r="M634" s="15" t="e">
        <f>IF(E634="","",VLOOKUP(E634,[1]Hoja4!A:I,9,0))</f>
        <v>#N/A</v>
      </c>
      <c r="N634" s="17" t="str">
        <f ca="1">IF(ISERROR(
BUSCARX(B634 &amp; I634 &amp; H634,
'EXTRACTO BANCO'!A:A &amp; 'EXTRACTO BANCO'!G:G &amp; 'EXTRACTO BANCO'!K:K,
'EXTRACTO BANCO'!A:A,
0)
),"NO","OK")</f>
        <v>NO</v>
      </c>
      <c r="O634" s="18"/>
    </row>
    <row r="635" spans="1:15">
      <c r="A635" s="6">
        <v>45982</v>
      </c>
      <c r="B635" s="7">
        <v>1754</v>
      </c>
      <c r="C635" s="7" t="s">
        <v>21</v>
      </c>
      <c r="D635" s="7" t="s">
        <v>16</v>
      </c>
      <c r="E635" s="7">
        <v>8600752087</v>
      </c>
      <c r="F635" s="7"/>
      <c r="G635" s="8">
        <v>450000</v>
      </c>
      <c r="H635" s="7"/>
      <c r="I635" s="14" t="str">
        <f t="shared" si="10"/>
        <v>45982450000</v>
      </c>
      <c r="J635" s="7" t="s">
        <v>18</v>
      </c>
      <c r="K635" s="15" t="e">
        <f>IF(E635="","",VLOOKUP(E635,[1]Hoja4!A:H,7,0))</f>
        <v>#N/A</v>
      </c>
      <c r="L635" s="16" t="e">
        <f>IF(E635="","",VLOOKUP(E635,[1]Hoja4!A:H,8,0))</f>
        <v>#N/A</v>
      </c>
      <c r="M635" s="15" t="e">
        <f>IF(E635="","",VLOOKUP(E635,[1]Hoja4!A:I,9,0))</f>
        <v>#N/A</v>
      </c>
      <c r="N635" s="17" t="str">
        <f ca="1">IF(ISERROR(
BUSCARX(B635 &amp; I635 &amp; H635,
'EXTRACTO BANCO'!A:A &amp; 'EXTRACTO BANCO'!G:G &amp; 'EXTRACTO BANCO'!K:K,
'EXTRACTO BANCO'!A:A,
0)
),"NO","OK")</f>
        <v>NO</v>
      </c>
      <c r="O635" s="18"/>
    </row>
    <row r="636" spans="1:15">
      <c r="A636" s="6">
        <v>45982</v>
      </c>
      <c r="B636" s="7">
        <v>1754</v>
      </c>
      <c r="C636" s="7" t="s">
        <v>21</v>
      </c>
      <c r="D636" s="7" t="s">
        <v>16</v>
      </c>
      <c r="E636" s="7">
        <v>8600752087</v>
      </c>
      <c r="F636" s="7"/>
      <c r="G636" s="8">
        <v>900000</v>
      </c>
      <c r="H636" s="7"/>
      <c r="I636" s="14" t="str">
        <f t="shared" si="10"/>
        <v>45982900000</v>
      </c>
      <c r="J636" s="7" t="s">
        <v>18</v>
      </c>
      <c r="K636" s="15" t="e">
        <f>IF(E636="","",VLOOKUP(E636,[1]Hoja4!A:H,7,0))</f>
        <v>#N/A</v>
      </c>
      <c r="L636" s="16" t="e">
        <f>IF(E636="","",VLOOKUP(E636,[1]Hoja4!A:H,8,0))</f>
        <v>#N/A</v>
      </c>
      <c r="M636" s="15" t="e">
        <f>IF(E636="","",VLOOKUP(E636,[1]Hoja4!A:I,9,0))</f>
        <v>#N/A</v>
      </c>
      <c r="N636" s="17" t="str">
        <f ca="1">IF(ISERROR(
BUSCARX(B636 &amp; I636 &amp; H636,
'EXTRACTO BANCO'!A:A &amp; 'EXTRACTO BANCO'!G:G &amp; 'EXTRACTO BANCO'!K:K,
'EXTRACTO BANCO'!A:A,
0)
),"NO","OK")</f>
        <v>NO</v>
      </c>
      <c r="O636" s="18"/>
    </row>
    <row r="637" spans="1:15">
      <c r="A637" s="6">
        <v>45983</v>
      </c>
      <c r="B637" s="7">
        <v>1754</v>
      </c>
      <c r="C637" s="7" t="s">
        <v>15</v>
      </c>
      <c r="D637" s="7" t="s">
        <v>16</v>
      </c>
      <c r="E637" s="7">
        <v>39</v>
      </c>
      <c r="F637" s="7">
        <v>860075208</v>
      </c>
      <c r="G637" s="8">
        <v>1500000</v>
      </c>
      <c r="H637" s="7" t="s">
        <v>17</v>
      </c>
      <c r="I637" s="14" t="str">
        <f t="shared" si="10"/>
        <v>459831500000</v>
      </c>
      <c r="J637" s="7" t="s">
        <v>18</v>
      </c>
      <c r="K637" s="15" t="e">
        <f>IF(E637="","",VLOOKUP(E637,[1]Hoja4!A:H,7,0))</f>
        <v>#N/A</v>
      </c>
      <c r="L637" s="16" t="e">
        <f>IF(E637="","",VLOOKUP(E637,[1]Hoja4!A:H,8,0))</f>
        <v>#N/A</v>
      </c>
      <c r="M637" s="15" t="e">
        <f>IF(E637="","",VLOOKUP(E637,[1]Hoja4!A:I,9,0))</f>
        <v>#N/A</v>
      </c>
      <c r="N637" s="17" t="str">
        <f ca="1">IF(ISERROR(
BUSCARX(B637 &amp; I637 &amp; H637,
'EXTRACTO BANCO'!A:A &amp; 'EXTRACTO BANCO'!G:G &amp; 'EXTRACTO BANCO'!K:K,
'EXTRACTO BANCO'!A:A,
0)
),"NO","OK")</f>
        <v>NO</v>
      </c>
      <c r="O637" s="18"/>
    </row>
    <row r="638" spans="1:15">
      <c r="A638" s="6">
        <v>45983</v>
      </c>
      <c r="B638" s="7">
        <v>1754</v>
      </c>
      <c r="C638" s="7" t="s">
        <v>15</v>
      </c>
      <c r="D638" s="7" t="s">
        <v>16</v>
      </c>
      <c r="E638" s="7">
        <v>39</v>
      </c>
      <c r="F638" s="7">
        <v>860075208</v>
      </c>
      <c r="G638" s="8">
        <v>2898450</v>
      </c>
      <c r="H638" s="7" t="s">
        <v>17</v>
      </c>
      <c r="I638" s="14" t="str">
        <f t="shared" si="10"/>
        <v>459832898450</v>
      </c>
      <c r="J638" s="7" t="s">
        <v>18</v>
      </c>
      <c r="K638" s="15" t="e">
        <f>IF(E638="","",VLOOKUP(E638,[1]Hoja4!A:H,7,0))</f>
        <v>#N/A</v>
      </c>
      <c r="L638" s="16" t="e">
        <f>IF(E638="","",VLOOKUP(E638,[1]Hoja4!A:H,8,0))</f>
        <v>#N/A</v>
      </c>
      <c r="M638" s="15" t="e">
        <f>IF(E638="","",VLOOKUP(E638,[1]Hoja4!A:I,9,0))</f>
        <v>#N/A</v>
      </c>
      <c r="N638" s="17" t="str">
        <f ca="1">IF(ISERROR(
BUSCARX(B638 &amp; I638 &amp; H638,
'EXTRACTO BANCO'!A:A &amp; 'EXTRACTO BANCO'!G:G &amp; 'EXTRACTO BANCO'!K:K,
'EXTRACTO BANCO'!A:A,
0)
),"NO","OK")</f>
        <v>NO</v>
      </c>
      <c r="O638" s="18"/>
    </row>
    <row r="639" spans="1:15">
      <c r="A639" s="6">
        <v>45983</v>
      </c>
      <c r="B639" s="7">
        <v>1754</v>
      </c>
      <c r="C639" s="7" t="s">
        <v>15</v>
      </c>
      <c r="D639" s="7" t="s">
        <v>19</v>
      </c>
      <c r="E639" s="7">
        <v>31</v>
      </c>
      <c r="F639" s="7">
        <v>2417800</v>
      </c>
      <c r="G639" s="8">
        <v>17098534</v>
      </c>
      <c r="H639" s="7" t="s">
        <v>17</v>
      </c>
      <c r="I639" s="14" t="str">
        <f t="shared" si="10"/>
        <v>4598317098534</v>
      </c>
      <c r="J639" s="7" t="s">
        <v>18</v>
      </c>
      <c r="K639" s="15" t="str">
        <f>IF(E639="","",VLOOKUP(E639,[1]Hoja4!A:H,7,0))</f>
        <v>LOG</v>
      </c>
      <c r="L639" s="16" t="str">
        <f>IF(E639="","",VLOOKUP(E639,[1]Hoja4!A:H,8,0))</f>
        <v>CAJA LOGISTICA</v>
      </c>
      <c r="M639" s="15" t="str">
        <f>IF(E639="","",VLOOKUP(E639,[1]Hoja4!A:I,9,0))</f>
        <v>BOGOTA</v>
      </c>
      <c r="N639" s="17" t="str">
        <f ca="1">IF(ISERROR(
BUSCARX(B639 &amp; I639 &amp; H639,
'EXTRACTO BANCO'!A:A &amp; 'EXTRACTO BANCO'!G:G &amp; 'EXTRACTO BANCO'!K:K,
'EXTRACTO BANCO'!A:A,
0)
),"NO","OK")</f>
        <v>NO</v>
      </c>
      <c r="O639" s="18"/>
    </row>
    <row r="640" spans="1:15">
      <c r="A640" s="6">
        <v>45983</v>
      </c>
      <c r="B640" s="7">
        <v>1754</v>
      </c>
      <c r="C640" s="7" t="s">
        <v>15</v>
      </c>
      <c r="D640" s="7" t="s">
        <v>16</v>
      </c>
      <c r="E640" s="7">
        <v>41</v>
      </c>
      <c r="F640" s="7">
        <v>3138282949</v>
      </c>
      <c r="G640" s="8">
        <v>3050000</v>
      </c>
      <c r="H640" s="7" t="s">
        <v>17</v>
      </c>
      <c r="I640" s="14" t="str">
        <f t="shared" si="10"/>
        <v>459833050000</v>
      </c>
      <c r="J640" s="7" t="s">
        <v>18</v>
      </c>
      <c r="K640" s="15" t="e">
        <f>IF(E640="","",VLOOKUP(E640,[1]Hoja4!A:H,7,0))</f>
        <v>#N/A</v>
      </c>
      <c r="L640" s="16" t="e">
        <f>IF(E640="","",VLOOKUP(E640,[1]Hoja4!A:H,8,0))</f>
        <v>#N/A</v>
      </c>
      <c r="M640" s="15" t="e">
        <f>IF(E640="","",VLOOKUP(E640,[1]Hoja4!A:I,9,0))</f>
        <v>#N/A</v>
      </c>
      <c r="N640" s="17" t="str">
        <f ca="1">IF(ISERROR(
BUSCARX(B640 &amp; I640 &amp; H640,
'EXTRACTO BANCO'!A:A &amp; 'EXTRACTO BANCO'!G:G &amp; 'EXTRACTO BANCO'!K:K,
'EXTRACTO BANCO'!A:A,
0)
),"NO","OK")</f>
        <v>NO</v>
      </c>
      <c r="O640" s="18"/>
    </row>
    <row r="641" spans="1:15">
      <c r="A641" s="6">
        <v>45983</v>
      </c>
      <c r="B641" s="7">
        <v>1754</v>
      </c>
      <c r="C641" s="7" t="s">
        <v>20</v>
      </c>
      <c r="D641" s="7" t="s">
        <v>16</v>
      </c>
      <c r="E641" s="7">
        <v>7</v>
      </c>
      <c r="F641" s="7"/>
      <c r="G641" s="8">
        <v>2900000</v>
      </c>
      <c r="H641" s="7" t="s">
        <v>17</v>
      </c>
      <c r="I641" s="14" t="str">
        <f t="shared" si="10"/>
        <v>459832900000</v>
      </c>
      <c r="J641" s="7" t="s">
        <v>18</v>
      </c>
      <c r="K641" s="15" t="str">
        <f>IF(E641="","",VLOOKUP(E641,[1]Hoja4!A:H,7,0))</f>
        <v>PV014</v>
      </c>
      <c r="L641" s="16" t="str">
        <f>IF(E641="","",VLOOKUP(E641,[1]Hoja4!A:H,8,0))</f>
        <v>CALYPSO CARVAJAL</v>
      </c>
      <c r="M641" s="15" t="str">
        <f>IF(E641="","",VLOOKUP(E641,[1]Hoja4!A:I,9,0))</f>
        <v>BOGOTA</v>
      </c>
      <c r="N641" s="17" t="str">
        <f ca="1">IF(ISERROR(
BUSCARX(B641 &amp; I641 &amp; H641,
'EXTRACTO BANCO'!A:A &amp; 'EXTRACTO BANCO'!G:G &amp; 'EXTRACTO BANCO'!K:K,
'EXTRACTO BANCO'!A:A,
0)
),"NO","OK")</f>
        <v>NO</v>
      </c>
      <c r="O641" s="18"/>
    </row>
    <row r="642" spans="1:15">
      <c r="A642" s="6">
        <v>45983</v>
      </c>
      <c r="B642" s="7">
        <v>1754</v>
      </c>
      <c r="C642" s="7" t="s">
        <v>20</v>
      </c>
      <c r="D642" s="7" t="s">
        <v>16</v>
      </c>
      <c r="E642" s="7">
        <v>860075208</v>
      </c>
      <c r="F642" s="7"/>
      <c r="G642" s="8">
        <v>1300000</v>
      </c>
      <c r="H642" s="7" t="s">
        <v>17</v>
      </c>
      <c r="I642" s="14" t="str">
        <f t="shared" ref="I642:I706" si="11">CONCATENATE(A642,G642)</f>
        <v>459831300000</v>
      </c>
      <c r="J642" s="7" t="s">
        <v>18</v>
      </c>
      <c r="K642" s="15" t="e">
        <f>IF(E642="","",VLOOKUP(E642,[1]Hoja4!A:H,7,0))</f>
        <v>#N/A</v>
      </c>
      <c r="L642" s="16" t="e">
        <f>IF(E642="","",VLOOKUP(E642,[1]Hoja4!A:H,8,0))</f>
        <v>#N/A</v>
      </c>
      <c r="M642" s="15" t="e">
        <f>IF(E642="","",VLOOKUP(E642,[1]Hoja4!A:I,9,0))</f>
        <v>#N/A</v>
      </c>
      <c r="N642" s="17" t="str">
        <f ca="1">IF(ISERROR(
BUSCARX(B642 &amp; I642 &amp; H642,
'EXTRACTO BANCO'!A:A &amp; 'EXTRACTO BANCO'!G:G &amp; 'EXTRACTO BANCO'!K:K,
'EXTRACTO BANCO'!A:A,
0)
),"NO","OK")</f>
        <v>NO</v>
      </c>
      <c r="O642" s="18"/>
    </row>
    <row r="643" spans="1:15">
      <c r="A643" s="6">
        <v>45983</v>
      </c>
      <c r="B643" s="7">
        <v>1754</v>
      </c>
      <c r="C643" s="7" t="s">
        <v>20</v>
      </c>
      <c r="D643" s="7" t="s">
        <v>16</v>
      </c>
      <c r="E643" s="7">
        <v>8</v>
      </c>
      <c r="F643" s="7"/>
      <c r="G643" s="8">
        <v>628800</v>
      </c>
      <c r="H643" s="7" t="s">
        <v>17</v>
      </c>
      <c r="I643" s="14" t="str">
        <f t="shared" si="11"/>
        <v>45983628800</v>
      </c>
      <c r="J643" s="7" t="s">
        <v>18</v>
      </c>
      <c r="K643" s="15" t="str">
        <f>IF(E643="","",VLOOKUP(E643,[1]Hoja4!A:H,7,0))</f>
        <v>PV001</v>
      </c>
      <c r="L643" s="16" t="str">
        <f>IF(E643="","",VLOOKUP(E643,[1]Hoja4!A:H,8,0))</f>
        <v>CALYPSO RICAURTE</v>
      </c>
      <c r="M643" s="15" t="str">
        <f>IF(E643="","",VLOOKUP(E643,[1]Hoja4!A:I,9,0))</f>
        <v>BOGOTA</v>
      </c>
      <c r="N643" s="17" t="str">
        <f ca="1">IF(ISERROR(
BUSCARX(B643 &amp; I643 &amp; H643,
'EXTRACTO BANCO'!A:A &amp; 'EXTRACTO BANCO'!G:G &amp; 'EXTRACTO BANCO'!K:K,
'EXTRACTO BANCO'!A:A,
0)
),"NO","OK")</f>
        <v>NO</v>
      </c>
      <c r="O643" s="18"/>
    </row>
    <row r="644" spans="1:15">
      <c r="A644" s="6">
        <v>45983</v>
      </c>
      <c r="B644" s="7">
        <v>1754</v>
      </c>
      <c r="C644" s="7" t="s">
        <v>20</v>
      </c>
      <c r="D644" s="7" t="s">
        <v>16</v>
      </c>
      <c r="E644" s="7">
        <v>31</v>
      </c>
      <c r="F644" s="7"/>
      <c r="G644" s="8">
        <v>1000000</v>
      </c>
      <c r="H644" s="7" t="s">
        <v>17</v>
      </c>
      <c r="I644" s="14" t="str">
        <f t="shared" si="11"/>
        <v>459831000000</v>
      </c>
      <c r="J644" s="7" t="s">
        <v>18</v>
      </c>
      <c r="K644" s="15" t="str">
        <f>IF(E644="","",VLOOKUP(E644,[1]Hoja4!A:H,7,0))</f>
        <v>LOG</v>
      </c>
      <c r="L644" s="16" t="str">
        <f>IF(E644="","",VLOOKUP(E644,[1]Hoja4!A:H,8,0))</f>
        <v>CAJA LOGISTICA</v>
      </c>
      <c r="M644" s="15" t="str">
        <f>IF(E644="","",VLOOKUP(E644,[1]Hoja4!A:I,9,0))</f>
        <v>BOGOTA</v>
      </c>
      <c r="N644" s="17" t="str">
        <f ca="1">IF(ISERROR(
BUSCARX(B644 &amp; I644 &amp; H644,
'EXTRACTO BANCO'!A:A &amp; 'EXTRACTO BANCO'!G:G &amp; 'EXTRACTO BANCO'!K:K,
'EXTRACTO BANCO'!A:A,
0)
),"NO","OK")</f>
        <v>NO</v>
      </c>
      <c r="O644" s="18"/>
    </row>
    <row r="645" spans="1:15">
      <c r="A645" s="6">
        <v>45983</v>
      </c>
      <c r="B645" s="7">
        <v>1754</v>
      </c>
      <c r="C645" s="7" t="s">
        <v>20</v>
      </c>
      <c r="D645" s="7" t="s">
        <v>16</v>
      </c>
      <c r="E645" s="7">
        <v>860075208</v>
      </c>
      <c r="F645" s="7"/>
      <c r="G645" s="8">
        <v>540000</v>
      </c>
      <c r="H645" s="7" t="s">
        <v>17</v>
      </c>
      <c r="I645" s="14" t="str">
        <f t="shared" si="11"/>
        <v>45983540000</v>
      </c>
      <c r="J645" s="7" t="s">
        <v>18</v>
      </c>
      <c r="K645" s="15" t="e">
        <f>IF(E645="","",VLOOKUP(E645,[1]Hoja4!A:H,7,0))</f>
        <v>#N/A</v>
      </c>
      <c r="L645" s="16" t="e">
        <f>IF(E645="","",VLOOKUP(E645,[1]Hoja4!A:H,8,0))</f>
        <v>#N/A</v>
      </c>
      <c r="M645" s="15" t="e">
        <f>IF(E645="","",VLOOKUP(E645,[1]Hoja4!A:I,9,0))</f>
        <v>#N/A</v>
      </c>
      <c r="N645" s="17" t="str">
        <f ca="1">IF(ISERROR(
BUSCARX(B645 &amp; I645 &amp; H645,
'EXTRACTO BANCO'!A:A &amp; 'EXTRACTO BANCO'!G:G &amp; 'EXTRACTO BANCO'!K:K,
'EXTRACTO BANCO'!A:A,
0)
),"NO","OK")</f>
        <v>NO</v>
      </c>
      <c r="O645" s="18"/>
    </row>
    <row r="646" spans="1:15">
      <c r="A646" s="6">
        <v>45983</v>
      </c>
      <c r="B646" s="7">
        <v>1754</v>
      </c>
      <c r="C646" s="7" t="s">
        <v>20</v>
      </c>
      <c r="D646" s="7" t="s">
        <v>16</v>
      </c>
      <c r="E646" s="7">
        <v>860075208</v>
      </c>
      <c r="F646" s="7"/>
      <c r="G646" s="8">
        <v>800000</v>
      </c>
      <c r="H646" s="7" t="s">
        <v>17</v>
      </c>
      <c r="I646" s="14" t="str">
        <f t="shared" si="11"/>
        <v>45983800000</v>
      </c>
      <c r="J646" s="7" t="s">
        <v>18</v>
      </c>
      <c r="K646" s="15" t="e">
        <f>IF(E646="","",VLOOKUP(E646,[1]Hoja4!A:H,7,0))</f>
        <v>#N/A</v>
      </c>
      <c r="L646" s="16" t="e">
        <f>IF(E646="","",VLOOKUP(E646,[1]Hoja4!A:H,8,0))</f>
        <v>#N/A</v>
      </c>
      <c r="M646" s="15" t="e">
        <f>IF(E646="","",VLOOKUP(E646,[1]Hoja4!A:I,9,0))</f>
        <v>#N/A</v>
      </c>
      <c r="N646" s="17" t="str">
        <f ca="1">IF(ISERROR(
BUSCARX(B646 &amp; I646 &amp; H646,
'EXTRACTO BANCO'!A:A &amp; 'EXTRACTO BANCO'!G:G &amp; 'EXTRACTO BANCO'!K:K,
'EXTRACTO BANCO'!A:A,
0)
),"NO","OK")</f>
        <v>NO</v>
      </c>
      <c r="O646" s="18"/>
    </row>
    <row r="647" spans="1:15">
      <c r="A647" s="6">
        <v>45983</v>
      </c>
      <c r="B647" s="7">
        <v>1754</v>
      </c>
      <c r="C647" s="7" t="s">
        <v>20</v>
      </c>
      <c r="D647" s="7" t="s">
        <v>16</v>
      </c>
      <c r="E647" s="7">
        <v>860075208</v>
      </c>
      <c r="F647" s="7"/>
      <c r="G647" s="8">
        <v>200000</v>
      </c>
      <c r="H647" s="7" t="s">
        <v>17</v>
      </c>
      <c r="I647" s="14" t="str">
        <f t="shared" si="11"/>
        <v>45983200000</v>
      </c>
      <c r="J647" s="7" t="s">
        <v>18</v>
      </c>
      <c r="K647" s="15" t="e">
        <f>IF(E647="","",VLOOKUP(E647,[1]Hoja4!A:H,7,0))</f>
        <v>#N/A</v>
      </c>
      <c r="L647" s="16" t="e">
        <f>IF(E647="","",VLOOKUP(E647,[1]Hoja4!A:H,8,0))</f>
        <v>#N/A</v>
      </c>
      <c r="M647" s="15" t="e">
        <f>IF(E647="","",VLOOKUP(E647,[1]Hoja4!A:I,9,0))</f>
        <v>#N/A</v>
      </c>
      <c r="N647" s="17" t="str">
        <f ca="1">IF(ISERROR(
BUSCARX(B647 &amp; I647 &amp; H647,
'EXTRACTO BANCO'!A:A &amp; 'EXTRACTO BANCO'!G:G &amp; 'EXTRACTO BANCO'!K:K,
'EXTRACTO BANCO'!A:A,
0)
),"NO","OK")</f>
        <v>NO</v>
      </c>
      <c r="O647" s="18"/>
    </row>
    <row r="648" spans="1:15">
      <c r="A648" s="6">
        <v>45983</v>
      </c>
      <c r="B648" s="7">
        <v>1754</v>
      </c>
      <c r="C648" s="7" t="s">
        <v>20</v>
      </c>
      <c r="D648" s="7" t="s">
        <v>16</v>
      </c>
      <c r="E648" s="7">
        <v>2</v>
      </c>
      <c r="F648" s="7"/>
      <c r="G648" s="8">
        <v>1000000</v>
      </c>
      <c r="H648" s="7" t="s">
        <v>17</v>
      </c>
      <c r="I648" s="14" t="str">
        <f t="shared" si="11"/>
        <v>459831000000</v>
      </c>
      <c r="J648" s="7" t="s">
        <v>18</v>
      </c>
      <c r="K648" s="15" t="str">
        <f>IF(E648="","",VLOOKUP(E648,[1]Hoja4!A:H,7,0))</f>
        <v>PV020</v>
      </c>
      <c r="L648" s="16" t="str">
        <f>IF(E648="","",VLOOKUP(E648,[1]Hoja4!A:H,8,0))</f>
        <v>CALYPSO RESTREPO</v>
      </c>
      <c r="M648" s="15" t="str">
        <f>IF(E648="","",VLOOKUP(E648,[1]Hoja4!A:I,9,0))</f>
        <v>BOGOTA</v>
      </c>
      <c r="N648" s="17" t="str">
        <f ca="1">IF(ISERROR(
BUSCARX(B648 &amp; I648 &amp; H648,
'EXTRACTO BANCO'!A:A &amp; 'EXTRACTO BANCO'!G:G &amp; 'EXTRACTO BANCO'!K:K,
'EXTRACTO BANCO'!A:A,
0)
),"NO","OK")</f>
        <v>NO</v>
      </c>
      <c r="O648" s="18"/>
    </row>
    <row r="649" spans="1:15">
      <c r="A649" s="6">
        <v>45983</v>
      </c>
      <c r="B649" s="7">
        <v>1754</v>
      </c>
      <c r="C649" s="7" t="s">
        <v>20</v>
      </c>
      <c r="D649" s="7" t="s">
        <v>16</v>
      </c>
      <c r="E649" s="7">
        <v>3</v>
      </c>
      <c r="F649" s="7"/>
      <c r="G649" s="8">
        <v>1009100</v>
      </c>
      <c r="H649" s="7" t="s">
        <v>17</v>
      </c>
      <c r="I649" s="14" t="str">
        <f t="shared" si="11"/>
        <v>459831009100</v>
      </c>
      <c r="J649" s="7" t="s">
        <v>18</v>
      </c>
      <c r="K649" s="15" t="str">
        <f>IF(E649="","",VLOOKUP(E649,[1]Hoja4!A:H,7,0))</f>
        <v>PV004</v>
      </c>
      <c r="L649" s="16" t="str">
        <f>IF(E649="","",VLOOKUP(E649,[1]Hoja4!A:H,8,0))</f>
        <v>CALYPSO BREAL</v>
      </c>
      <c r="M649" s="15" t="str">
        <f>IF(E649="","",VLOOKUP(E649,[1]Hoja4!A:I,9,0))</f>
        <v>BOGOTA</v>
      </c>
      <c r="N649" s="17" t="str">
        <f ca="1">IF(ISERROR(
BUSCARX(B649 &amp; I649 &amp; H649,
'EXTRACTO BANCO'!A:A &amp; 'EXTRACTO BANCO'!G:G &amp; 'EXTRACTO BANCO'!K:K,
'EXTRACTO BANCO'!A:A,
0)
),"NO","OK")</f>
        <v>NO</v>
      </c>
      <c r="O649" s="18"/>
    </row>
    <row r="650" spans="1:15">
      <c r="A650" s="6">
        <v>45983</v>
      </c>
      <c r="B650" s="7">
        <v>1754</v>
      </c>
      <c r="C650" s="7" t="s">
        <v>20</v>
      </c>
      <c r="D650" s="7" t="s">
        <v>16</v>
      </c>
      <c r="E650" s="7">
        <v>3</v>
      </c>
      <c r="F650" s="7"/>
      <c r="G650" s="8">
        <v>2000000</v>
      </c>
      <c r="H650" s="7" t="s">
        <v>17</v>
      </c>
      <c r="I650" s="14" t="str">
        <f t="shared" si="11"/>
        <v>459832000000</v>
      </c>
      <c r="J650" s="7" t="s">
        <v>18</v>
      </c>
      <c r="K650" s="15" t="str">
        <f>IF(E650="","",VLOOKUP(E650,[1]Hoja4!A:H,7,0))</f>
        <v>PV004</v>
      </c>
      <c r="L650" s="16" t="str">
        <f>IF(E650="","",VLOOKUP(E650,[1]Hoja4!A:H,8,0))</f>
        <v>CALYPSO BREAL</v>
      </c>
      <c r="M650" s="15" t="str">
        <f>IF(E650="","",VLOOKUP(E650,[1]Hoja4!A:I,9,0))</f>
        <v>BOGOTA</v>
      </c>
      <c r="N650" s="17" t="str">
        <f ca="1">IF(ISERROR(
BUSCARX(B650 &amp; I650 &amp; H650,
'EXTRACTO BANCO'!A:A &amp; 'EXTRACTO BANCO'!G:G &amp; 'EXTRACTO BANCO'!K:K,
'EXTRACTO BANCO'!A:A,
0)
),"NO","OK")</f>
        <v>NO</v>
      </c>
      <c r="O650" s="18"/>
    </row>
    <row r="651" spans="1:15">
      <c r="A651" s="6">
        <v>45983</v>
      </c>
      <c r="B651" s="7">
        <v>1754</v>
      </c>
      <c r="C651" s="7" t="s">
        <v>20</v>
      </c>
      <c r="D651" s="7" t="s">
        <v>16</v>
      </c>
      <c r="E651" s="7">
        <v>1</v>
      </c>
      <c r="F651" s="7"/>
      <c r="G651" s="8">
        <v>800000</v>
      </c>
      <c r="H651" s="7" t="s">
        <v>17</v>
      </c>
      <c r="I651" s="14" t="str">
        <f t="shared" si="11"/>
        <v>45983800000</v>
      </c>
      <c r="J651" s="7" t="s">
        <v>18</v>
      </c>
      <c r="K651" s="15" t="e">
        <f>IF(E651="","",VLOOKUP(E651,[1]Hoja4!A:H,7,0))</f>
        <v>#N/A</v>
      </c>
      <c r="L651" s="16" t="e">
        <f>IF(E651="","",VLOOKUP(E651,[1]Hoja4!A:H,8,0))</f>
        <v>#N/A</v>
      </c>
      <c r="M651" s="15" t="e">
        <f>IF(E651="","",VLOOKUP(E651,[1]Hoja4!A:I,9,0))</f>
        <v>#N/A</v>
      </c>
      <c r="N651" s="17" t="str">
        <f ca="1">IF(ISERROR(
BUSCARX(B651 &amp; I651 &amp; H651,
'EXTRACTO BANCO'!A:A &amp; 'EXTRACTO BANCO'!G:G &amp; 'EXTRACTO BANCO'!K:K,
'EXTRACTO BANCO'!A:A,
0)
),"NO","OK")</f>
        <v>NO</v>
      </c>
      <c r="O651" s="18"/>
    </row>
    <row r="652" spans="1:15">
      <c r="A652" s="6">
        <v>45983</v>
      </c>
      <c r="B652" s="7">
        <v>1754</v>
      </c>
      <c r="C652" s="7" t="s">
        <v>20</v>
      </c>
      <c r="D652" s="7" t="s">
        <v>16</v>
      </c>
      <c r="E652" s="7">
        <v>860075208</v>
      </c>
      <c r="F652" s="7"/>
      <c r="G652" s="8">
        <v>2100000</v>
      </c>
      <c r="H652" s="7" t="s">
        <v>17</v>
      </c>
      <c r="I652" s="14" t="str">
        <f t="shared" si="11"/>
        <v>459832100000</v>
      </c>
      <c r="J652" s="7" t="s">
        <v>18</v>
      </c>
      <c r="K652" s="15" t="e">
        <f>IF(E652="","",VLOOKUP(E652,[1]Hoja4!A:H,7,0))</f>
        <v>#N/A</v>
      </c>
      <c r="L652" s="16" t="e">
        <f>IF(E652="","",VLOOKUP(E652,[1]Hoja4!A:H,8,0))</f>
        <v>#N/A</v>
      </c>
      <c r="M652" s="15" t="e">
        <f>IF(E652="","",VLOOKUP(E652,[1]Hoja4!A:I,9,0))</f>
        <v>#N/A</v>
      </c>
      <c r="N652" s="17" t="str">
        <f ca="1">IF(ISERROR(
BUSCARX(B652 &amp; I652 &amp; H652,
'EXTRACTO BANCO'!A:A &amp; 'EXTRACTO BANCO'!G:G &amp; 'EXTRACTO BANCO'!K:K,
'EXTRACTO BANCO'!A:A,
0)
),"NO","OK")</f>
        <v>NO</v>
      </c>
      <c r="O652" s="18"/>
    </row>
    <row r="653" spans="1:15">
      <c r="A653" s="6">
        <v>45983</v>
      </c>
      <c r="B653" s="7">
        <v>1754</v>
      </c>
      <c r="C653" s="7" t="s">
        <v>20</v>
      </c>
      <c r="D653" s="7" t="s">
        <v>16</v>
      </c>
      <c r="E653" s="7">
        <v>12</v>
      </c>
      <c r="F653" s="7"/>
      <c r="G653" s="8">
        <v>2600000</v>
      </c>
      <c r="H653" s="7" t="s">
        <v>17</v>
      </c>
      <c r="I653" s="14" t="str">
        <f t="shared" si="11"/>
        <v>459832600000</v>
      </c>
      <c r="J653" s="7" t="s">
        <v>18</v>
      </c>
      <c r="K653" s="15" t="str">
        <f>IF(E653="","",VLOOKUP(E653,[1]Hoja4!A:H,7,0))</f>
        <v>PV037</v>
      </c>
      <c r="L653" s="16" t="str">
        <f>IF(E653="","",VLOOKUP(E653,[1]Hoja4!A:H,8,0))</f>
        <v>CALYPSO PLASTIQUINCE BUCARAMANGA CR 15</v>
      </c>
      <c r="M653" s="15" t="str">
        <f>IF(E653="","",VLOOKUP(E653,[1]Hoja4!A:I,9,0))</f>
        <v>BUCARAMANGA</v>
      </c>
      <c r="N653" s="17" t="str">
        <f ca="1">IF(ISERROR(
BUSCARX(B653 &amp; I653 &amp; H653,
'EXTRACTO BANCO'!A:A &amp; 'EXTRACTO BANCO'!G:G &amp; 'EXTRACTO BANCO'!K:K,
'EXTRACTO BANCO'!A:A,
0)
),"NO","OK")</f>
        <v>NO</v>
      </c>
      <c r="O653" s="18"/>
    </row>
    <row r="654" spans="1:15">
      <c r="A654" s="6">
        <v>45983</v>
      </c>
      <c r="B654" s="7">
        <v>1754</v>
      </c>
      <c r="C654" s="7" t="s">
        <v>20</v>
      </c>
      <c r="D654" s="7" t="s">
        <v>16</v>
      </c>
      <c r="E654" s="7">
        <v>5</v>
      </c>
      <c r="F654" s="7"/>
      <c r="G654" s="8">
        <v>1800000</v>
      </c>
      <c r="H654" s="7" t="s">
        <v>17</v>
      </c>
      <c r="I654" s="14" t="str">
        <f t="shared" si="11"/>
        <v>459831800000</v>
      </c>
      <c r="J654" s="7" t="s">
        <v>18</v>
      </c>
      <c r="K654" s="15" t="str">
        <f>IF(E654="","",VLOOKUP(E654,[1]Hoja4!A:H,7,0))</f>
        <v>PV022</v>
      </c>
      <c r="L654" s="16" t="str">
        <f>IF(E654="","",VLOOKUP(E654,[1]Hoja4!A:H,8,0))</f>
        <v>CALYPSO RIONEGRO</v>
      </c>
      <c r="M654" s="15" t="str">
        <f>IF(E654="","",VLOOKUP(E654,[1]Hoja4!A:I,9,0))</f>
        <v>BOGOTA</v>
      </c>
      <c r="N654" s="17" t="str">
        <f ca="1">IF(ISERROR(
BUSCARX(B654 &amp; I654 &amp; H654,
'EXTRACTO BANCO'!A:A &amp; 'EXTRACTO BANCO'!G:G &amp; 'EXTRACTO BANCO'!K:K,
'EXTRACTO BANCO'!A:A,
0)
),"NO","OK")</f>
        <v>NO</v>
      </c>
      <c r="O654" s="18"/>
    </row>
    <row r="655" spans="1:15">
      <c r="A655" s="6">
        <v>45983</v>
      </c>
      <c r="B655" s="7">
        <v>1754</v>
      </c>
      <c r="C655" s="7" t="s">
        <v>20</v>
      </c>
      <c r="D655" s="7" t="s">
        <v>16</v>
      </c>
      <c r="E655" s="7">
        <v>8600752087</v>
      </c>
      <c r="F655" s="7"/>
      <c r="G655" s="8">
        <v>2533550</v>
      </c>
      <c r="H655" s="7" t="s">
        <v>17</v>
      </c>
      <c r="I655" s="14" t="str">
        <f t="shared" si="11"/>
        <v>459832533550</v>
      </c>
      <c r="J655" s="7" t="s">
        <v>18</v>
      </c>
      <c r="K655" s="15" t="e">
        <f>IF(E655="","",VLOOKUP(E655,[1]Hoja4!A:H,7,0))</f>
        <v>#N/A</v>
      </c>
      <c r="L655" s="16" t="e">
        <f>IF(E655="","",VLOOKUP(E655,[1]Hoja4!A:H,8,0))</f>
        <v>#N/A</v>
      </c>
      <c r="M655" s="15" t="e">
        <f>IF(E655="","",VLOOKUP(E655,[1]Hoja4!A:I,9,0))</f>
        <v>#N/A</v>
      </c>
      <c r="N655" s="17" t="str">
        <f ca="1">IF(ISERROR(
BUSCARX(B655 &amp; I655 &amp; H655,
'EXTRACTO BANCO'!A:A &amp; 'EXTRACTO BANCO'!G:G &amp; 'EXTRACTO BANCO'!K:K,
'EXTRACTO BANCO'!A:A,
0)
),"NO","OK")</f>
        <v>NO</v>
      </c>
      <c r="O655" s="18"/>
    </row>
    <row r="656" spans="1:15">
      <c r="A656" s="6">
        <v>45983</v>
      </c>
      <c r="B656" s="7">
        <v>1754</v>
      </c>
      <c r="C656" s="7" t="s">
        <v>20</v>
      </c>
      <c r="D656" s="7" t="s">
        <v>16</v>
      </c>
      <c r="E656" s="7">
        <v>50</v>
      </c>
      <c r="F656" s="7"/>
      <c r="G656" s="8">
        <v>2700000</v>
      </c>
      <c r="H656" s="7" t="s">
        <v>17</v>
      </c>
      <c r="I656" s="14" t="str">
        <f t="shared" si="11"/>
        <v>459832700000</v>
      </c>
      <c r="J656" s="7" t="s">
        <v>18</v>
      </c>
      <c r="K656" s="15" t="e">
        <f>IF(E656="","",VLOOKUP(E656,[1]Hoja4!A:H,7,0))</f>
        <v>#N/A</v>
      </c>
      <c r="L656" s="16" t="e">
        <f>IF(E656="","",VLOOKUP(E656,[1]Hoja4!A:H,8,0))</f>
        <v>#N/A</v>
      </c>
      <c r="M656" s="15" t="e">
        <f>IF(E656="","",VLOOKUP(E656,[1]Hoja4!A:I,9,0))</f>
        <v>#N/A</v>
      </c>
      <c r="N656" s="17" t="str">
        <f ca="1">IF(ISERROR(
BUSCARX(B656 &amp; I656 &amp; H656,
'EXTRACTO BANCO'!A:A &amp; 'EXTRACTO BANCO'!G:G &amp; 'EXTRACTO BANCO'!K:K,
'EXTRACTO BANCO'!A:A,
0)
),"NO","OK")</f>
        <v>NO</v>
      </c>
      <c r="O656" s="18"/>
    </row>
    <row r="657" spans="1:15">
      <c r="A657" s="6">
        <v>45983</v>
      </c>
      <c r="B657" s="7">
        <v>1754</v>
      </c>
      <c r="C657" s="7" t="s">
        <v>20</v>
      </c>
      <c r="D657" s="7" t="s">
        <v>16</v>
      </c>
      <c r="E657" s="7">
        <v>20</v>
      </c>
      <c r="F657" s="7"/>
      <c r="G657" s="8">
        <v>1200000</v>
      </c>
      <c r="H657" s="7" t="s">
        <v>17</v>
      </c>
      <c r="I657" s="14" t="str">
        <f t="shared" si="11"/>
        <v>459831200000</v>
      </c>
      <c r="J657" s="7" t="s">
        <v>18</v>
      </c>
      <c r="K657" s="15" t="str">
        <f>IF(E657="","",VLOOKUP(E657,[1]Hoja4!A:H,7,0))</f>
        <v>PV049</v>
      </c>
      <c r="L657" s="16" t="str">
        <f>IF(E657="","",VLOOKUP(E657,[1]Hoja4!A:H,8,0))</f>
        <v>CALYPSO PALMIRA</v>
      </c>
      <c r="M657" s="15" t="str">
        <f>IF(E657="","",VLOOKUP(E657,[1]Hoja4!A:I,9,0))</f>
        <v>CALI</v>
      </c>
      <c r="N657" s="17" t="str">
        <f ca="1">IF(ISERROR(
BUSCARX(B657 &amp; I657 &amp; H657,
'EXTRACTO BANCO'!A:A &amp; 'EXTRACTO BANCO'!G:G &amp; 'EXTRACTO BANCO'!K:K,
'EXTRACTO BANCO'!A:A,
0)
),"NO","OK")</f>
        <v>NO</v>
      </c>
      <c r="O657" s="18"/>
    </row>
    <row r="658" spans="1:15">
      <c r="A658" s="6">
        <v>45983</v>
      </c>
      <c r="B658" s="7">
        <v>1754</v>
      </c>
      <c r="C658" s="7" t="s">
        <v>20</v>
      </c>
      <c r="D658" s="7" t="s">
        <v>16</v>
      </c>
      <c r="E658" s="7">
        <v>4</v>
      </c>
      <c r="F658" s="7"/>
      <c r="G658" s="8">
        <v>1850000</v>
      </c>
      <c r="H658" s="7" t="s">
        <v>17</v>
      </c>
      <c r="I658" s="14" t="str">
        <f t="shared" si="11"/>
        <v>459831850000</v>
      </c>
      <c r="J658" s="7" t="s">
        <v>18</v>
      </c>
      <c r="K658" s="15" t="str">
        <f>IF(E658="","",VLOOKUP(E658,[1]Hoja4!A:H,7,0))</f>
        <v>PV024</v>
      </c>
      <c r="L658" s="16" t="str">
        <f>IF(E658="","",VLOOKUP(E658,[1]Hoja4!A:H,8,0))</f>
        <v>CALYPSO CRA 25</v>
      </c>
      <c r="M658" s="15" t="str">
        <f>IF(E658="","",VLOOKUP(E658,[1]Hoja4!A:I,9,0))</f>
        <v>BOGOTA</v>
      </c>
      <c r="N658" s="17" t="str">
        <f ca="1">IF(ISERROR(
BUSCARX(B658 &amp; I658 &amp; H658,
'EXTRACTO BANCO'!A:A &amp; 'EXTRACTO BANCO'!G:G &amp; 'EXTRACTO BANCO'!K:K,
'EXTRACTO BANCO'!A:A,
0)
),"NO","OK")</f>
        <v>NO</v>
      </c>
      <c r="O658" s="18"/>
    </row>
    <row r="659" spans="1:15">
      <c r="A659" s="6">
        <v>45983</v>
      </c>
      <c r="B659" s="7">
        <v>1754</v>
      </c>
      <c r="C659" s="7" t="s">
        <v>20</v>
      </c>
      <c r="D659" s="7" t="s">
        <v>16</v>
      </c>
      <c r="E659" s="7">
        <v>21</v>
      </c>
      <c r="F659" s="7"/>
      <c r="G659" s="8">
        <v>1100000</v>
      </c>
      <c r="H659" s="7" t="s">
        <v>17</v>
      </c>
      <c r="I659" s="14" t="str">
        <f t="shared" si="11"/>
        <v>459831100000</v>
      </c>
      <c r="J659" s="7" t="s">
        <v>18</v>
      </c>
      <c r="K659" s="15" t="str">
        <f>IF(E659="","",VLOOKUP(E659,[1]Hoja4!A:H,7,0))</f>
        <v>PV033</v>
      </c>
      <c r="L659" s="16" t="str">
        <f>IF(E659="","",VLOOKUP(E659,[1]Hoja4!A:H,8,0))</f>
        <v>CALYPSO MEDELLIN SAN ANTONIO</v>
      </c>
      <c r="M659" s="15" t="str">
        <f>IF(E659="","",VLOOKUP(E659,[1]Hoja4!A:I,9,0))</f>
        <v>MEDELLIN</v>
      </c>
      <c r="N659" s="17" t="str">
        <f ca="1">IF(ISERROR(
BUSCARX(B659 &amp; I659 &amp; H659,
'EXTRACTO BANCO'!A:A &amp; 'EXTRACTO BANCO'!G:G &amp; 'EXTRACTO BANCO'!K:K,
'EXTRACTO BANCO'!A:A,
0)
),"NO","OK")</f>
        <v>NO</v>
      </c>
      <c r="O659" s="18"/>
    </row>
    <row r="660" spans="1:15">
      <c r="A660" s="6">
        <v>45983</v>
      </c>
      <c r="B660" s="7">
        <v>1754</v>
      </c>
      <c r="C660" s="7" t="s">
        <v>20</v>
      </c>
      <c r="D660" s="7" t="s">
        <v>16</v>
      </c>
      <c r="E660" s="7">
        <v>44</v>
      </c>
      <c r="F660" s="7"/>
      <c r="G660" s="8">
        <v>1500000</v>
      </c>
      <c r="H660" s="7" t="s">
        <v>17</v>
      </c>
      <c r="I660" s="14" t="str">
        <f t="shared" si="11"/>
        <v>459831500000</v>
      </c>
      <c r="J660" s="7" t="s">
        <v>18</v>
      </c>
      <c r="K660" s="15" t="e">
        <f>IF(E660="","",VLOOKUP(E660,[1]Hoja4!A:H,7,0))</f>
        <v>#N/A</v>
      </c>
      <c r="L660" s="16" t="e">
        <f>IF(E660="","",VLOOKUP(E660,[1]Hoja4!A:H,8,0))</f>
        <v>#N/A</v>
      </c>
      <c r="M660" s="15" t="e">
        <f>IF(E660="","",VLOOKUP(E660,[1]Hoja4!A:I,9,0))</f>
        <v>#N/A</v>
      </c>
      <c r="N660" s="17" t="str">
        <f ca="1">IF(ISERROR(
BUSCARX(B660 &amp; I660 &amp; H660,
'EXTRACTO BANCO'!A:A &amp; 'EXTRACTO BANCO'!G:G &amp; 'EXTRACTO BANCO'!K:K,
'EXTRACTO BANCO'!A:A,
0)
),"NO","OK")</f>
        <v>NO</v>
      </c>
      <c r="O660" s="18"/>
    </row>
    <row r="661" spans="1:15">
      <c r="A661" s="6">
        <v>45983</v>
      </c>
      <c r="B661" s="7">
        <v>1754</v>
      </c>
      <c r="C661" s="7" t="s">
        <v>20</v>
      </c>
      <c r="D661" s="7" t="s">
        <v>16</v>
      </c>
      <c r="E661" s="7">
        <v>860075208</v>
      </c>
      <c r="F661" s="7"/>
      <c r="G661" s="8">
        <v>3000000</v>
      </c>
      <c r="H661" s="7" t="s">
        <v>17</v>
      </c>
      <c r="I661" s="14" t="str">
        <f t="shared" si="11"/>
        <v>459833000000</v>
      </c>
      <c r="J661" s="7" t="s">
        <v>18</v>
      </c>
      <c r="K661" s="15" t="e">
        <f>IF(E661="","",VLOOKUP(E661,[1]Hoja4!A:H,7,0))</f>
        <v>#N/A</v>
      </c>
      <c r="L661" s="16" t="e">
        <f>IF(E661="","",VLOOKUP(E661,[1]Hoja4!A:H,8,0))</f>
        <v>#N/A</v>
      </c>
      <c r="M661" s="15" t="e">
        <f>IF(E661="","",VLOOKUP(E661,[1]Hoja4!A:I,9,0))</f>
        <v>#N/A</v>
      </c>
      <c r="N661" s="17" t="str">
        <f ca="1">IF(ISERROR(
BUSCARX(B661 &amp; I661 &amp; H661,
'EXTRACTO BANCO'!A:A &amp; 'EXTRACTO BANCO'!G:G &amp; 'EXTRACTO BANCO'!K:K,
'EXTRACTO BANCO'!A:A,
0)
),"NO","OK")</f>
        <v>NO</v>
      </c>
      <c r="O661" s="18"/>
    </row>
    <row r="662" spans="1:15">
      <c r="A662" s="6">
        <v>45983</v>
      </c>
      <c r="B662" s="7">
        <v>1754</v>
      </c>
      <c r="C662" s="7" t="s">
        <v>20</v>
      </c>
      <c r="D662" s="7" t="s">
        <v>16</v>
      </c>
      <c r="E662" s="7">
        <v>18</v>
      </c>
      <c r="F662" s="7"/>
      <c r="G662" s="8">
        <v>1200000</v>
      </c>
      <c r="H662" s="7" t="s">
        <v>17</v>
      </c>
      <c r="I662" s="14" t="str">
        <f t="shared" si="11"/>
        <v>459831200000</v>
      </c>
      <c r="J662" s="7" t="s">
        <v>18</v>
      </c>
      <c r="K662" s="15" t="str">
        <f>IF(E662="","",VLOOKUP(E662,[1]Hoja4!A:H,7,0))</f>
        <v>PV046</v>
      </c>
      <c r="L662" s="16" t="str">
        <f>IF(E662="","",VLOOKUP(E662,[1]Hoja4!A:H,8,0))</f>
        <v>CALYPSO CALI CRA 9</v>
      </c>
      <c r="M662" s="15" t="str">
        <f>IF(E662="","",VLOOKUP(E662,[1]Hoja4!A:I,9,0))</f>
        <v>CALI</v>
      </c>
      <c r="N662" s="17" t="str">
        <f ca="1">IF(ISERROR(
BUSCARX(B662 &amp; I662 &amp; H662,
'EXTRACTO BANCO'!A:A &amp; 'EXTRACTO BANCO'!G:G &amp; 'EXTRACTO BANCO'!K:K,
'EXTRACTO BANCO'!A:A,
0)
),"NO","OK")</f>
        <v>NO</v>
      </c>
      <c r="O662" s="18"/>
    </row>
    <row r="663" spans="1:15">
      <c r="A663" s="6">
        <v>45983</v>
      </c>
      <c r="B663" s="7">
        <v>1754</v>
      </c>
      <c r="C663" s="7" t="s">
        <v>20</v>
      </c>
      <c r="D663" s="7" t="s">
        <v>16</v>
      </c>
      <c r="E663" s="7">
        <v>8600752087</v>
      </c>
      <c r="F663" s="7"/>
      <c r="G663" s="8">
        <v>1250000</v>
      </c>
      <c r="H663" s="7" t="s">
        <v>17</v>
      </c>
      <c r="I663" s="14" t="str">
        <f t="shared" si="11"/>
        <v>459831250000</v>
      </c>
      <c r="J663" s="7" t="s">
        <v>18</v>
      </c>
      <c r="K663" s="15" t="e">
        <f>IF(E663="","",VLOOKUP(E663,[1]Hoja4!A:H,7,0))</f>
        <v>#N/A</v>
      </c>
      <c r="L663" s="16" t="e">
        <f>IF(E663="","",VLOOKUP(E663,[1]Hoja4!A:H,8,0))</f>
        <v>#N/A</v>
      </c>
      <c r="M663" s="15" t="e">
        <f>IF(E663="","",VLOOKUP(E663,[1]Hoja4!A:I,9,0))</f>
        <v>#N/A</v>
      </c>
      <c r="N663" s="17" t="str">
        <f ca="1">IF(ISERROR(
BUSCARX(B663 &amp; I663 &amp; H663,
'EXTRACTO BANCO'!A:A &amp; 'EXTRACTO BANCO'!G:G &amp; 'EXTRACTO BANCO'!K:K,
'EXTRACTO BANCO'!A:A,
0)
),"NO","OK")</f>
        <v>NO</v>
      </c>
      <c r="O663" s="18"/>
    </row>
    <row r="664" spans="1:15">
      <c r="A664" s="6">
        <v>45983</v>
      </c>
      <c r="B664" s="7">
        <v>1754</v>
      </c>
      <c r="C664" s="7" t="s">
        <v>20</v>
      </c>
      <c r="D664" s="7" t="s">
        <v>16</v>
      </c>
      <c r="E664" s="7">
        <v>57</v>
      </c>
      <c r="F664" s="7"/>
      <c r="G664" s="8">
        <v>800000</v>
      </c>
      <c r="H664" s="7" t="s">
        <v>17</v>
      </c>
      <c r="I664" s="14" t="str">
        <f t="shared" si="11"/>
        <v>45983800000</v>
      </c>
      <c r="J664" s="7" t="s">
        <v>18</v>
      </c>
      <c r="K664" s="15" t="e">
        <f>IF(E664="","",VLOOKUP(E664,[1]Hoja4!A:H,7,0))</f>
        <v>#N/A</v>
      </c>
      <c r="L664" s="16" t="e">
        <f>IF(E664="","",VLOOKUP(E664,[1]Hoja4!A:H,8,0))</f>
        <v>#N/A</v>
      </c>
      <c r="M664" s="15" t="e">
        <f>IF(E664="","",VLOOKUP(E664,[1]Hoja4!A:I,9,0))</f>
        <v>#N/A</v>
      </c>
      <c r="N664" s="17" t="str">
        <f ca="1">IF(ISERROR(
BUSCARX(B664 &amp; I664 &amp; H664,
'EXTRACTO BANCO'!A:A &amp; 'EXTRACTO BANCO'!G:G &amp; 'EXTRACTO BANCO'!K:K,
'EXTRACTO BANCO'!A:A,
0)
),"NO","OK")</f>
        <v>NO</v>
      </c>
      <c r="O664" s="18"/>
    </row>
    <row r="665" spans="1:15">
      <c r="A665" s="6">
        <v>45983</v>
      </c>
      <c r="B665" s="7">
        <v>1754</v>
      </c>
      <c r="C665" s="7" t="s">
        <v>20</v>
      </c>
      <c r="D665" s="7" t="s">
        <v>16</v>
      </c>
      <c r="E665" s="7">
        <v>49</v>
      </c>
      <c r="F665" s="7"/>
      <c r="G665" s="8">
        <v>1606600</v>
      </c>
      <c r="H665" s="7" t="s">
        <v>17</v>
      </c>
      <c r="I665" s="14" t="str">
        <f t="shared" si="11"/>
        <v>459831606600</v>
      </c>
      <c r="J665" s="7" t="s">
        <v>18</v>
      </c>
      <c r="K665" s="15" t="e">
        <f>IF(E665="","",VLOOKUP(E665,[1]Hoja4!A:H,7,0))</f>
        <v>#N/A</v>
      </c>
      <c r="L665" s="16" t="e">
        <f>IF(E665="","",VLOOKUP(E665,[1]Hoja4!A:H,8,0))</f>
        <v>#N/A</v>
      </c>
      <c r="M665" s="15" t="e">
        <f>IF(E665="","",VLOOKUP(E665,[1]Hoja4!A:I,9,0))</f>
        <v>#N/A</v>
      </c>
      <c r="N665" s="17" t="str">
        <f ca="1">IF(ISERROR(
BUSCARX(B665 &amp; I665 &amp; H665,
'EXTRACTO BANCO'!A:A &amp; 'EXTRACTO BANCO'!G:G &amp; 'EXTRACTO BANCO'!K:K,
'EXTRACTO BANCO'!A:A,
0)
),"NO","OK")</f>
        <v>NO</v>
      </c>
      <c r="O665" s="18"/>
    </row>
    <row r="666" spans="1:15">
      <c r="A666" s="6">
        <v>45983</v>
      </c>
      <c r="B666" s="7">
        <v>1754</v>
      </c>
      <c r="C666" s="7" t="s">
        <v>20</v>
      </c>
      <c r="D666" s="7" t="s">
        <v>16</v>
      </c>
      <c r="E666" s="7">
        <v>48</v>
      </c>
      <c r="F666" s="7"/>
      <c r="G666" s="8">
        <v>1300000</v>
      </c>
      <c r="H666" s="7" t="s">
        <v>17</v>
      </c>
      <c r="I666" s="14" t="str">
        <f t="shared" si="11"/>
        <v>459831300000</v>
      </c>
      <c r="J666" s="7" t="s">
        <v>18</v>
      </c>
      <c r="K666" s="15" t="e">
        <f>IF(E666="","",VLOOKUP(E666,[1]Hoja4!A:H,7,0))</f>
        <v>#N/A</v>
      </c>
      <c r="L666" s="16" t="e">
        <f>IF(E666="","",VLOOKUP(E666,[1]Hoja4!A:H,8,0))</f>
        <v>#N/A</v>
      </c>
      <c r="M666" s="15" t="e">
        <f>IF(E666="","",VLOOKUP(E666,[1]Hoja4!A:I,9,0))</f>
        <v>#N/A</v>
      </c>
      <c r="N666" s="17" t="str">
        <f ca="1">IF(ISERROR(
BUSCARX(B666 &amp; I666 &amp; H666,
'EXTRACTO BANCO'!A:A &amp; 'EXTRACTO BANCO'!G:G &amp; 'EXTRACTO BANCO'!K:K,
'EXTRACTO BANCO'!A:A,
0)
),"NO","OK")</f>
        <v>NO</v>
      </c>
      <c r="O666" s="18"/>
    </row>
    <row r="667" spans="1:15">
      <c r="A667" s="6">
        <v>45983</v>
      </c>
      <c r="B667" s="7">
        <v>1754</v>
      </c>
      <c r="C667" s="7" t="s">
        <v>20</v>
      </c>
      <c r="D667" s="7" t="s">
        <v>16</v>
      </c>
      <c r="E667" s="7">
        <v>10</v>
      </c>
      <c r="F667" s="7"/>
      <c r="G667" s="8">
        <v>650000</v>
      </c>
      <c r="H667" s="7" t="s">
        <v>17</v>
      </c>
      <c r="I667" s="14" t="str">
        <f t="shared" si="11"/>
        <v>45983650000</v>
      </c>
      <c r="J667" s="7" t="s">
        <v>18</v>
      </c>
      <c r="K667" s="15" t="str">
        <f>IF(E667="","",VLOOKUP(E667,[1]Hoja4!A:H,7,0))</f>
        <v>PV003</v>
      </c>
      <c r="L667" s="16" t="str">
        <f>IF(E667="","",VLOOKUP(E667,[1]Hoja4!A:H,8,0))</f>
        <v>CALYPSO BREAL 2</v>
      </c>
      <c r="M667" s="15" t="str">
        <f>IF(E667="","",VLOOKUP(E667,[1]Hoja4!A:I,9,0))</f>
        <v>BOGOTA</v>
      </c>
      <c r="N667" s="17" t="str">
        <f ca="1">IF(ISERROR(
BUSCARX(B667 &amp; I667 &amp; H667,
'EXTRACTO BANCO'!A:A &amp; 'EXTRACTO BANCO'!G:G &amp; 'EXTRACTO BANCO'!K:K,
'EXTRACTO BANCO'!A:A,
0)
),"NO","OK")</f>
        <v>NO</v>
      </c>
      <c r="O667" s="18"/>
    </row>
    <row r="668" spans="1:15">
      <c r="A668" s="6">
        <v>45983</v>
      </c>
      <c r="B668" s="7">
        <v>1754</v>
      </c>
      <c r="C668" s="7" t="s">
        <v>20</v>
      </c>
      <c r="D668" s="7" t="s">
        <v>16</v>
      </c>
      <c r="E668" s="7">
        <v>10</v>
      </c>
      <c r="F668" s="7"/>
      <c r="G668" s="8">
        <v>3000000</v>
      </c>
      <c r="H668" s="7" t="s">
        <v>17</v>
      </c>
      <c r="I668" s="14" t="str">
        <f t="shared" si="11"/>
        <v>459833000000</v>
      </c>
      <c r="J668" s="7" t="s">
        <v>18</v>
      </c>
      <c r="K668" s="15" t="str">
        <f>IF(E668="","",VLOOKUP(E668,[1]Hoja4!A:H,7,0))</f>
        <v>PV003</v>
      </c>
      <c r="L668" s="16" t="str">
        <f>IF(E668="","",VLOOKUP(E668,[1]Hoja4!A:H,8,0))</f>
        <v>CALYPSO BREAL 2</v>
      </c>
      <c r="M668" s="15" t="str">
        <f>IF(E668="","",VLOOKUP(E668,[1]Hoja4!A:I,9,0))</f>
        <v>BOGOTA</v>
      </c>
      <c r="N668" s="17" t="str">
        <f ca="1">IF(ISERROR(
BUSCARX(B668 &amp; I668 &amp; H668,
'EXTRACTO BANCO'!A:A &amp; 'EXTRACTO BANCO'!G:G &amp; 'EXTRACTO BANCO'!K:K,
'EXTRACTO BANCO'!A:A,
0)
),"NO","OK")</f>
        <v>NO</v>
      </c>
      <c r="O668" s="18"/>
    </row>
    <row r="669" spans="1:15">
      <c r="A669" s="6">
        <v>45983</v>
      </c>
      <c r="B669" s="7">
        <v>1754</v>
      </c>
      <c r="C669" s="7" t="s">
        <v>20</v>
      </c>
      <c r="D669" s="7" t="s">
        <v>16</v>
      </c>
      <c r="E669" s="7">
        <v>6</v>
      </c>
      <c r="F669" s="7"/>
      <c r="G669" s="8">
        <v>900000</v>
      </c>
      <c r="H669" s="7" t="s">
        <v>17</v>
      </c>
      <c r="I669" s="14" t="str">
        <f t="shared" si="11"/>
        <v>45983900000</v>
      </c>
      <c r="J669" s="7" t="s">
        <v>18</v>
      </c>
      <c r="K669" s="15" t="str">
        <f>IF(E669="","",VLOOKUP(E669,[1]Hoja4!A:H,7,0))</f>
        <v>PV023</v>
      </c>
      <c r="L669" s="16" t="str">
        <f>IF(E669="","",VLOOKUP(E669,[1]Hoja4!A:H,8,0))</f>
        <v>CALYPSO 7 AGOSTO</v>
      </c>
      <c r="M669" s="15" t="str">
        <f>IF(E669="","",VLOOKUP(E669,[1]Hoja4!A:I,9,0))</f>
        <v>BOGOTA</v>
      </c>
      <c r="N669" s="17" t="str">
        <f ca="1">IF(ISERROR(
BUSCARX(B669 &amp; I669 &amp; H669,
'EXTRACTO BANCO'!A:A &amp; 'EXTRACTO BANCO'!G:G &amp; 'EXTRACTO BANCO'!K:K,
'EXTRACTO BANCO'!A:A,
0)
),"NO","OK")</f>
        <v>NO</v>
      </c>
      <c r="O669" s="18"/>
    </row>
    <row r="670" spans="1:15">
      <c r="A670" s="6">
        <v>45983</v>
      </c>
      <c r="B670" s="7">
        <v>1754</v>
      </c>
      <c r="C670" s="7" t="s">
        <v>20</v>
      </c>
      <c r="D670" s="7" t="s">
        <v>16</v>
      </c>
      <c r="E670" s="7">
        <v>51</v>
      </c>
      <c r="F670" s="7"/>
      <c r="G670" s="8">
        <v>800000</v>
      </c>
      <c r="H670" s="7" t="s">
        <v>17</v>
      </c>
      <c r="I670" s="14" t="str">
        <f t="shared" si="11"/>
        <v>45983800000</v>
      </c>
      <c r="J670" s="7" t="s">
        <v>18</v>
      </c>
      <c r="K670" s="15" t="str">
        <f>IF(E670="","",VLOOKUP(E670,[1]Hoja4!A:H,7,0))</f>
        <v>VEBOG</v>
      </c>
      <c r="L670" s="16" t="str">
        <f>IF(E670="","",VLOOKUP(E670,[1]Hoja4!A:H,8,0))</f>
        <v>VENTAS EXTERNAS BOGOTA</v>
      </c>
      <c r="M670" s="15" t="str">
        <f>IF(E670="","",VLOOKUP(E670,[1]Hoja4!A:I,9,0))</f>
        <v>BOGOTA</v>
      </c>
      <c r="N670" s="17" t="str">
        <f ca="1">IF(ISERROR(
BUSCARX(B670 &amp; I670 &amp; H670,
'EXTRACTO BANCO'!A:A &amp; 'EXTRACTO BANCO'!G:G &amp; 'EXTRACTO BANCO'!K:K,
'EXTRACTO BANCO'!A:A,
0)
),"NO","OK")</f>
        <v>NO</v>
      </c>
      <c r="O670" s="18"/>
    </row>
    <row r="671" spans="1:15">
      <c r="A671" s="6">
        <v>45983</v>
      </c>
      <c r="B671" s="7">
        <v>1754</v>
      </c>
      <c r="C671" s="7" t="s">
        <v>20</v>
      </c>
      <c r="D671" s="7" t="s">
        <v>16</v>
      </c>
      <c r="E671" s="7">
        <v>860075208</v>
      </c>
      <c r="F671" s="7"/>
      <c r="G671" s="8">
        <v>300900</v>
      </c>
      <c r="H671" s="7" t="s">
        <v>17</v>
      </c>
      <c r="I671" s="14" t="str">
        <f t="shared" si="11"/>
        <v>45983300900</v>
      </c>
      <c r="J671" s="7" t="s">
        <v>18</v>
      </c>
      <c r="K671" s="15" t="e">
        <f>IF(E671="","",VLOOKUP(E671,[1]Hoja4!A:H,7,0))</f>
        <v>#N/A</v>
      </c>
      <c r="L671" s="16" t="e">
        <f>IF(E671="","",VLOOKUP(E671,[1]Hoja4!A:H,8,0))</f>
        <v>#N/A</v>
      </c>
      <c r="M671" s="15" t="e">
        <f>IF(E671="","",VLOOKUP(E671,[1]Hoja4!A:I,9,0))</f>
        <v>#N/A</v>
      </c>
      <c r="N671" s="17" t="str">
        <f ca="1">IF(ISERROR(
BUSCARX(B671 &amp; I671 &amp; H671,
'EXTRACTO BANCO'!A:A &amp; 'EXTRACTO BANCO'!G:G &amp; 'EXTRACTO BANCO'!K:K,
'EXTRACTO BANCO'!A:A,
0)
),"NO","OK")</f>
        <v>NO</v>
      </c>
      <c r="O671" s="18"/>
    </row>
    <row r="672" spans="1:15">
      <c r="A672" s="6">
        <v>45983</v>
      </c>
      <c r="B672" s="7">
        <v>1754</v>
      </c>
      <c r="C672" s="7" t="s">
        <v>20</v>
      </c>
      <c r="D672" s="7" t="s">
        <v>16</v>
      </c>
      <c r="E672" s="7">
        <v>59</v>
      </c>
      <c r="F672" s="7"/>
      <c r="G672" s="8">
        <v>2409600</v>
      </c>
      <c r="H672" s="7" t="s">
        <v>17</v>
      </c>
      <c r="I672" s="14" t="str">
        <f t="shared" si="11"/>
        <v>459832409600</v>
      </c>
      <c r="J672" s="7" t="s">
        <v>18</v>
      </c>
      <c r="K672" s="15" t="e">
        <f>IF(E672="","",VLOOKUP(E672,[1]Hoja4!A:H,7,0))</f>
        <v>#N/A</v>
      </c>
      <c r="L672" s="16" t="e">
        <f>IF(E672="","",VLOOKUP(E672,[1]Hoja4!A:H,8,0))</f>
        <v>#N/A</v>
      </c>
      <c r="M672" s="15" t="e">
        <f>IF(E672="","",VLOOKUP(E672,[1]Hoja4!A:I,9,0))</f>
        <v>#N/A</v>
      </c>
      <c r="N672" s="17" t="str">
        <f ca="1">IF(ISERROR(
BUSCARX(B672 &amp; I672 &amp; H672,
'EXTRACTO BANCO'!A:A &amp; 'EXTRACTO BANCO'!G:G &amp; 'EXTRACTO BANCO'!K:K,
'EXTRACTO BANCO'!A:A,
0)
),"NO","OK")</f>
        <v>NO</v>
      </c>
      <c r="O672" s="18"/>
    </row>
    <row r="673" spans="1:15">
      <c r="A673" s="6">
        <v>45983</v>
      </c>
      <c r="B673" s="7">
        <v>1754</v>
      </c>
      <c r="C673" s="7" t="s">
        <v>20</v>
      </c>
      <c r="D673" s="7" t="s">
        <v>16</v>
      </c>
      <c r="E673" s="7">
        <v>860075208</v>
      </c>
      <c r="F673" s="7"/>
      <c r="G673" s="8">
        <v>746500</v>
      </c>
      <c r="H673" s="7" t="s">
        <v>17</v>
      </c>
      <c r="I673" s="14" t="str">
        <f t="shared" si="11"/>
        <v>45983746500</v>
      </c>
      <c r="J673" s="7" t="s">
        <v>18</v>
      </c>
      <c r="K673" s="15" t="e">
        <f>IF(E673="","",VLOOKUP(E673,[1]Hoja4!A:H,7,0))</f>
        <v>#N/A</v>
      </c>
      <c r="L673" s="16" t="e">
        <f>IF(E673="","",VLOOKUP(E673,[1]Hoja4!A:H,8,0))</f>
        <v>#N/A</v>
      </c>
      <c r="M673" s="15" t="e">
        <f>IF(E673="","",VLOOKUP(E673,[1]Hoja4!A:I,9,0))</f>
        <v>#N/A</v>
      </c>
      <c r="N673" s="17" t="str">
        <f ca="1">IF(ISERROR(
BUSCARX(B673 &amp; I673 &amp; H673,
'EXTRACTO BANCO'!A:A &amp; 'EXTRACTO BANCO'!G:G &amp; 'EXTRACTO BANCO'!K:K,
'EXTRACTO BANCO'!A:A,
0)
),"NO","OK")</f>
        <v>NO</v>
      </c>
      <c r="O673" s="18"/>
    </row>
    <row r="674" spans="1:15">
      <c r="A674" s="6">
        <v>45983</v>
      </c>
      <c r="B674" s="7">
        <v>1754</v>
      </c>
      <c r="C674" s="7" t="s">
        <v>20</v>
      </c>
      <c r="D674" s="7" t="s">
        <v>16</v>
      </c>
      <c r="E674" s="7">
        <v>51</v>
      </c>
      <c r="F674" s="7"/>
      <c r="G674" s="8">
        <v>1000000</v>
      </c>
      <c r="H674" s="7" t="s">
        <v>17</v>
      </c>
      <c r="I674" s="14" t="str">
        <f t="shared" si="11"/>
        <v>459831000000</v>
      </c>
      <c r="J674" s="7" t="s">
        <v>18</v>
      </c>
      <c r="K674" s="15" t="str">
        <f>IF(E674="","",VLOOKUP(E674,[1]Hoja4!A:H,7,0))</f>
        <v>VEBOG</v>
      </c>
      <c r="L674" s="16" t="str">
        <f>IF(E674="","",VLOOKUP(E674,[1]Hoja4!A:H,8,0))</f>
        <v>VENTAS EXTERNAS BOGOTA</v>
      </c>
      <c r="M674" s="15" t="str">
        <f>IF(E674="","",VLOOKUP(E674,[1]Hoja4!A:I,9,0))</f>
        <v>BOGOTA</v>
      </c>
      <c r="N674" s="17" t="str">
        <f ca="1">IF(ISERROR(
BUSCARX(B674 &amp; I674 &amp; H674,
'EXTRACTO BANCO'!A:A &amp; 'EXTRACTO BANCO'!G:G &amp; 'EXTRACTO BANCO'!K:K,
'EXTRACTO BANCO'!A:A,
0)
),"NO","OK")</f>
        <v>NO</v>
      </c>
      <c r="O674" s="18"/>
    </row>
    <row r="675" spans="1:15">
      <c r="A675" s="6">
        <v>45983</v>
      </c>
      <c r="B675" s="7">
        <v>1754</v>
      </c>
      <c r="C675" s="7" t="s">
        <v>20</v>
      </c>
      <c r="D675" s="7" t="s">
        <v>16</v>
      </c>
      <c r="E675" s="7">
        <v>51</v>
      </c>
      <c r="F675" s="7"/>
      <c r="G675" s="8">
        <v>1200000</v>
      </c>
      <c r="H675" s="7" t="s">
        <v>17</v>
      </c>
      <c r="I675" s="14" t="str">
        <f t="shared" si="11"/>
        <v>459831200000</v>
      </c>
      <c r="J675" s="7" t="s">
        <v>18</v>
      </c>
      <c r="K675" s="15" t="str">
        <f>IF(E675="","",VLOOKUP(E675,[1]Hoja4!A:H,7,0))</f>
        <v>VEBOG</v>
      </c>
      <c r="L675" s="16" t="str">
        <f>IF(E675="","",VLOOKUP(E675,[1]Hoja4!A:H,8,0))</f>
        <v>VENTAS EXTERNAS BOGOTA</v>
      </c>
      <c r="M675" s="15" t="str">
        <f>IF(E675="","",VLOOKUP(E675,[1]Hoja4!A:I,9,0))</f>
        <v>BOGOTA</v>
      </c>
      <c r="N675" s="17" t="str">
        <f ca="1">IF(ISERROR(
BUSCARX(B675 &amp; I675 &amp; H675,
'EXTRACTO BANCO'!A:A &amp; 'EXTRACTO BANCO'!G:G &amp; 'EXTRACTO BANCO'!K:K,
'EXTRACTO BANCO'!A:A,
0)
),"NO","OK")</f>
        <v>NO</v>
      </c>
      <c r="O675" s="18"/>
    </row>
    <row r="676" spans="1:15">
      <c r="A676" s="6">
        <v>45983</v>
      </c>
      <c r="B676" s="7">
        <v>1754</v>
      </c>
      <c r="C676" s="7" t="s">
        <v>20</v>
      </c>
      <c r="D676" s="7" t="s">
        <v>16</v>
      </c>
      <c r="E676" s="7">
        <v>31</v>
      </c>
      <c r="F676" s="7"/>
      <c r="G676" s="8">
        <v>1000000</v>
      </c>
      <c r="H676" s="7" t="s">
        <v>17</v>
      </c>
      <c r="I676" s="14" t="str">
        <f t="shared" si="11"/>
        <v>459831000000</v>
      </c>
      <c r="J676" s="7" t="s">
        <v>18</v>
      </c>
      <c r="K676" s="15" t="str">
        <f>IF(E676="","",VLOOKUP(E676,[1]Hoja4!A:H,7,0))</f>
        <v>LOG</v>
      </c>
      <c r="L676" s="16" t="str">
        <f>IF(E676="","",VLOOKUP(E676,[1]Hoja4!A:H,8,0))</f>
        <v>CAJA LOGISTICA</v>
      </c>
      <c r="M676" s="15" t="str">
        <f>IF(E676="","",VLOOKUP(E676,[1]Hoja4!A:I,9,0))</f>
        <v>BOGOTA</v>
      </c>
      <c r="N676" s="17" t="str">
        <f ca="1">IF(ISERROR(
BUSCARX(B676 &amp; I676 &amp; H676,
'EXTRACTO BANCO'!A:A &amp; 'EXTRACTO BANCO'!G:G &amp; 'EXTRACTO BANCO'!K:K,
'EXTRACTO BANCO'!A:A,
0)
),"NO","OK")</f>
        <v>NO</v>
      </c>
      <c r="O676" s="18"/>
    </row>
    <row r="677" spans="1:15">
      <c r="A677" s="6">
        <v>45983</v>
      </c>
      <c r="B677" s="7">
        <v>1754</v>
      </c>
      <c r="C677" s="7" t="s">
        <v>21</v>
      </c>
      <c r="D677" s="7" t="s">
        <v>16</v>
      </c>
      <c r="E677" s="7">
        <v>860075208</v>
      </c>
      <c r="F677" s="7"/>
      <c r="G677" s="8">
        <v>500000</v>
      </c>
      <c r="H677" s="7"/>
      <c r="I677" s="14" t="str">
        <f t="shared" si="11"/>
        <v>45983500000</v>
      </c>
      <c r="J677" s="7" t="s">
        <v>18</v>
      </c>
      <c r="K677" s="15" t="e">
        <f>IF(E677="","",VLOOKUP(E677,[1]Hoja4!A:H,7,0))</f>
        <v>#N/A</v>
      </c>
      <c r="L677" s="16" t="e">
        <f>IF(E677="","",VLOOKUP(E677,[1]Hoja4!A:H,8,0))</f>
        <v>#N/A</v>
      </c>
      <c r="M677" s="15" t="e">
        <f>IF(E677="","",VLOOKUP(E677,[1]Hoja4!A:I,9,0))</f>
        <v>#N/A</v>
      </c>
      <c r="N677" s="17" t="str">
        <f ca="1">IF(ISERROR(
BUSCARX(B677 &amp; I677 &amp; H677,
'EXTRACTO BANCO'!A:A &amp; 'EXTRACTO BANCO'!G:G &amp; 'EXTRACTO BANCO'!K:K,
'EXTRACTO BANCO'!A:A,
0)
),"NO","OK")</f>
        <v>NO</v>
      </c>
      <c r="O677" s="18"/>
    </row>
    <row r="678" spans="1:15">
      <c r="A678" s="6">
        <v>45985</v>
      </c>
      <c r="B678" s="7">
        <v>1754</v>
      </c>
      <c r="C678" s="7" t="s">
        <v>15</v>
      </c>
      <c r="D678" s="7" t="s">
        <v>16</v>
      </c>
      <c r="E678" s="7">
        <v>41</v>
      </c>
      <c r="F678" s="7">
        <v>3138282949</v>
      </c>
      <c r="G678" s="8">
        <v>7200000</v>
      </c>
      <c r="H678" s="7" t="s">
        <v>17</v>
      </c>
      <c r="I678" s="14" t="str">
        <f t="shared" si="11"/>
        <v>459857200000</v>
      </c>
      <c r="J678" s="7" t="s">
        <v>18</v>
      </c>
      <c r="K678" s="15" t="e">
        <f>IF(E678="","",VLOOKUP(E678,[1]Hoja4!A:H,7,0))</f>
        <v>#N/A</v>
      </c>
      <c r="L678" s="16" t="e">
        <f>IF(E678="","",VLOOKUP(E678,[1]Hoja4!A:H,8,0))</f>
        <v>#N/A</v>
      </c>
      <c r="M678" s="15" t="e">
        <f>IF(E678="","",VLOOKUP(E678,[1]Hoja4!A:I,9,0))</f>
        <v>#N/A</v>
      </c>
      <c r="N678" s="17" t="str">
        <f ca="1">IF(ISERROR(
BUSCARX(B678 &amp; I678 &amp; H678,
'EXTRACTO BANCO'!A:A &amp; 'EXTRACTO BANCO'!G:G &amp; 'EXTRACTO BANCO'!K:K,
'EXTRACTO BANCO'!A:A,
0)
),"NO","OK")</f>
        <v>NO</v>
      </c>
      <c r="O678" s="18"/>
    </row>
    <row r="679" spans="1:15">
      <c r="A679" s="6">
        <v>45985</v>
      </c>
      <c r="B679" s="7">
        <v>1754</v>
      </c>
      <c r="C679" s="7" t="s">
        <v>15</v>
      </c>
      <c r="D679" s="7" t="s">
        <v>19</v>
      </c>
      <c r="E679" s="7">
        <v>860075208</v>
      </c>
      <c r="F679" s="7">
        <v>2473740</v>
      </c>
      <c r="G679" s="8">
        <v>400000</v>
      </c>
      <c r="H679" s="7" t="s">
        <v>17</v>
      </c>
      <c r="I679" s="14" t="str">
        <f t="shared" si="11"/>
        <v>45985400000</v>
      </c>
      <c r="J679" s="7" t="s">
        <v>18</v>
      </c>
      <c r="K679" s="15" t="e">
        <f>IF(E679="","",VLOOKUP(E679,[1]Hoja4!A:H,7,0))</f>
        <v>#N/A</v>
      </c>
      <c r="L679" s="16" t="e">
        <f>IF(E679="","",VLOOKUP(E679,[1]Hoja4!A:H,8,0))</f>
        <v>#N/A</v>
      </c>
      <c r="M679" s="15" t="e">
        <f>IF(E679="","",VLOOKUP(E679,[1]Hoja4!A:I,9,0))</f>
        <v>#N/A</v>
      </c>
      <c r="N679" s="17" t="str">
        <f ca="1">IF(ISERROR(
BUSCARX(B679 &amp; I679 &amp; H679,
'EXTRACTO BANCO'!A:A &amp; 'EXTRACTO BANCO'!G:G &amp; 'EXTRACTO BANCO'!K:K,
'EXTRACTO BANCO'!A:A,
0)
),"NO","OK")</f>
        <v>NO</v>
      </c>
      <c r="O679" s="18"/>
    </row>
    <row r="680" spans="1:15">
      <c r="A680" s="21">
        <v>45985</v>
      </c>
      <c r="B680" s="7">
        <v>1754</v>
      </c>
      <c r="C680" s="7" t="s">
        <v>15</v>
      </c>
      <c r="D680" s="7" t="s">
        <v>19</v>
      </c>
      <c r="E680" s="7">
        <v>1</v>
      </c>
      <c r="F680" s="7">
        <v>2473740</v>
      </c>
      <c r="G680" s="8">
        <v>1300000</v>
      </c>
      <c r="H680" s="7" t="s">
        <v>17</v>
      </c>
      <c r="I680" s="7" t="str">
        <f t="shared" si="11"/>
        <v>459851300000</v>
      </c>
      <c r="J680" s="7" t="s">
        <v>18</v>
      </c>
      <c r="K680" s="15" t="e">
        <f>IF(E680="","",VLOOKUP(E680,[1]Hoja4!A:H,7,0))</f>
        <v>#N/A</v>
      </c>
      <c r="L680" s="16" t="e">
        <f>IF(E680="","",VLOOKUP(E680,[1]Hoja4!A:H,8,0))</f>
        <v>#N/A</v>
      </c>
      <c r="M680" s="15" t="e">
        <f>IF(E680="","",VLOOKUP(E680,[1]Hoja4!A:I,9,0))</f>
        <v>#N/A</v>
      </c>
      <c r="N680" s="17" t="str">
        <f ca="1">IF(ISERROR(
BUSCARX(B680 &amp; I680 &amp; H680,
'EXTRACTO BANCO'!A:A &amp; 'EXTRACTO BANCO'!G:G &amp; 'EXTRACTO BANCO'!K:K,
'EXTRACTO BANCO'!A:A,
0)
),"NO","OK")</f>
        <v>NO</v>
      </c>
      <c r="O680" s="18"/>
    </row>
    <row r="681" spans="1:15">
      <c r="A681" s="6">
        <v>45985</v>
      </c>
      <c r="B681" s="7">
        <v>1754</v>
      </c>
      <c r="C681" s="7" t="s">
        <v>15</v>
      </c>
      <c r="D681" s="7" t="s">
        <v>19</v>
      </c>
      <c r="E681" s="22">
        <v>2</v>
      </c>
      <c r="F681" s="7">
        <v>2473740</v>
      </c>
      <c r="G681" s="23">
        <v>400000</v>
      </c>
      <c r="H681" s="7" t="s">
        <v>17</v>
      </c>
      <c r="I681" s="7" t="str">
        <f t="shared" si="11"/>
        <v>45985400000</v>
      </c>
      <c r="J681" s="7" t="s">
        <v>18</v>
      </c>
      <c r="K681" s="15" t="str">
        <f>IF(E681="","",VLOOKUP(E681,[1]Hoja4!A:H,7,0))</f>
        <v>PV020</v>
      </c>
      <c r="L681" s="16" t="str">
        <f>IF(E681="","",VLOOKUP(E681,[1]Hoja4!A:H,8,0))</f>
        <v>CALYPSO RESTREPO</v>
      </c>
      <c r="M681" s="15" t="str">
        <f>IF(E681="","",VLOOKUP(E681,[1]Hoja4!A:I,9,0))</f>
        <v>BOGOTA</v>
      </c>
      <c r="N681" s="17" t="str">
        <f ca="1">IF(ISERROR(
BUSCARX(B681 &amp; I681 &amp; H681,
'EXTRACTO BANCO'!A:A &amp; 'EXTRACTO BANCO'!G:G &amp; 'EXTRACTO BANCO'!K:K,
'EXTRACTO BANCO'!A:A,
0)
),"NO","OK")</f>
        <v>NO</v>
      </c>
      <c r="O681" s="18"/>
    </row>
    <row r="682" spans="1:15">
      <c r="A682" s="6">
        <v>45985</v>
      </c>
      <c r="B682" s="7">
        <v>1754</v>
      </c>
      <c r="C682" s="7" t="s">
        <v>15</v>
      </c>
      <c r="D682" s="7" t="s">
        <v>19</v>
      </c>
      <c r="E682" s="7">
        <v>81</v>
      </c>
      <c r="F682" s="7">
        <v>2417800</v>
      </c>
      <c r="G682" s="8">
        <v>2142740</v>
      </c>
      <c r="H682" s="7" t="s">
        <v>17</v>
      </c>
      <c r="I682" s="7" t="str">
        <f t="shared" si="11"/>
        <v>459852142740</v>
      </c>
      <c r="J682" s="7" t="s">
        <v>18</v>
      </c>
      <c r="K682" s="15" t="e">
        <f>IF(E682="","",VLOOKUP(E682,[1]Hoja4!A:H,7,0))</f>
        <v>#N/A</v>
      </c>
      <c r="L682" s="16" t="e">
        <f>IF(E682="","",VLOOKUP(E682,[1]Hoja4!A:H,8,0))</f>
        <v>#N/A</v>
      </c>
      <c r="M682" s="15" t="e">
        <f>IF(E682="","",VLOOKUP(E682,[1]Hoja4!A:I,9,0))</f>
        <v>#N/A</v>
      </c>
      <c r="N682" s="17" t="str">
        <f ca="1">IF(ISERROR(
BUSCARX(B682 &amp; I682 &amp; H682,
'EXTRACTO BANCO'!A:A &amp; 'EXTRACTO BANCO'!G:G &amp; 'EXTRACTO BANCO'!K:K,
'EXTRACTO BANCO'!A:A,
0)
),"NO","OK")</f>
        <v>NO</v>
      </c>
      <c r="O682" s="18"/>
    </row>
    <row r="683" spans="1:15">
      <c r="A683" s="6">
        <v>45985</v>
      </c>
      <c r="B683" s="7">
        <v>1754</v>
      </c>
      <c r="C683" s="7" t="s">
        <v>20</v>
      </c>
      <c r="D683" s="7" t="s">
        <v>16</v>
      </c>
      <c r="E683" s="7">
        <v>8</v>
      </c>
      <c r="F683" s="7"/>
      <c r="G683" s="8">
        <v>1338800</v>
      </c>
      <c r="H683" s="7" t="s">
        <v>17</v>
      </c>
      <c r="I683" s="7" t="str">
        <f t="shared" si="11"/>
        <v>459851338800</v>
      </c>
      <c r="J683" s="7" t="s">
        <v>18</v>
      </c>
      <c r="K683" s="15" t="str">
        <f>IF(E683="","",VLOOKUP(E683,[1]Hoja4!A:H,7,0))</f>
        <v>PV001</v>
      </c>
      <c r="L683" s="16" t="str">
        <f>IF(E683="","",VLOOKUP(E683,[1]Hoja4!A:H,8,0))</f>
        <v>CALYPSO RICAURTE</v>
      </c>
      <c r="M683" s="15" t="str">
        <f>IF(E683="","",VLOOKUP(E683,[1]Hoja4!A:I,9,0))</f>
        <v>BOGOTA</v>
      </c>
      <c r="N683" s="17" t="str">
        <f ca="1">IF(ISERROR(
BUSCARX(B683 &amp; I683 &amp; H683,
'EXTRACTO BANCO'!A:A &amp; 'EXTRACTO BANCO'!G:G &amp; 'EXTRACTO BANCO'!K:K,
'EXTRACTO BANCO'!A:A,
0)
),"NO","OK")</f>
        <v>NO</v>
      </c>
      <c r="O683" s="18"/>
    </row>
    <row r="684" spans="1:15">
      <c r="A684" s="6">
        <v>45985</v>
      </c>
      <c r="B684" s="7">
        <v>1754</v>
      </c>
      <c r="C684" s="7" t="s">
        <v>20</v>
      </c>
      <c r="D684" s="7" t="s">
        <v>16</v>
      </c>
      <c r="E684" s="7">
        <v>8</v>
      </c>
      <c r="F684" s="7"/>
      <c r="G684" s="8">
        <v>3000000</v>
      </c>
      <c r="H684" s="7" t="s">
        <v>17</v>
      </c>
      <c r="I684" s="14" t="str">
        <f t="shared" si="11"/>
        <v>459853000000</v>
      </c>
      <c r="J684" s="7" t="s">
        <v>18</v>
      </c>
      <c r="K684" s="15" t="str">
        <f>IF(E684="","",VLOOKUP(E684,[1]Hoja4!A:H,7,0))</f>
        <v>PV001</v>
      </c>
      <c r="L684" s="16" t="str">
        <f>IF(E684="","",VLOOKUP(E684,[1]Hoja4!A:H,8,0))</f>
        <v>CALYPSO RICAURTE</v>
      </c>
      <c r="M684" s="15" t="str">
        <f>IF(E684="","",VLOOKUP(E684,[1]Hoja4!A:I,9,0))</f>
        <v>BOGOTA</v>
      </c>
      <c r="N684" s="17" t="str">
        <f ca="1">IF(ISERROR(
BUSCARX(B684 &amp; I684 &amp; H684,
'EXTRACTO BANCO'!A:A &amp; 'EXTRACTO BANCO'!G:G &amp; 'EXTRACTO BANCO'!K:K,
'EXTRACTO BANCO'!A:A,
0)
),"NO","OK")</f>
        <v>NO</v>
      </c>
      <c r="O684" s="18"/>
    </row>
    <row r="685" spans="1:15">
      <c r="A685" s="6">
        <v>45985</v>
      </c>
      <c r="B685" s="7">
        <v>1754</v>
      </c>
      <c r="C685" s="7" t="s">
        <v>20</v>
      </c>
      <c r="D685" s="7" t="s">
        <v>16</v>
      </c>
      <c r="E685" s="7">
        <v>31</v>
      </c>
      <c r="F685" s="7"/>
      <c r="G685" s="8">
        <v>1000000</v>
      </c>
      <c r="H685" s="7" t="s">
        <v>17</v>
      </c>
      <c r="I685" s="14" t="str">
        <f t="shared" si="11"/>
        <v>459851000000</v>
      </c>
      <c r="J685" s="7" t="s">
        <v>18</v>
      </c>
      <c r="K685" s="15" t="str">
        <f>IF(E685="","",VLOOKUP(E685,[1]Hoja4!A:H,7,0))</f>
        <v>LOG</v>
      </c>
      <c r="L685" s="16" t="str">
        <f>IF(E685="","",VLOOKUP(E685,[1]Hoja4!A:H,8,0))</f>
        <v>CAJA LOGISTICA</v>
      </c>
      <c r="M685" s="15" t="str">
        <f>IF(E685="","",VLOOKUP(E685,[1]Hoja4!A:I,9,0))</f>
        <v>BOGOTA</v>
      </c>
      <c r="N685" s="17" t="str">
        <f ca="1">IF(ISERROR(
BUSCARX(B685 &amp; I685 &amp; H685,
'EXTRACTO BANCO'!A:A &amp; 'EXTRACTO BANCO'!G:G &amp; 'EXTRACTO BANCO'!K:K,
'EXTRACTO BANCO'!A:A,
0)
),"NO","OK")</f>
        <v>NO</v>
      </c>
      <c r="O685" s="18"/>
    </row>
    <row r="686" spans="1:15">
      <c r="A686" s="6">
        <v>45985</v>
      </c>
      <c r="B686" s="7">
        <v>1754</v>
      </c>
      <c r="C686" s="7" t="s">
        <v>20</v>
      </c>
      <c r="D686" s="7" t="s">
        <v>16</v>
      </c>
      <c r="E686" s="7">
        <v>7</v>
      </c>
      <c r="F686" s="7"/>
      <c r="G686" s="8">
        <v>1800000</v>
      </c>
      <c r="H686" s="7" t="s">
        <v>17</v>
      </c>
      <c r="I686" s="14" t="str">
        <f t="shared" si="11"/>
        <v>459851800000</v>
      </c>
      <c r="J686" s="7" t="s">
        <v>18</v>
      </c>
      <c r="K686" s="15" t="str">
        <f>IF(E686="","",VLOOKUP(E686,[1]Hoja4!A:H,7,0))</f>
        <v>PV014</v>
      </c>
      <c r="L686" s="16" t="str">
        <f>IF(E686="","",VLOOKUP(E686,[1]Hoja4!A:H,8,0))</f>
        <v>CALYPSO CARVAJAL</v>
      </c>
      <c r="M686" s="15" t="str">
        <f>IF(E686="","",VLOOKUP(E686,[1]Hoja4!A:I,9,0))</f>
        <v>BOGOTA</v>
      </c>
      <c r="N686" s="17" t="str">
        <f ca="1">IF(ISERROR(
BUSCARX(B686 &amp; I686 &amp; H686,
'EXTRACTO BANCO'!A:A &amp; 'EXTRACTO BANCO'!G:G &amp; 'EXTRACTO BANCO'!K:K,
'EXTRACTO BANCO'!A:A,
0)
),"NO","OK")</f>
        <v>NO</v>
      </c>
      <c r="O686" s="18"/>
    </row>
    <row r="687" spans="1:15">
      <c r="A687" s="6">
        <v>45985</v>
      </c>
      <c r="B687" s="7">
        <v>1754</v>
      </c>
      <c r="C687" s="7" t="s">
        <v>20</v>
      </c>
      <c r="D687" s="7" t="s">
        <v>16</v>
      </c>
      <c r="E687" s="7">
        <v>8600752087</v>
      </c>
      <c r="F687" s="7"/>
      <c r="G687" s="8">
        <v>800000</v>
      </c>
      <c r="H687" s="7" t="s">
        <v>17</v>
      </c>
      <c r="I687" s="14" t="str">
        <f t="shared" si="11"/>
        <v>45985800000</v>
      </c>
      <c r="J687" s="7" t="s">
        <v>18</v>
      </c>
      <c r="K687" s="15" t="e">
        <f>IF(E687="","",VLOOKUP(E687,[1]Hoja4!A:H,7,0))</f>
        <v>#N/A</v>
      </c>
      <c r="L687" s="16" t="e">
        <f>IF(E687="","",VLOOKUP(E687,[1]Hoja4!A:H,8,0))</f>
        <v>#N/A</v>
      </c>
      <c r="M687" s="15" t="e">
        <f>IF(E687="","",VLOOKUP(E687,[1]Hoja4!A:I,9,0))</f>
        <v>#N/A</v>
      </c>
      <c r="N687" s="17" t="str">
        <f ca="1">IF(ISERROR(
BUSCARX(B687 &amp; I687 &amp; H687,
'EXTRACTO BANCO'!A:A &amp; 'EXTRACTO BANCO'!G:G &amp; 'EXTRACTO BANCO'!K:K,
'EXTRACTO BANCO'!A:A,
0)
),"NO","OK")</f>
        <v>NO</v>
      </c>
      <c r="O687" s="18"/>
    </row>
    <row r="688" spans="1:15">
      <c r="A688" s="6">
        <v>45985</v>
      </c>
      <c r="B688" s="7">
        <v>1754</v>
      </c>
      <c r="C688" s="7" t="s">
        <v>20</v>
      </c>
      <c r="D688" s="7" t="s">
        <v>16</v>
      </c>
      <c r="E688" s="7">
        <v>49</v>
      </c>
      <c r="F688" s="7"/>
      <c r="G688" s="8">
        <v>2764700</v>
      </c>
      <c r="H688" s="7" t="s">
        <v>17</v>
      </c>
      <c r="I688" s="14" t="str">
        <f t="shared" si="11"/>
        <v>459852764700</v>
      </c>
      <c r="J688" s="7" t="s">
        <v>18</v>
      </c>
      <c r="K688" s="15" t="e">
        <f>IF(E688="","",VLOOKUP(E688,[1]Hoja4!A:H,7,0))</f>
        <v>#N/A</v>
      </c>
      <c r="L688" s="16" t="e">
        <f>IF(E688="","",VLOOKUP(E688,[1]Hoja4!A:H,8,0))</f>
        <v>#N/A</v>
      </c>
      <c r="M688" s="15" t="e">
        <f>IF(E688="","",VLOOKUP(E688,[1]Hoja4!A:I,9,0))</f>
        <v>#N/A</v>
      </c>
      <c r="N688" s="17" t="str">
        <f ca="1">IF(ISERROR(
BUSCARX(B688 &amp; I688 &amp; H688,
'EXTRACTO BANCO'!A:A &amp; 'EXTRACTO BANCO'!G:G &amp; 'EXTRACTO BANCO'!K:K,
'EXTRACTO BANCO'!A:A,
0)
),"NO","OK")</f>
        <v>NO</v>
      </c>
      <c r="O688" s="18"/>
    </row>
    <row r="689" spans="1:15">
      <c r="A689" s="6">
        <v>45985</v>
      </c>
      <c r="B689" s="7">
        <v>1754</v>
      </c>
      <c r="C689" s="7" t="s">
        <v>20</v>
      </c>
      <c r="D689" s="7" t="s">
        <v>16</v>
      </c>
      <c r="E689" s="7">
        <v>49</v>
      </c>
      <c r="F689" s="7"/>
      <c r="G689" s="8">
        <v>1550000</v>
      </c>
      <c r="H689" s="7" t="s">
        <v>17</v>
      </c>
      <c r="I689" s="14" t="str">
        <f t="shared" si="11"/>
        <v>459851550000</v>
      </c>
      <c r="J689" s="7" t="s">
        <v>18</v>
      </c>
      <c r="K689" s="15" t="e">
        <f>IF(E689="","",VLOOKUP(E689,[1]Hoja4!A:H,7,0))</f>
        <v>#N/A</v>
      </c>
      <c r="L689" s="16" t="e">
        <f>IF(E689="","",VLOOKUP(E689,[1]Hoja4!A:H,8,0))</f>
        <v>#N/A</v>
      </c>
      <c r="M689" s="15" t="e">
        <f>IF(E689="","",VLOOKUP(E689,[1]Hoja4!A:I,9,0))</f>
        <v>#N/A</v>
      </c>
      <c r="N689" s="17" t="str">
        <f ca="1">IF(ISERROR(
BUSCARX(B689 &amp; I689 &amp; H689,
'EXTRACTO BANCO'!A:A &amp; 'EXTRACTO BANCO'!G:G &amp; 'EXTRACTO BANCO'!K:K,
'EXTRACTO BANCO'!A:A,
0)
),"NO","OK")</f>
        <v>NO</v>
      </c>
      <c r="O689" s="18"/>
    </row>
    <row r="690" spans="1:15">
      <c r="A690" s="6">
        <v>45985</v>
      </c>
      <c r="B690" s="7">
        <v>1754</v>
      </c>
      <c r="C690" s="7" t="s">
        <v>20</v>
      </c>
      <c r="D690" s="7" t="s">
        <v>16</v>
      </c>
      <c r="E690" s="7">
        <v>59</v>
      </c>
      <c r="F690" s="7"/>
      <c r="G690" s="8">
        <v>1696350</v>
      </c>
      <c r="H690" s="7" t="s">
        <v>17</v>
      </c>
      <c r="I690" s="14" t="str">
        <f t="shared" si="11"/>
        <v>459851696350</v>
      </c>
      <c r="J690" s="7" t="s">
        <v>18</v>
      </c>
      <c r="K690" s="15" t="e">
        <f>IF(E690="","",VLOOKUP(E690,[1]Hoja4!A:H,7,0))</f>
        <v>#N/A</v>
      </c>
      <c r="L690" s="16" t="e">
        <f>IF(E690="","",VLOOKUP(E690,[1]Hoja4!A:H,8,0))</f>
        <v>#N/A</v>
      </c>
      <c r="M690" s="15" t="e">
        <f>IF(E690="","",VLOOKUP(E690,[1]Hoja4!A:I,9,0))</f>
        <v>#N/A</v>
      </c>
      <c r="N690" s="17" t="str">
        <f ca="1">IF(ISERROR(
BUSCARX(B690 &amp; I690 &amp; H690,
'EXTRACTO BANCO'!A:A &amp; 'EXTRACTO BANCO'!G:G &amp; 'EXTRACTO BANCO'!K:K,
'EXTRACTO BANCO'!A:A,
0)
),"NO","OK")</f>
        <v>NO</v>
      </c>
      <c r="O690" s="18"/>
    </row>
    <row r="691" spans="1:15">
      <c r="A691" s="6">
        <v>45985</v>
      </c>
      <c r="B691" s="7">
        <v>1754</v>
      </c>
      <c r="C691" s="7" t="s">
        <v>20</v>
      </c>
      <c r="D691" s="7" t="s">
        <v>16</v>
      </c>
      <c r="E691" s="7">
        <v>59</v>
      </c>
      <c r="F691" s="7"/>
      <c r="G691" s="8">
        <v>3000000</v>
      </c>
      <c r="H691" s="7" t="s">
        <v>17</v>
      </c>
      <c r="I691" s="14" t="str">
        <f t="shared" si="11"/>
        <v>459853000000</v>
      </c>
      <c r="J691" s="7" t="s">
        <v>18</v>
      </c>
      <c r="K691" s="15" t="e">
        <f>IF(E691="","",VLOOKUP(E691,[1]Hoja4!A:H,7,0))</f>
        <v>#N/A</v>
      </c>
      <c r="L691" s="16" t="e">
        <f>IF(E691="","",VLOOKUP(E691,[1]Hoja4!A:H,8,0))</f>
        <v>#N/A</v>
      </c>
      <c r="M691" s="15" t="e">
        <f>IF(E691="","",VLOOKUP(E691,[1]Hoja4!A:I,9,0))</f>
        <v>#N/A</v>
      </c>
      <c r="N691" s="17" t="str">
        <f ca="1">IF(ISERROR(
BUSCARX(B691 &amp; I691 &amp; H691,
'EXTRACTO BANCO'!A:A &amp; 'EXTRACTO BANCO'!G:G &amp; 'EXTRACTO BANCO'!K:K,
'EXTRACTO BANCO'!A:A,
0)
),"NO","OK")</f>
        <v>NO</v>
      </c>
      <c r="O691" s="18"/>
    </row>
    <row r="692" spans="1:15">
      <c r="A692" s="6">
        <v>45985</v>
      </c>
      <c r="B692" s="7">
        <v>1754</v>
      </c>
      <c r="C692" s="7" t="s">
        <v>20</v>
      </c>
      <c r="D692" s="7" t="s">
        <v>16</v>
      </c>
      <c r="E692" s="7">
        <v>5</v>
      </c>
      <c r="F692" s="7"/>
      <c r="G692" s="8">
        <v>3300000</v>
      </c>
      <c r="H692" s="7" t="s">
        <v>17</v>
      </c>
      <c r="I692" s="14" t="str">
        <f t="shared" si="11"/>
        <v>459853300000</v>
      </c>
      <c r="J692" s="7" t="s">
        <v>18</v>
      </c>
      <c r="K692" s="15" t="str">
        <f>IF(E692="","",VLOOKUP(E692,[1]Hoja4!A:H,7,0))</f>
        <v>PV022</v>
      </c>
      <c r="L692" s="16" t="str">
        <f>IF(E692="","",VLOOKUP(E692,[1]Hoja4!A:H,8,0))</f>
        <v>CALYPSO RIONEGRO</v>
      </c>
      <c r="M692" s="15" t="str">
        <f>IF(E692="","",VLOOKUP(E692,[1]Hoja4!A:I,9,0))</f>
        <v>BOGOTA</v>
      </c>
      <c r="N692" s="17" t="str">
        <f ca="1">IF(ISERROR(
BUSCARX(B692 &amp; I692 &amp; H692,
'EXTRACTO BANCO'!A:A &amp; 'EXTRACTO BANCO'!G:G &amp; 'EXTRACTO BANCO'!K:K,
'EXTRACTO BANCO'!A:A,
0)
),"NO","OK")</f>
        <v>NO</v>
      </c>
      <c r="O692" s="18"/>
    </row>
    <row r="693" spans="1:15">
      <c r="A693" s="6">
        <v>45985</v>
      </c>
      <c r="B693" s="7">
        <v>1754</v>
      </c>
      <c r="C693" s="7" t="s">
        <v>20</v>
      </c>
      <c r="D693" s="7" t="s">
        <v>16</v>
      </c>
      <c r="E693" s="7">
        <v>8600752087</v>
      </c>
      <c r="F693" s="7"/>
      <c r="G693" s="8">
        <v>1650000</v>
      </c>
      <c r="H693" s="7" t="s">
        <v>17</v>
      </c>
      <c r="I693" s="14" t="str">
        <f t="shared" si="11"/>
        <v>459851650000</v>
      </c>
      <c r="J693" s="7" t="s">
        <v>18</v>
      </c>
      <c r="K693" s="15" t="e">
        <f>IF(E693="","",VLOOKUP(E693,[1]Hoja4!A:H,7,0))</f>
        <v>#N/A</v>
      </c>
      <c r="L693" s="16" t="e">
        <f>IF(E693="","",VLOOKUP(E693,[1]Hoja4!A:H,8,0))</f>
        <v>#N/A</v>
      </c>
      <c r="M693" s="15" t="e">
        <f>IF(E693="","",VLOOKUP(E693,[1]Hoja4!A:I,9,0))</f>
        <v>#N/A</v>
      </c>
      <c r="N693" s="17" t="str">
        <f ca="1">IF(ISERROR(
BUSCARX(B693 &amp; I693 &amp; H693,
'EXTRACTO BANCO'!A:A &amp; 'EXTRACTO BANCO'!G:G &amp; 'EXTRACTO BANCO'!K:K,
'EXTRACTO BANCO'!A:A,
0)
),"NO","OK")</f>
        <v>NO</v>
      </c>
      <c r="O693" s="18"/>
    </row>
    <row r="694" spans="1:15">
      <c r="A694" s="6">
        <v>45985</v>
      </c>
      <c r="B694" s="7">
        <v>1754</v>
      </c>
      <c r="C694" s="7" t="s">
        <v>20</v>
      </c>
      <c r="D694" s="7" t="s">
        <v>16</v>
      </c>
      <c r="E694" s="7">
        <v>50</v>
      </c>
      <c r="F694" s="7"/>
      <c r="G694" s="8">
        <v>2600000</v>
      </c>
      <c r="H694" s="7" t="s">
        <v>17</v>
      </c>
      <c r="I694" s="14" t="str">
        <f t="shared" si="11"/>
        <v>459852600000</v>
      </c>
      <c r="J694" s="7" t="s">
        <v>18</v>
      </c>
      <c r="K694" s="15" t="e">
        <f>IF(E694="","",VLOOKUP(E694,[1]Hoja4!A:H,7,0))</f>
        <v>#N/A</v>
      </c>
      <c r="L694" s="16" t="e">
        <f>IF(E694="","",VLOOKUP(E694,[1]Hoja4!A:H,8,0))</f>
        <v>#N/A</v>
      </c>
      <c r="M694" s="15" t="e">
        <f>IF(E694="","",VLOOKUP(E694,[1]Hoja4!A:I,9,0))</f>
        <v>#N/A</v>
      </c>
      <c r="N694" s="17" t="str">
        <f ca="1">IF(ISERROR(
BUSCARX(B694 &amp; I694 &amp; H694,
'EXTRACTO BANCO'!A:A &amp; 'EXTRACTO BANCO'!G:G &amp; 'EXTRACTO BANCO'!K:K,
'EXTRACTO BANCO'!A:A,
0)
),"NO","OK")</f>
        <v>NO</v>
      </c>
      <c r="O694" s="18"/>
    </row>
    <row r="695" spans="1:15">
      <c r="A695" s="6">
        <v>45985</v>
      </c>
      <c r="B695" s="7">
        <v>1754</v>
      </c>
      <c r="C695" s="7" t="s">
        <v>20</v>
      </c>
      <c r="D695" s="7" t="s">
        <v>16</v>
      </c>
      <c r="E695" s="7">
        <v>10</v>
      </c>
      <c r="F695" s="7"/>
      <c r="G695" s="8">
        <v>950000</v>
      </c>
      <c r="H695" s="7" t="s">
        <v>17</v>
      </c>
      <c r="I695" s="14" t="str">
        <f t="shared" si="11"/>
        <v>45985950000</v>
      </c>
      <c r="J695" s="7" t="s">
        <v>18</v>
      </c>
      <c r="K695" s="15" t="str">
        <f>IF(E695="","",VLOOKUP(E695,[1]Hoja4!A:H,7,0))</f>
        <v>PV003</v>
      </c>
      <c r="L695" s="16" t="str">
        <f>IF(E695="","",VLOOKUP(E695,[1]Hoja4!A:H,8,0))</f>
        <v>CALYPSO BREAL 2</v>
      </c>
      <c r="M695" s="15" t="str">
        <f>IF(E695="","",VLOOKUP(E695,[1]Hoja4!A:I,9,0))</f>
        <v>BOGOTA</v>
      </c>
      <c r="N695" s="17" t="str">
        <f ca="1">IF(ISERROR(
BUSCARX(B695 &amp; I695 &amp; H695,
'EXTRACTO BANCO'!A:A &amp; 'EXTRACTO BANCO'!G:G &amp; 'EXTRACTO BANCO'!K:K,
'EXTRACTO BANCO'!A:A,
0)
),"NO","OK")</f>
        <v>NO</v>
      </c>
      <c r="O695" s="18"/>
    </row>
    <row r="696" spans="1:15">
      <c r="A696" s="6">
        <v>45985</v>
      </c>
      <c r="B696" s="7">
        <v>1754</v>
      </c>
      <c r="C696" s="7" t="s">
        <v>20</v>
      </c>
      <c r="D696" s="7" t="s">
        <v>16</v>
      </c>
      <c r="E696" s="7">
        <v>10</v>
      </c>
      <c r="F696" s="7"/>
      <c r="G696" s="8">
        <v>3000000</v>
      </c>
      <c r="H696" s="7" t="s">
        <v>17</v>
      </c>
      <c r="I696" s="14" t="str">
        <f t="shared" si="11"/>
        <v>459853000000</v>
      </c>
      <c r="J696" s="7" t="s">
        <v>18</v>
      </c>
      <c r="K696" s="15" t="str">
        <f>IF(E696="","",VLOOKUP(E696,[1]Hoja4!A:H,7,0))</f>
        <v>PV003</v>
      </c>
      <c r="L696" s="16" t="str">
        <f>IF(E696="","",VLOOKUP(E696,[1]Hoja4!A:H,8,0))</f>
        <v>CALYPSO BREAL 2</v>
      </c>
      <c r="M696" s="15" t="str">
        <f>IF(E696="","",VLOOKUP(E696,[1]Hoja4!A:I,9,0))</f>
        <v>BOGOTA</v>
      </c>
      <c r="N696" s="17" t="str">
        <f ca="1">IF(ISERROR(
BUSCARX(B696 &amp; I696 &amp; H696,
'EXTRACTO BANCO'!A:A &amp; 'EXTRACTO BANCO'!G:G &amp; 'EXTRACTO BANCO'!K:K,
'EXTRACTO BANCO'!A:A,
0)
),"NO","OK")</f>
        <v>NO</v>
      </c>
      <c r="O696" s="18"/>
    </row>
    <row r="697" spans="1:15">
      <c r="A697" s="6">
        <v>45985</v>
      </c>
      <c r="B697" s="7">
        <v>1754</v>
      </c>
      <c r="C697" s="7" t="s">
        <v>20</v>
      </c>
      <c r="D697" s="7" t="s">
        <v>16</v>
      </c>
      <c r="E697" s="7">
        <v>6</v>
      </c>
      <c r="F697" s="7"/>
      <c r="G697" s="8">
        <v>1900000</v>
      </c>
      <c r="H697" s="7" t="s">
        <v>17</v>
      </c>
      <c r="I697" s="14" t="str">
        <f t="shared" si="11"/>
        <v>459851900000</v>
      </c>
      <c r="J697" s="7" t="s">
        <v>18</v>
      </c>
      <c r="K697" s="15" t="str">
        <f>IF(E697="","",VLOOKUP(E697,[1]Hoja4!A:H,7,0))</f>
        <v>PV023</v>
      </c>
      <c r="L697" s="16" t="str">
        <f>IF(E697="","",VLOOKUP(E697,[1]Hoja4!A:H,8,0))</f>
        <v>CALYPSO 7 AGOSTO</v>
      </c>
      <c r="M697" s="15" t="str">
        <f>IF(E697="","",VLOOKUP(E697,[1]Hoja4!A:I,9,0))</f>
        <v>BOGOTA</v>
      </c>
      <c r="N697" s="17" t="str">
        <f ca="1">IF(ISERROR(
BUSCARX(B697 &amp; I697 &amp; H697,
'EXTRACTO BANCO'!A:A &amp; 'EXTRACTO BANCO'!G:G &amp; 'EXTRACTO BANCO'!K:K,
'EXTRACTO BANCO'!A:A,
0)
),"NO","OK")</f>
        <v>NO</v>
      </c>
      <c r="O697" s="18"/>
    </row>
    <row r="698" spans="1:15">
      <c r="A698" s="6">
        <v>45985</v>
      </c>
      <c r="B698" s="7">
        <v>1754</v>
      </c>
      <c r="C698" s="7" t="s">
        <v>20</v>
      </c>
      <c r="D698" s="7" t="s">
        <v>16</v>
      </c>
      <c r="E698" s="7">
        <v>13</v>
      </c>
      <c r="F698" s="7"/>
      <c r="G698" s="8">
        <v>1400000</v>
      </c>
      <c r="H698" s="7" t="s">
        <v>17</v>
      </c>
      <c r="I698" s="14" t="str">
        <f t="shared" si="11"/>
        <v>459851400000</v>
      </c>
      <c r="J698" s="7" t="s">
        <v>18</v>
      </c>
      <c r="K698" s="15" t="str">
        <f>IF(E698="","",VLOOKUP(E698,[1]Hoja4!A:H,7,0))</f>
        <v>PV040</v>
      </c>
      <c r="L698" s="16" t="str">
        <f>IF(E698="","",VLOOKUP(E698,[1]Hoja4!A:H,8,0))</f>
        <v>CALYPSO IBAGUE</v>
      </c>
      <c r="M698" s="15" t="str">
        <f>IF(E698="","",VLOOKUP(E698,[1]Hoja4!A:I,9,0))</f>
        <v>IBAGUE</v>
      </c>
      <c r="N698" s="17" t="str">
        <f ca="1">IF(ISERROR(
BUSCARX(B698 &amp; I698 &amp; H698,
'EXTRACTO BANCO'!A:A &amp; 'EXTRACTO BANCO'!G:G &amp; 'EXTRACTO BANCO'!K:K,
'EXTRACTO BANCO'!A:A,
0)
),"NO","OK")</f>
        <v>NO</v>
      </c>
      <c r="O698" s="18"/>
    </row>
    <row r="699" spans="1:15">
      <c r="A699" s="6">
        <v>45985</v>
      </c>
      <c r="B699" s="7">
        <v>1754</v>
      </c>
      <c r="C699" s="7" t="s">
        <v>20</v>
      </c>
      <c r="D699" s="7" t="s">
        <v>16</v>
      </c>
      <c r="E699" s="7">
        <v>13</v>
      </c>
      <c r="F699" s="7"/>
      <c r="G699" s="8">
        <v>3000000</v>
      </c>
      <c r="H699" s="7" t="s">
        <v>17</v>
      </c>
      <c r="I699" s="14" t="str">
        <f t="shared" si="11"/>
        <v>459853000000</v>
      </c>
      <c r="J699" s="7" t="s">
        <v>18</v>
      </c>
      <c r="K699" s="15" t="str">
        <f>IF(E699="","",VLOOKUP(E699,[1]Hoja4!A:H,7,0))</f>
        <v>PV040</v>
      </c>
      <c r="L699" s="16" t="str">
        <f>IF(E699="","",VLOOKUP(E699,[1]Hoja4!A:H,8,0))</f>
        <v>CALYPSO IBAGUE</v>
      </c>
      <c r="M699" s="15" t="str">
        <f>IF(E699="","",VLOOKUP(E699,[1]Hoja4!A:I,9,0))</f>
        <v>IBAGUE</v>
      </c>
      <c r="N699" s="17" t="str">
        <f ca="1">IF(ISERROR(
BUSCARX(B699 &amp; I699 &amp; H699,
'EXTRACTO BANCO'!A:A &amp; 'EXTRACTO BANCO'!G:G &amp; 'EXTRACTO BANCO'!K:K,
'EXTRACTO BANCO'!A:A,
0)
),"NO","OK")</f>
        <v>NO</v>
      </c>
      <c r="O699" s="18"/>
    </row>
    <row r="700" spans="1:15">
      <c r="A700" s="6">
        <v>45985</v>
      </c>
      <c r="B700" s="7">
        <v>1754</v>
      </c>
      <c r="C700" s="7" t="s">
        <v>20</v>
      </c>
      <c r="D700" s="7" t="s">
        <v>16</v>
      </c>
      <c r="E700" s="7">
        <v>860075208</v>
      </c>
      <c r="F700" s="7"/>
      <c r="G700" s="8">
        <v>2200000</v>
      </c>
      <c r="H700" s="7" t="s">
        <v>17</v>
      </c>
      <c r="I700" s="14" t="str">
        <f t="shared" si="11"/>
        <v>459852200000</v>
      </c>
      <c r="J700" s="7" t="s">
        <v>18</v>
      </c>
      <c r="K700" s="15" t="e">
        <f>IF(E700="","",VLOOKUP(E700,[1]Hoja4!A:H,7,0))</f>
        <v>#N/A</v>
      </c>
      <c r="L700" s="16" t="e">
        <f>IF(E700="","",VLOOKUP(E700,[1]Hoja4!A:H,8,0))</f>
        <v>#N/A</v>
      </c>
      <c r="M700" s="15" t="e">
        <f>IF(E700="","",VLOOKUP(E700,[1]Hoja4!A:I,9,0))</f>
        <v>#N/A</v>
      </c>
      <c r="N700" s="17" t="str">
        <f ca="1">IF(ISERROR(
BUSCARX(B700 &amp; I700 &amp; H700,
'EXTRACTO BANCO'!A:A &amp; 'EXTRACTO BANCO'!G:G &amp; 'EXTRACTO BANCO'!K:K,
'EXTRACTO BANCO'!A:A,
0)
),"NO","OK")</f>
        <v>NO</v>
      </c>
      <c r="O700" s="18"/>
    </row>
    <row r="701" spans="1:15">
      <c r="A701" s="6">
        <v>45985</v>
      </c>
      <c r="B701" s="7">
        <v>1754</v>
      </c>
      <c r="C701" s="7" t="s">
        <v>20</v>
      </c>
      <c r="D701" s="7" t="s">
        <v>16</v>
      </c>
      <c r="E701" s="7">
        <v>860075208</v>
      </c>
      <c r="F701" s="7"/>
      <c r="G701" s="8">
        <v>800000</v>
      </c>
      <c r="H701" s="7" t="s">
        <v>17</v>
      </c>
      <c r="I701" s="14" t="str">
        <f t="shared" si="11"/>
        <v>45985800000</v>
      </c>
      <c r="J701" s="7" t="s">
        <v>18</v>
      </c>
      <c r="K701" s="15" t="e">
        <f>IF(E701="","",VLOOKUP(E701,[1]Hoja4!A:H,7,0))</f>
        <v>#N/A</v>
      </c>
      <c r="L701" s="16" t="e">
        <f>IF(E701="","",VLOOKUP(E701,[1]Hoja4!A:H,8,0))</f>
        <v>#N/A</v>
      </c>
      <c r="M701" s="15" t="e">
        <f>IF(E701="","",VLOOKUP(E701,[1]Hoja4!A:I,9,0))</f>
        <v>#N/A</v>
      </c>
      <c r="N701" s="17" t="str">
        <f ca="1">IF(ISERROR(
BUSCARX(B701 &amp; I701 &amp; H701,
'EXTRACTO BANCO'!A:A &amp; 'EXTRACTO BANCO'!G:G &amp; 'EXTRACTO BANCO'!K:K,
'EXTRACTO BANCO'!A:A,
0)
),"NO","OK")</f>
        <v>NO</v>
      </c>
      <c r="O701" s="18"/>
    </row>
    <row r="702" spans="1:15">
      <c r="A702" s="6">
        <v>45985</v>
      </c>
      <c r="B702" s="7">
        <v>1754</v>
      </c>
      <c r="C702" s="7" t="s">
        <v>20</v>
      </c>
      <c r="D702" s="7" t="s">
        <v>16</v>
      </c>
      <c r="E702" s="7">
        <v>57</v>
      </c>
      <c r="F702" s="7"/>
      <c r="G702" s="8">
        <v>1300000</v>
      </c>
      <c r="H702" s="7" t="s">
        <v>17</v>
      </c>
      <c r="I702" s="14" t="str">
        <f t="shared" si="11"/>
        <v>459851300000</v>
      </c>
      <c r="J702" s="7" t="s">
        <v>18</v>
      </c>
      <c r="K702" s="15" t="e">
        <f>IF(E702="","",VLOOKUP(E702,[1]Hoja4!A:H,7,0))</f>
        <v>#N/A</v>
      </c>
      <c r="L702" s="16" t="e">
        <f>IF(E702="","",VLOOKUP(E702,[1]Hoja4!A:H,8,0))</f>
        <v>#N/A</v>
      </c>
      <c r="M702" s="15" t="e">
        <f>IF(E702="","",VLOOKUP(E702,[1]Hoja4!A:I,9,0))</f>
        <v>#N/A</v>
      </c>
      <c r="N702" s="17" t="str">
        <f ca="1">IF(ISERROR(
BUSCARX(B702 &amp; I702 &amp; H702,
'EXTRACTO BANCO'!A:A &amp; 'EXTRACTO BANCO'!G:G &amp; 'EXTRACTO BANCO'!K:K,
'EXTRACTO BANCO'!A:A,
0)
),"NO","OK")</f>
        <v>NO</v>
      </c>
      <c r="O702" s="18"/>
    </row>
    <row r="703" spans="1:15">
      <c r="A703" s="6">
        <v>45985</v>
      </c>
      <c r="B703" s="7">
        <v>1754</v>
      </c>
      <c r="C703" s="7" t="s">
        <v>20</v>
      </c>
      <c r="D703" s="7" t="s">
        <v>16</v>
      </c>
      <c r="E703" s="7">
        <v>51</v>
      </c>
      <c r="F703" s="7"/>
      <c r="G703" s="8">
        <v>600000</v>
      </c>
      <c r="H703" s="7" t="s">
        <v>17</v>
      </c>
      <c r="I703" s="14" t="str">
        <f t="shared" si="11"/>
        <v>45985600000</v>
      </c>
      <c r="J703" s="7" t="s">
        <v>18</v>
      </c>
      <c r="K703" s="15" t="str">
        <f>IF(E703="","",VLOOKUP(E703,[1]Hoja4!A:H,7,0))</f>
        <v>VEBOG</v>
      </c>
      <c r="L703" s="16" t="str">
        <f>IF(E703="","",VLOOKUP(E703,[1]Hoja4!A:H,8,0))</f>
        <v>VENTAS EXTERNAS BOGOTA</v>
      </c>
      <c r="M703" s="15" t="str">
        <f>IF(E703="","",VLOOKUP(E703,[1]Hoja4!A:I,9,0))</f>
        <v>BOGOTA</v>
      </c>
      <c r="N703" s="17" t="str">
        <f ca="1">IF(ISERROR(
BUSCARX(B703 &amp; I703 &amp; H703,
'EXTRACTO BANCO'!A:A &amp; 'EXTRACTO BANCO'!G:G &amp; 'EXTRACTO BANCO'!K:K,
'EXTRACTO BANCO'!A:A,
0)
),"NO","OK")</f>
        <v>NO</v>
      </c>
      <c r="O703" s="18"/>
    </row>
    <row r="704" spans="1:15">
      <c r="A704" s="6">
        <v>45985</v>
      </c>
      <c r="B704" s="7">
        <v>1754</v>
      </c>
      <c r="C704" s="7" t="s">
        <v>20</v>
      </c>
      <c r="D704" s="7" t="s">
        <v>16</v>
      </c>
      <c r="E704" s="7">
        <v>51</v>
      </c>
      <c r="F704" s="7"/>
      <c r="G704" s="8">
        <v>1000000</v>
      </c>
      <c r="H704" s="7" t="s">
        <v>17</v>
      </c>
      <c r="I704" s="14" t="str">
        <f t="shared" si="11"/>
        <v>459851000000</v>
      </c>
      <c r="J704" s="7" t="s">
        <v>18</v>
      </c>
      <c r="K704" s="15" t="str">
        <f>IF(E704="","",VLOOKUP(E704,[1]Hoja4!A:H,7,0))</f>
        <v>VEBOG</v>
      </c>
      <c r="L704" s="16" t="str">
        <f>IF(E704="","",VLOOKUP(E704,[1]Hoja4!A:H,8,0))</f>
        <v>VENTAS EXTERNAS BOGOTA</v>
      </c>
      <c r="M704" s="15" t="str">
        <f>IF(E704="","",VLOOKUP(E704,[1]Hoja4!A:I,9,0))</f>
        <v>BOGOTA</v>
      </c>
      <c r="N704" s="17" t="str">
        <f ca="1">IF(ISERROR(
BUSCARX(B704 &amp; I704 &amp; H704,
'EXTRACTO BANCO'!A:A &amp; 'EXTRACTO BANCO'!G:G &amp; 'EXTRACTO BANCO'!K:K,
'EXTRACTO BANCO'!A:A,
0)
),"NO","OK")</f>
        <v>NO</v>
      </c>
      <c r="O704" s="18"/>
    </row>
    <row r="705" spans="1:15">
      <c r="A705" s="6">
        <v>45985</v>
      </c>
      <c r="B705" s="7">
        <v>1754</v>
      </c>
      <c r="C705" s="7" t="s">
        <v>20</v>
      </c>
      <c r="D705" s="7" t="s">
        <v>16</v>
      </c>
      <c r="E705" s="7">
        <v>860075208</v>
      </c>
      <c r="F705" s="7"/>
      <c r="G705" s="8">
        <v>1350000</v>
      </c>
      <c r="H705" s="7" t="s">
        <v>17</v>
      </c>
      <c r="I705" s="14" t="str">
        <f t="shared" si="11"/>
        <v>459851350000</v>
      </c>
      <c r="J705" s="7" t="s">
        <v>18</v>
      </c>
      <c r="K705" s="15" t="e">
        <f>IF(E705="","",VLOOKUP(E705,[1]Hoja4!A:H,7,0))</f>
        <v>#N/A</v>
      </c>
      <c r="L705" s="16" t="e">
        <f>IF(E705="","",VLOOKUP(E705,[1]Hoja4!A:H,8,0))</f>
        <v>#N/A</v>
      </c>
      <c r="M705" s="15" t="e">
        <f>IF(E705="","",VLOOKUP(E705,[1]Hoja4!A:I,9,0))</f>
        <v>#N/A</v>
      </c>
      <c r="N705" s="17" t="str">
        <f ca="1">IF(ISERROR(
BUSCARX(B705 &amp; I705 &amp; H705,
'EXTRACTO BANCO'!A:A &amp; 'EXTRACTO BANCO'!G:G &amp; 'EXTRACTO BANCO'!K:K,
'EXTRACTO BANCO'!A:A,
0)
),"NO","OK")</f>
        <v>NO</v>
      </c>
      <c r="O705" s="18"/>
    </row>
    <row r="706" spans="1:15">
      <c r="A706" s="6">
        <v>45985</v>
      </c>
      <c r="B706" s="7">
        <v>1754</v>
      </c>
      <c r="C706" s="7" t="s">
        <v>20</v>
      </c>
      <c r="D706" s="7" t="s">
        <v>16</v>
      </c>
      <c r="E706" s="7">
        <v>31</v>
      </c>
      <c r="F706" s="7"/>
      <c r="G706" s="8">
        <v>1000000</v>
      </c>
      <c r="H706" s="7" t="s">
        <v>17</v>
      </c>
      <c r="I706" s="14" t="str">
        <f t="shared" si="11"/>
        <v>459851000000</v>
      </c>
      <c r="J706" s="7" t="s">
        <v>18</v>
      </c>
      <c r="K706" s="15" t="str">
        <f>IF(E706="","",VLOOKUP(E706,[1]Hoja4!A:H,7,0))</f>
        <v>LOG</v>
      </c>
      <c r="L706" s="16" t="str">
        <f>IF(E706="","",VLOOKUP(E706,[1]Hoja4!A:H,8,0))</f>
        <v>CAJA LOGISTICA</v>
      </c>
      <c r="M706" s="15" t="str">
        <f>IF(E706="","",VLOOKUP(E706,[1]Hoja4!A:I,9,0))</f>
        <v>BOGOTA</v>
      </c>
      <c r="N706" s="17" t="str">
        <f ca="1">IF(ISERROR(
BUSCARX(B706 &amp; I706 &amp; H706,
'EXTRACTO BANCO'!A:A &amp; 'EXTRACTO BANCO'!G:G &amp; 'EXTRACTO BANCO'!K:K,
'EXTRACTO BANCO'!A:A,
0)
),"NO","OK")</f>
        <v>NO</v>
      </c>
      <c r="O706" s="18"/>
    </row>
    <row r="707" spans="1:15">
      <c r="A707" s="6">
        <v>45985</v>
      </c>
      <c r="B707" s="7">
        <v>1754</v>
      </c>
      <c r="C707" s="7" t="s">
        <v>20</v>
      </c>
      <c r="D707" s="7" t="s">
        <v>16</v>
      </c>
      <c r="E707" s="7">
        <v>26</v>
      </c>
      <c r="F707" s="7"/>
      <c r="G707" s="8">
        <v>2000000</v>
      </c>
      <c r="H707" s="7" t="s">
        <v>17</v>
      </c>
      <c r="I707" s="14" t="str">
        <f t="shared" ref="I707:I770" si="12">CONCATENATE(A707,G707)</f>
        <v>459852000000</v>
      </c>
      <c r="J707" s="7" t="s">
        <v>18</v>
      </c>
      <c r="K707" s="15" t="str">
        <f>IF(E707="","",VLOOKUP(E707,[1]Hoja4!A:H,7,0))</f>
        <v>PV031</v>
      </c>
      <c r="L707" s="16" t="str">
        <f>IF(E707="","",VLOOKUP(E707,[1]Hoja4!A:H,8,0))</f>
        <v>CALYPSO TUNJA</v>
      </c>
      <c r="M707" s="15" t="str">
        <f>IF(E707="","",VLOOKUP(E707,[1]Hoja4!A:I,9,0))</f>
        <v>TUNJA</v>
      </c>
      <c r="N707" s="17" t="str">
        <f ca="1">IF(ISERROR(
BUSCARX(B707 &amp; I707 &amp; H707,
'EXTRACTO BANCO'!A:A &amp; 'EXTRACTO BANCO'!G:G &amp; 'EXTRACTO BANCO'!K:K,
'EXTRACTO BANCO'!A:A,
0)
),"NO","OK")</f>
        <v>NO</v>
      </c>
      <c r="O707" s="18"/>
    </row>
    <row r="708" spans="1:15">
      <c r="A708" s="6">
        <v>45985</v>
      </c>
      <c r="B708" s="7">
        <v>1754</v>
      </c>
      <c r="C708" s="7" t="s">
        <v>20</v>
      </c>
      <c r="D708" s="7" t="s">
        <v>16</v>
      </c>
      <c r="E708" s="7">
        <v>14</v>
      </c>
      <c r="F708" s="7"/>
      <c r="G708" s="8">
        <v>1500000</v>
      </c>
      <c r="H708" s="7" t="s">
        <v>17</v>
      </c>
      <c r="I708" s="14" t="str">
        <f t="shared" si="12"/>
        <v>459851500000</v>
      </c>
      <c r="J708" s="7" t="s">
        <v>18</v>
      </c>
      <c r="K708" s="15" t="str">
        <f>IF(E708="","",VLOOKUP(E708,[1]Hoja4!A:H,7,0))</f>
        <v>PV041</v>
      </c>
      <c r="L708" s="16" t="str">
        <f>IF(E708="","",VLOOKUP(E708,[1]Hoja4!A:H,8,0))</f>
        <v>CALYPSO NEIVA</v>
      </c>
      <c r="M708" s="15" t="str">
        <f>IF(E708="","",VLOOKUP(E708,[1]Hoja4!A:I,9,0))</f>
        <v>NEIVA</v>
      </c>
      <c r="N708" s="17" t="str">
        <f ca="1">IF(ISERROR(
BUSCARX(B708 &amp; I708 &amp; H708,
'EXTRACTO BANCO'!A:A &amp; 'EXTRACTO BANCO'!G:G &amp; 'EXTRACTO BANCO'!K:K,
'EXTRACTO BANCO'!A:A,
0)
),"NO","OK")</f>
        <v>NO</v>
      </c>
      <c r="O708" s="18"/>
    </row>
    <row r="709" spans="1:15">
      <c r="A709" s="6">
        <v>45985</v>
      </c>
      <c r="B709" s="7">
        <v>1754</v>
      </c>
      <c r="C709" s="7" t="s">
        <v>20</v>
      </c>
      <c r="D709" s="7" t="s">
        <v>16</v>
      </c>
      <c r="E709" s="7">
        <v>18</v>
      </c>
      <c r="F709" s="7"/>
      <c r="G709" s="8">
        <v>1000000</v>
      </c>
      <c r="H709" s="7" t="s">
        <v>17</v>
      </c>
      <c r="I709" s="14" t="str">
        <f t="shared" si="12"/>
        <v>459851000000</v>
      </c>
      <c r="J709" s="7" t="s">
        <v>18</v>
      </c>
      <c r="K709" s="15" t="str">
        <f>IF(E709="","",VLOOKUP(E709,[1]Hoja4!A:H,7,0))</f>
        <v>PV046</v>
      </c>
      <c r="L709" s="16" t="str">
        <f>IF(E709="","",VLOOKUP(E709,[1]Hoja4!A:H,8,0))</f>
        <v>CALYPSO CALI CRA 9</v>
      </c>
      <c r="M709" s="15" t="str">
        <f>IF(E709="","",VLOOKUP(E709,[1]Hoja4!A:I,9,0))</f>
        <v>CALI</v>
      </c>
      <c r="N709" s="17" t="str">
        <f ca="1">IF(ISERROR(
BUSCARX(B709 &amp; I709 &amp; H709,
'EXTRACTO BANCO'!A:A &amp; 'EXTRACTO BANCO'!G:G &amp; 'EXTRACTO BANCO'!K:K,
'EXTRACTO BANCO'!A:A,
0)
),"NO","OK")</f>
        <v>NO</v>
      </c>
      <c r="O709" s="18"/>
    </row>
    <row r="710" spans="1:15">
      <c r="A710" s="6">
        <v>45985</v>
      </c>
      <c r="B710" s="7">
        <v>1754</v>
      </c>
      <c r="C710" s="7" t="s">
        <v>20</v>
      </c>
      <c r="D710" s="7" t="s">
        <v>16</v>
      </c>
      <c r="E710" s="7">
        <v>860075208</v>
      </c>
      <c r="F710" s="7"/>
      <c r="G710" s="8">
        <v>437750</v>
      </c>
      <c r="H710" s="7" t="s">
        <v>17</v>
      </c>
      <c r="I710" s="14" t="str">
        <f t="shared" si="12"/>
        <v>45985437750</v>
      </c>
      <c r="J710" s="7" t="s">
        <v>18</v>
      </c>
      <c r="K710" s="15" t="e">
        <f>IF(E710="","",VLOOKUP(E710,[1]Hoja4!A:H,7,0))</f>
        <v>#N/A</v>
      </c>
      <c r="L710" s="16" t="e">
        <f>IF(E710="","",VLOOKUP(E710,[1]Hoja4!A:H,8,0))</f>
        <v>#N/A</v>
      </c>
      <c r="M710" s="15" t="e">
        <f>IF(E710="","",VLOOKUP(E710,[1]Hoja4!A:I,9,0))</f>
        <v>#N/A</v>
      </c>
      <c r="N710" s="17" t="str">
        <f ca="1">IF(ISERROR(
BUSCARX(B710 &amp; I710 &amp; H710,
'EXTRACTO BANCO'!A:A &amp; 'EXTRACTO BANCO'!G:G &amp; 'EXTRACTO BANCO'!K:K,
'EXTRACTO BANCO'!A:A,
0)
),"NO","OK")</f>
        <v>NO</v>
      </c>
      <c r="O710" s="18"/>
    </row>
    <row r="711" spans="1:15">
      <c r="A711" s="6">
        <v>45985</v>
      </c>
      <c r="B711" s="7">
        <v>1754</v>
      </c>
      <c r="C711" s="7" t="s">
        <v>20</v>
      </c>
      <c r="D711" s="7" t="s">
        <v>16</v>
      </c>
      <c r="E711" s="7">
        <v>860075208</v>
      </c>
      <c r="F711" s="7"/>
      <c r="G711" s="8">
        <v>2200000</v>
      </c>
      <c r="H711" s="7" t="s">
        <v>17</v>
      </c>
      <c r="I711" s="14" t="str">
        <f t="shared" si="12"/>
        <v>459852200000</v>
      </c>
      <c r="J711" s="7" t="s">
        <v>18</v>
      </c>
      <c r="K711" s="15" t="e">
        <f>IF(E711="","",VLOOKUP(E711,[1]Hoja4!A:H,7,0))</f>
        <v>#N/A</v>
      </c>
      <c r="L711" s="16" t="e">
        <f>IF(E711="","",VLOOKUP(E711,[1]Hoja4!A:H,8,0))</f>
        <v>#N/A</v>
      </c>
      <c r="M711" s="15" t="e">
        <f>IF(E711="","",VLOOKUP(E711,[1]Hoja4!A:I,9,0))</f>
        <v>#N/A</v>
      </c>
      <c r="N711" s="17" t="str">
        <f ca="1">IF(ISERROR(
BUSCARX(B711 &amp; I711 &amp; H711,
'EXTRACTO BANCO'!A:A &amp; 'EXTRACTO BANCO'!G:G &amp; 'EXTRACTO BANCO'!K:K,
'EXTRACTO BANCO'!A:A,
0)
),"NO","OK")</f>
        <v>NO</v>
      </c>
      <c r="O711" s="18"/>
    </row>
    <row r="712" spans="1:15">
      <c r="A712" s="6">
        <v>45985</v>
      </c>
      <c r="B712" s="7">
        <v>1754</v>
      </c>
      <c r="C712" s="7" t="s">
        <v>20</v>
      </c>
      <c r="D712" s="7" t="s">
        <v>16</v>
      </c>
      <c r="E712" s="7">
        <v>860075208</v>
      </c>
      <c r="F712" s="7"/>
      <c r="G712" s="8">
        <v>6300000</v>
      </c>
      <c r="H712" s="7" t="s">
        <v>17</v>
      </c>
      <c r="I712" s="14" t="str">
        <f t="shared" si="12"/>
        <v>459856300000</v>
      </c>
      <c r="J712" s="7" t="s">
        <v>18</v>
      </c>
      <c r="K712" s="15" t="e">
        <f>IF(E712="","",VLOOKUP(E712,[1]Hoja4!A:H,7,0))</f>
        <v>#N/A</v>
      </c>
      <c r="L712" s="16" t="e">
        <f>IF(E712="","",VLOOKUP(E712,[1]Hoja4!A:H,8,0))</f>
        <v>#N/A</v>
      </c>
      <c r="M712" s="15" t="e">
        <f>IF(E712="","",VLOOKUP(E712,[1]Hoja4!A:I,9,0))</f>
        <v>#N/A</v>
      </c>
      <c r="N712" s="17" t="str">
        <f ca="1">IF(ISERROR(
BUSCARX(B712 &amp; I712 &amp; H712,
'EXTRACTO BANCO'!A:A &amp; 'EXTRACTO BANCO'!G:G &amp; 'EXTRACTO BANCO'!K:K,
'EXTRACTO BANCO'!A:A,
0)
),"NO","OK")</f>
        <v>NO</v>
      </c>
      <c r="O712" s="18"/>
    </row>
    <row r="713" spans="1:15">
      <c r="A713" s="6">
        <v>45985</v>
      </c>
      <c r="B713" s="7">
        <v>1754</v>
      </c>
      <c r="C713" s="7" t="s">
        <v>20</v>
      </c>
      <c r="D713" s="7" t="s">
        <v>16</v>
      </c>
      <c r="E713" s="7">
        <v>8600752087</v>
      </c>
      <c r="F713" s="7"/>
      <c r="G713" s="8">
        <v>600000</v>
      </c>
      <c r="H713" s="7" t="s">
        <v>17</v>
      </c>
      <c r="I713" s="14" t="str">
        <f t="shared" si="12"/>
        <v>45985600000</v>
      </c>
      <c r="J713" s="7" t="s">
        <v>18</v>
      </c>
      <c r="K713" s="15" t="e">
        <f>IF(E713="","",VLOOKUP(E713,[1]Hoja4!A:H,7,0))</f>
        <v>#N/A</v>
      </c>
      <c r="L713" s="16" t="e">
        <f>IF(E713="","",VLOOKUP(E713,[1]Hoja4!A:H,8,0))</f>
        <v>#N/A</v>
      </c>
      <c r="M713" s="15" t="e">
        <f>IF(E713="","",VLOOKUP(E713,[1]Hoja4!A:I,9,0))</f>
        <v>#N/A</v>
      </c>
      <c r="N713" s="17" t="str">
        <f ca="1">IF(ISERROR(
BUSCARX(B713 &amp; I713 &amp; H713,
'EXTRACTO BANCO'!A:A &amp; 'EXTRACTO BANCO'!G:G &amp; 'EXTRACTO BANCO'!K:K,
'EXTRACTO BANCO'!A:A,
0)
),"NO","OK")</f>
        <v>NO</v>
      </c>
      <c r="O713" s="18"/>
    </row>
    <row r="714" spans="1:15">
      <c r="A714" s="6">
        <v>45985</v>
      </c>
      <c r="B714" s="7">
        <v>1754</v>
      </c>
      <c r="C714" s="7" t="s">
        <v>20</v>
      </c>
      <c r="D714" s="7" t="s">
        <v>16</v>
      </c>
      <c r="E714" s="7">
        <v>31</v>
      </c>
      <c r="F714" s="7"/>
      <c r="G714" s="8">
        <v>1000000</v>
      </c>
      <c r="H714" s="7" t="s">
        <v>17</v>
      </c>
      <c r="I714" s="14" t="str">
        <f t="shared" si="12"/>
        <v>459851000000</v>
      </c>
      <c r="J714" s="7" t="s">
        <v>18</v>
      </c>
      <c r="K714" s="15" t="str">
        <f>IF(E714="","",VLOOKUP(E714,[1]Hoja4!A:H,7,0))</f>
        <v>LOG</v>
      </c>
      <c r="L714" s="16" t="str">
        <f>IF(E714="","",VLOOKUP(E714,[1]Hoja4!A:H,8,0))</f>
        <v>CAJA LOGISTICA</v>
      </c>
      <c r="M714" s="15" t="str">
        <f>IF(E714="","",VLOOKUP(E714,[1]Hoja4!A:I,9,0))</f>
        <v>BOGOTA</v>
      </c>
      <c r="N714" s="17" t="str">
        <f ca="1">IF(ISERROR(
BUSCARX(B714 &amp; I714 &amp; H714,
'EXTRACTO BANCO'!A:A &amp; 'EXTRACTO BANCO'!G:G &amp; 'EXTRACTO BANCO'!K:K,
'EXTRACTO BANCO'!A:A,
0)
),"NO","OK")</f>
        <v>NO</v>
      </c>
      <c r="O714" s="18"/>
    </row>
    <row r="715" spans="1:15">
      <c r="A715" s="6">
        <v>45985</v>
      </c>
      <c r="B715" s="7">
        <v>1754</v>
      </c>
      <c r="C715" s="7" t="s">
        <v>20</v>
      </c>
      <c r="D715" s="7" t="s">
        <v>16</v>
      </c>
      <c r="E715" s="7">
        <v>31</v>
      </c>
      <c r="F715" s="7"/>
      <c r="G715" s="8">
        <v>500000</v>
      </c>
      <c r="H715" s="7" t="s">
        <v>17</v>
      </c>
      <c r="I715" s="14" t="str">
        <f t="shared" si="12"/>
        <v>45985500000</v>
      </c>
      <c r="J715" s="7" t="s">
        <v>18</v>
      </c>
      <c r="K715" s="15" t="str">
        <f>IF(E715="","",VLOOKUP(E715,[1]Hoja4!A:H,7,0))</f>
        <v>LOG</v>
      </c>
      <c r="L715" s="16" t="str">
        <f>IF(E715="","",VLOOKUP(E715,[1]Hoja4!A:H,8,0))</f>
        <v>CAJA LOGISTICA</v>
      </c>
      <c r="M715" s="15" t="str">
        <f>IF(E715="","",VLOOKUP(E715,[1]Hoja4!A:I,9,0))</f>
        <v>BOGOTA</v>
      </c>
      <c r="N715" s="17" t="str">
        <f ca="1">IF(ISERROR(
BUSCARX(B715 &amp; I715 &amp; H715,
'EXTRACTO BANCO'!A:A &amp; 'EXTRACTO BANCO'!G:G &amp; 'EXTRACTO BANCO'!K:K,
'EXTRACTO BANCO'!A:A,
0)
),"NO","OK")</f>
        <v>NO</v>
      </c>
      <c r="O715" s="18"/>
    </row>
    <row r="716" spans="1:15">
      <c r="A716" s="6">
        <v>45985</v>
      </c>
      <c r="B716" s="7">
        <v>1754</v>
      </c>
      <c r="C716" s="7" t="s">
        <v>20</v>
      </c>
      <c r="D716" s="7" t="s">
        <v>16</v>
      </c>
      <c r="E716" s="7">
        <v>860075208</v>
      </c>
      <c r="F716" s="7"/>
      <c r="G716" s="8">
        <v>1104600</v>
      </c>
      <c r="H716" s="7" t="s">
        <v>17</v>
      </c>
      <c r="I716" s="14" t="str">
        <f t="shared" si="12"/>
        <v>459851104600</v>
      </c>
      <c r="J716" s="7" t="s">
        <v>18</v>
      </c>
      <c r="K716" s="15" t="e">
        <f>IF(E716="","",VLOOKUP(E716,[1]Hoja4!A:H,7,0))</f>
        <v>#N/A</v>
      </c>
      <c r="L716" s="16" t="e">
        <f>IF(E716="","",VLOOKUP(E716,[1]Hoja4!A:H,8,0))</f>
        <v>#N/A</v>
      </c>
      <c r="M716" s="15" t="e">
        <f>IF(E716="","",VLOOKUP(E716,[1]Hoja4!A:I,9,0))</f>
        <v>#N/A</v>
      </c>
      <c r="N716" s="17" t="str">
        <f ca="1">IF(ISERROR(
BUSCARX(B716 &amp; I716 &amp; H716,
'EXTRACTO BANCO'!A:A &amp; 'EXTRACTO BANCO'!G:G &amp; 'EXTRACTO BANCO'!K:K,
'EXTRACTO BANCO'!A:A,
0)
),"NO","OK")</f>
        <v>NO</v>
      </c>
      <c r="O716" s="18"/>
    </row>
    <row r="717" spans="1:15">
      <c r="A717" s="6">
        <v>45985</v>
      </c>
      <c r="B717" s="7">
        <v>1754</v>
      </c>
      <c r="C717" s="7" t="s">
        <v>20</v>
      </c>
      <c r="D717" s="7" t="s">
        <v>16</v>
      </c>
      <c r="E717" s="7">
        <v>860075208</v>
      </c>
      <c r="F717" s="7"/>
      <c r="G717" s="8">
        <v>211400</v>
      </c>
      <c r="H717" s="7" t="s">
        <v>17</v>
      </c>
      <c r="I717" s="14" t="str">
        <f t="shared" si="12"/>
        <v>45985211400</v>
      </c>
      <c r="J717" s="7" t="s">
        <v>18</v>
      </c>
      <c r="K717" s="15" t="e">
        <f>IF(E717="","",VLOOKUP(E717,[1]Hoja4!A:H,7,0))</f>
        <v>#N/A</v>
      </c>
      <c r="L717" s="16" t="e">
        <f>IF(E717="","",VLOOKUP(E717,[1]Hoja4!A:H,8,0))</f>
        <v>#N/A</v>
      </c>
      <c r="M717" s="15" t="e">
        <f>IF(E717="","",VLOOKUP(E717,[1]Hoja4!A:I,9,0))</f>
        <v>#N/A</v>
      </c>
      <c r="N717" s="17" t="str">
        <f ca="1">IF(ISERROR(
BUSCARX(B717 &amp; I717 &amp; H717,
'EXTRACTO BANCO'!A:A &amp; 'EXTRACTO BANCO'!G:G &amp; 'EXTRACTO BANCO'!K:K,
'EXTRACTO BANCO'!A:A,
0)
),"NO","OK")</f>
        <v>NO</v>
      </c>
      <c r="O717" s="18"/>
    </row>
    <row r="718" spans="1:15">
      <c r="A718" s="6">
        <v>45985</v>
      </c>
      <c r="B718" s="7">
        <v>1754</v>
      </c>
      <c r="C718" s="7" t="s">
        <v>20</v>
      </c>
      <c r="D718" s="7" t="s">
        <v>16</v>
      </c>
      <c r="E718" s="7">
        <v>31</v>
      </c>
      <c r="F718" s="7"/>
      <c r="G718" s="8">
        <v>1000000</v>
      </c>
      <c r="H718" s="7" t="s">
        <v>17</v>
      </c>
      <c r="I718" s="14" t="str">
        <f t="shared" si="12"/>
        <v>459851000000</v>
      </c>
      <c r="J718" s="7" t="s">
        <v>18</v>
      </c>
      <c r="K718" s="15" t="str">
        <f>IF(E718="","",VLOOKUP(E718,[1]Hoja4!A:H,7,0))</f>
        <v>LOG</v>
      </c>
      <c r="L718" s="16" t="str">
        <f>IF(E718="","",VLOOKUP(E718,[1]Hoja4!A:H,8,0))</f>
        <v>CAJA LOGISTICA</v>
      </c>
      <c r="M718" s="15" t="str">
        <f>IF(E718="","",VLOOKUP(E718,[1]Hoja4!A:I,9,0))</f>
        <v>BOGOTA</v>
      </c>
      <c r="N718" s="17" t="str">
        <f ca="1">IF(ISERROR(
BUSCARX(B718 &amp; I718 &amp; H718,
'EXTRACTO BANCO'!A:A &amp; 'EXTRACTO BANCO'!G:G &amp; 'EXTRACTO BANCO'!K:K,
'EXTRACTO BANCO'!A:A,
0)
),"NO","OK")</f>
        <v>NO</v>
      </c>
      <c r="O718" s="18"/>
    </row>
    <row r="719" spans="1:15">
      <c r="A719" s="6">
        <v>45985</v>
      </c>
      <c r="B719" s="7">
        <v>1754</v>
      </c>
      <c r="C719" s="7" t="s">
        <v>21</v>
      </c>
      <c r="D719" s="7" t="s">
        <v>16</v>
      </c>
      <c r="E719" s="7">
        <v>8600752087</v>
      </c>
      <c r="F719" s="7"/>
      <c r="G719" s="8">
        <v>1900000</v>
      </c>
      <c r="H719" s="7"/>
      <c r="I719" s="14" t="str">
        <f t="shared" si="12"/>
        <v>459851900000</v>
      </c>
      <c r="J719" s="7" t="s">
        <v>18</v>
      </c>
      <c r="K719" s="15" t="e">
        <f>IF(E719="","",VLOOKUP(E719,[1]Hoja4!A:H,7,0))</f>
        <v>#N/A</v>
      </c>
      <c r="L719" s="16" t="e">
        <f>IF(E719="","",VLOOKUP(E719,[1]Hoja4!A:H,8,0))</f>
        <v>#N/A</v>
      </c>
      <c r="M719" s="15" t="e">
        <f>IF(E719="","",VLOOKUP(E719,[1]Hoja4!A:I,9,0))</f>
        <v>#N/A</v>
      </c>
      <c r="N719" s="17" t="str">
        <f ca="1">IF(ISERROR(
BUSCARX(B719 &amp; I719 &amp; H719,
'EXTRACTO BANCO'!A:A &amp; 'EXTRACTO BANCO'!G:G &amp; 'EXTRACTO BANCO'!K:K,
'EXTRACTO BANCO'!A:A,
0)
),"NO","OK")</f>
        <v>NO</v>
      </c>
      <c r="O719" s="18"/>
    </row>
    <row r="720" spans="1:15">
      <c r="A720" s="6">
        <v>45986</v>
      </c>
      <c r="B720" s="7">
        <v>1754</v>
      </c>
      <c r="C720" s="7" t="s">
        <v>15</v>
      </c>
      <c r="D720" s="7" t="s">
        <v>16</v>
      </c>
      <c r="E720" s="7">
        <v>41</v>
      </c>
      <c r="F720" s="7">
        <v>3138282949</v>
      </c>
      <c r="G720" s="8">
        <v>2600000</v>
      </c>
      <c r="H720" s="7" t="s">
        <v>17</v>
      </c>
      <c r="I720" s="14" t="str">
        <f t="shared" si="12"/>
        <v>459862600000</v>
      </c>
      <c r="J720" s="7" t="s">
        <v>18</v>
      </c>
      <c r="K720" s="15" t="e">
        <f>IF(E720="","",VLOOKUP(E720,[1]Hoja4!A:H,7,0))</f>
        <v>#N/A</v>
      </c>
      <c r="L720" s="16" t="e">
        <f>IF(E720="","",VLOOKUP(E720,[1]Hoja4!A:H,8,0))</f>
        <v>#N/A</v>
      </c>
      <c r="M720" s="15" t="e">
        <f>IF(E720="","",VLOOKUP(E720,[1]Hoja4!A:I,9,0))</f>
        <v>#N/A</v>
      </c>
      <c r="N720" s="17" t="str">
        <f ca="1">IF(ISERROR(
BUSCARX(B720 &amp; I720 &amp; H720,
'EXTRACTO BANCO'!A:A &amp; 'EXTRACTO BANCO'!G:G &amp; 'EXTRACTO BANCO'!K:K,
'EXTRACTO BANCO'!A:A,
0)
),"NO","OK")</f>
        <v>NO</v>
      </c>
      <c r="O720" s="18"/>
    </row>
    <row r="721" spans="1:15">
      <c r="A721" s="6">
        <v>45986</v>
      </c>
      <c r="B721" s="7">
        <v>1754</v>
      </c>
      <c r="C721" s="7" t="s">
        <v>15</v>
      </c>
      <c r="D721" s="7" t="s">
        <v>19</v>
      </c>
      <c r="E721" s="7">
        <v>1</v>
      </c>
      <c r="F721" s="7">
        <v>3208514418</v>
      </c>
      <c r="G721" s="8">
        <v>4400000</v>
      </c>
      <c r="H721" s="7" t="s">
        <v>17</v>
      </c>
      <c r="I721" s="14" t="str">
        <f t="shared" si="12"/>
        <v>459864400000</v>
      </c>
      <c r="J721" s="7" t="s">
        <v>18</v>
      </c>
      <c r="K721" s="15" t="e">
        <f>IF(E721="","",VLOOKUP(E721,[1]Hoja4!A:H,7,0))</f>
        <v>#N/A</v>
      </c>
      <c r="L721" s="16" t="e">
        <f>IF(E721="","",VLOOKUP(E721,[1]Hoja4!A:H,8,0))</f>
        <v>#N/A</v>
      </c>
      <c r="M721" s="15" t="e">
        <f>IF(E721="","",VLOOKUP(E721,[1]Hoja4!A:I,9,0))</f>
        <v>#N/A</v>
      </c>
      <c r="N721" s="17" t="str">
        <f ca="1">IF(ISERROR(
BUSCARX(B721 &amp; I721 &amp; H721,
'EXTRACTO BANCO'!A:A &amp; 'EXTRACTO BANCO'!G:G &amp; 'EXTRACTO BANCO'!K:K,
'EXTRACTO BANCO'!A:A,
0)
),"NO","OK")</f>
        <v>NO</v>
      </c>
      <c r="O721" s="18"/>
    </row>
    <row r="722" spans="1:15">
      <c r="A722" s="6">
        <v>45986</v>
      </c>
      <c r="B722" s="7">
        <v>1754</v>
      </c>
      <c r="C722" s="7" t="s">
        <v>15</v>
      </c>
      <c r="D722" s="7" t="s">
        <v>19</v>
      </c>
      <c r="E722" s="7">
        <v>81</v>
      </c>
      <c r="F722" s="7">
        <v>2417800</v>
      </c>
      <c r="G722" s="8">
        <v>2897977</v>
      </c>
      <c r="H722" s="7" t="s">
        <v>17</v>
      </c>
      <c r="I722" s="14" t="str">
        <f t="shared" si="12"/>
        <v>459862897977</v>
      </c>
      <c r="J722" s="7" t="s">
        <v>18</v>
      </c>
      <c r="K722" s="15" t="e">
        <f>IF(E722="","",VLOOKUP(E722,[1]Hoja4!A:H,7,0))</f>
        <v>#N/A</v>
      </c>
      <c r="L722" s="16" t="e">
        <f>IF(E722="","",VLOOKUP(E722,[1]Hoja4!A:H,8,0))</f>
        <v>#N/A</v>
      </c>
      <c r="M722" s="15" t="e">
        <f>IF(E722="","",VLOOKUP(E722,[1]Hoja4!A:I,9,0))</f>
        <v>#N/A</v>
      </c>
      <c r="N722" s="17" t="str">
        <f ca="1">IF(ISERROR(
BUSCARX(B722 &amp; I722 &amp; H722,
'EXTRACTO BANCO'!A:A &amp; 'EXTRACTO BANCO'!G:G &amp; 'EXTRACTO BANCO'!K:K,
'EXTRACTO BANCO'!A:A,
0)
),"NO","OK")</f>
        <v>NO</v>
      </c>
      <c r="O722" s="18"/>
    </row>
    <row r="723" spans="1:15">
      <c r="A723" s="6">
        <v>45986</v>
      </c>
      <c r="B723" s="7">
        <v>1754</v>
      </c>
      <c r="C723" s="7" t="s">
        <v>20</v>
      </c>
      <c r="D723" s="7" t="s">
        <v>16</v>
      </c>
      <c r="E723" s="7">
        <v>13</v>
      </c>
      <c r="F723" s="7"/>
      <c r="G723" s="8">
        <v>1700000</v>
      </c>
      <c r="H723" s="7" t="s">
        <v>17</v>
      </c>
      <c r="I723" s="14" t="str">
        <f t="shared" si="12"/>
        <v>459861700000</v>
      </c>
      <c r="J723" s="7" t="s">
        <v>18</v>
      </c>
      <c r="K723" s="15" t="str">
        <f>IF(E723="","",VLOOKUP(E723,[1]Hoja4!A:H,7,0))</f>
        <v>PV040</v>
      </c>
      <c r="L723" s="16" t="str">
        <f>IF(E723="","",VLOOKUP(E723,[1]Hoja4!A:H,8,0))</f>
        <v>CALYPSO IBAGUE</v>
      </c>
      <c r="M723" s="15" t="str">
        <f>IF(E723="","",VLOOKUP(E723,[1]Hoja4!A:I,9,0))</f>
        <v>IBAGUE</v>
      </c>
      <c r="N723" s="17" t="str">
        <f ca="1">IF(ISERROR(
BUSCARX(B723 &amp; I723 &amp; H723,
'EXTRACTO BANCO'!A:A &amp; 'EXTRACTO BANCO'!G:G &amp; 'EXTRACTO BANCO'!K:K,
'EXTRACTO BANCO'!A:A,
0)
),"NO","OK")</f>
        <v>NO</v>
      </c>
      <c r="O723" s="18"/>
    </row>
    <row r="724" spans="1:15">
      <c r="A724" s="6">
        <v>45986</v>
      </c>
      <c r="B724" s="7">
        <v>1754</v>
      </c>
      <c r="C724" s="7" t="s">
        <v>20</v>
      </c>
      <c r="D724" s="7" t="s">
        <v>16</v>
      </c>
      <c r="E724" s="7">
        <v>5</v>
      </c>
      <c r="F724" s="7"/>
      <c r="G724" s="8">
        <v>1900000</v>
      </c>
      <c r="H724" s="7" t="s">
        <v>17</v>
      </c>
      <c r="I724" s="14" t="str">
        <f t="shared" si="12"/>
        <v>459861900000</v>
      </c>
      <c r="J724" s="7" t="s">
        <v>18</v>
      </c>
      <c r="K724" s="15" t="str">
        <f>IF(E724="","",VLOOKUP(E724,[1]Hoja4!A:H,7,0))</f>
        <v>PV022</v>
      </c>
      <c r="L724" s="16" t="str">
        <f>IF(E724="","",VLOOKUP(E724,[1]Hoja4!A:H,8,0))</f>
        <v>CALYPSO RIONEGRO</v>
      </c>
      <c r="M724" s="15" t="str">
        <f>IF(E724="","",VLOOKUP(E724,[1]Hoja4!A:I,9,0))</f>
        <v>BOGOTA</v>
      </c>
      <c r="N724" s="17" t="str">
        <f ca="1">IF(ISERROR(
BUSCARX(B724 &amp; I724 &amp; H724,
'EXTRACTO BANCO'!A:A &amp; 'EXTRACTO BANCO'!G:G &amp; 'EXTRACTO BANCO'!K:K,
'EXTRACTO BANCO'!A:A,
0)
),"NO","OK")</f>
        <v>NO</v>
      </c>
      <c r="O724" s="18"/>
    </row>
    <row r="725" spans="1:15">
      <c r="A725" s="6">
        <v>45986</v>
      </c>
      <c r="B725" s="7">
        <v>1754</v>
      </c>
      <c r="C725" s="7" t="s">
        <v>20</v>
      </c>
      <c r="D725" s="7" t="s">
        <v>16</v>
      </c>
      <c r="E725" s="7">
        <v>21</v>
      </c>
      <c r="F725" s="7"/>
      <c r="G725" s="8">
        <v>2000000</v>
      </c>
      <c r="H725" s="7" t="s">
        <v>17</v>
      </c>
      <c r="I725" s="14" t="str">
        <f t="shared" si="12"/>
        <v>459862000000</v>
      </c>
      <c r="J725" s="7" t="s">
        <v>18</v>
      </c>
      <c r="K725" s="15" t="str">
        <f>IF(E725="","",VLOOKUP(E725,[1]Hoja4!A:H,7,0))</f>
        <v>PV033</v>
      </c>
      <c r="L725" s="16" t="str">
        <f>IF(E725="","",VLOOKUP(E725,[1]Hoja4!A:H,8,0))</f>
        <v>CALYPSO MEDELLIN SAN ANTONIO</v>
      </c>
      <c r="M725" s="15" t="str">
        <f>IF(E725="","",VLOOKUP(E725,[1]Hoja4!A:I,9,0))</f>
        <v>MEDELLIN</v>
      </c>
      <c r="N725" s="17" t="str">
        <f ca="1">IF(ISERROR(
BUSCARX(B725 &amp; I725 &amp; H725,
'EXTRACTO BANCO'!A:A &amp; 'EXTRACTO BANCO'!G:G &amp; 'EXTRACTO BANCO'!K:K,
'EXTRACTO BANCO'!A:A,
0)
),"NO","OK")</f>
        <v>NO</v>
      </c>
      <c r="O725" s="18"/>
    </row>
    <row r="726" spans="1:15">
      <c r="A726" s="6">
        <v>45986</v>
      </c>
      <c r="B726" s="7">
        <v>1754</v>
      </c>
      <c r="C726" s="7" t="s">
        <v>20</v>
      </c>
      <c r="D726" s="7" t="s">
        <v>16</v>
      </c>
      <c r="E726" s="7">
        <v>21</v>
      </c>
      <c r="F726" s="7"/>
      <c r="G726" s="8">
        <v>3000000</v>
      </c>
      <c r="H726" s="7" t="s">
        <v>17</v>
      </c>
      <c r="I726" s="14" t="str">
        <f t="shared" si="12"/>
        <v>459863000000</v>
      </c>
      <c r="J726" s="7" t="s">
        <v>18</v>
      </c>
      <c r="K726" s="15" t="str">
        <f>IF(E726="","",VLOOKUP(E726,[1]Hoja4!A:H,7,0))</f>
        <v>PV033</v>
      </c>
      <c r="L726" s="16" t="str">
        <f>IF(E726="","",VLOOKUP(E726,[1]Hoja4!A:H,8,0))</f>
        <v>CALYPSO MEDELLIN SAN ANTONIO</v>
      </c>
      <c r="M726" s="15" t="str">
        <f>IF(E726="","",VLOOKUP(E726,[1]Hoja4!A:I,9,0))</f>
        <v>MEDELLIN</v>
      </c>
      <c r="N726" s="17" t="str">
        <f ca="1">IF(ISERROR(
BUSCARX(B726 &amp; I726 &amp; H726,
'EXTRACTO BANCO'!A:A &amp; 'EXTRACTO BANCO'!G:G &amp; 'EXTRACTO BANCO'!K:K,
'EXTRACTO BANCO'!A:A,
0)
),"NO","OK")</f>
        <v>NO</v>
      </c>
      <c r="O726" s="18"/>
    </row>
    <row r="727" spans="1:15">
      <c r="A727" s="6">
        <v>45986</v>
      </c>
      <c r="B727" s="7">
        <v>1754</v>
      </c>
      <c r="C727" s="7" t="s">
        <v>20</v>
      </c>
      <c r="D727" s="7" t="s">
        <v>16</v>
      </c>
      <c r="E727" s="7">
        <v>10</v>
      </c>
      <c r="F727" s="7"/>
      <c r="G727" s="8">
        <v>2850000</v>
      </c>
      <c r="H727" s="7" t="s">
        <v>17</v>
      </c>
      <c r="I727" s="14" t="str">
        <f t="shared" si="12"/>
        <v>459862850000</v>
      </c>
      <c r="J727" s="7" t="s">
        <v>18</v>
      </c>
      <c r="K727" s="15" t="str">
        <f>IF(E727="","",VLOOKUP(E727,[1]Hoja4!A:H,7,0))</f>
        <v>PV003</v>
      </c>
      <c r="L727" s="16" t="str">
        <f>IF(E727="","",VLOOKUP(E727,[1]Hoja4!A:H,8,0))</f>
        <v>CALYPSO BREAL 2</v>
      </c>
      <c r="M727" s="15" t="str">
        <f>IF(E727="","",VLOOKUP(E727,[1]Hoja4!A:I,9,0))</f>
        <v>BOGOTA</v>
      </c>
      <c r="N727" s="17" t="str">
        <f ca="1">IF(ISERROR(
BUSCARX(B727 &amp; I727 &amp; H727,
'EXTRACTO BANCO'!A:A &amp; 'EXTRACTO BANCO'!G:G &amp; 'EXTRACTO BANCO'!K:K,
'EXTRACTO BANCO'!A:A,
0)
),"NO","OK")</f>
        <v>NO</v>
      </c>
      <c r="O727" s="18"/>
    </row>
    <row r="728" spans="1:15">
      <c r="A728" s="6">
        <v>45986</v>
      </c>
      <c r="B728" s="7">
        <v>1754</v>
      </c>
      <c r="C728" s="7" t="s">
        <v>20</v>
      </c>
      <c r="D728" s="7" t="s">
        <v>16</v>
      </c>
      <c r="E728" s="7">
        <v>10</v>
      </c>
      <c r="F728" s="7"/>
      <c r="G728" s="8">
        <v>3000000</v>
      </c>
      <c r="H728" s="7" t="s">
        <v>17</v>
      </c>
      <c r="I728" s="14" t="str">
        <f t="shared" si="12"/>
        <v>459863000000</v>
      </c>
      <c r="J728" s="7" t="s">
        <v>18</v>
      </c>
      <c r="K728" s="15" t="str">
        <f>IF(E728="","",VLOOKUP(E728,[1]Hoja4!A:H,7,0))</f>
        <v>PV003</v>
      </c>
      <c r="L728" s="16" t="str">
        <f>IF(E728="","",VLOOKUP(E728,[1]Hoja4!A:H,8,0))</f>
        <v>CALYPSO BREAL 2</v>
      </c>
      <c r="M728" s="15" t="str">
        <f>IF(E728="","",VLOOKUP(E728,[1]Hoja4!A:I,9,0))</f>
        <v>BOGOTA</v>
      </c>
      <c r="N728" s="17" t="str">
        <f ca="1">IF(ISERROR(
BUSCARX(B728 &amp; I728 &amp; H728,
'EXTRACTO BANCO'!A:A &amp; 'EXTRACTO BANCO'!G:G &amp; 'EXTRACTO BANCO'!K:K,
'EXTRACTO BANCO'!A:A,
0)
),"NO","OK")</f>
        <v>NO</v>
      </c>
      <c r="O728" s="18"/>
    </row>
    <row r="729" spans="1:15">
      <c r="A729" s="6">
        <v>45986</v>
      </c>
      <c r="B729" s="7">
        <v>1754</v>
      </c>
      <c r="C729" s="7" t="s">
        <v>20</v>
      </c>
      <c r="D729" s="7" t="s">
        <v>16</v>
      </c>
      <c r="E729" s="7">
        <v>2</v>
      </c>
      <c r="F729" s="7"/>
      <c r="G729" s="8">
        <v>2300000</v>
      </c>
      <c r="H729" s="7" t="s">
        <v>17</v>
      </c>
      <c r="I729" s="14" t="str">
        <f t="shared" si="12"/>
        <v>459862300000</v>
      </c>
      <c r="J729" s="7" t="s">
        <v>18</v>
      </c>
      <c r="K729" s="15" t="str">
        <f>IF(E729="","",VLOOKUP(E729,[1]Hoja4!A:H,7,0))</f>
        <v>PV020</v>
      </c>
      <c r="L729" s="16" t="str">
        <f>IF(E729="","",VLOOKUP(E729,[1]Hoja4!A:H,8,0))</f>
        <v>CALYPSO RESTREPO</v>
      </c>
      <c r="M729" s="15" t="str">
        <f>IF(E729="","",VLOOKUP(E729,[1]Hoja4!A:I,9,0))</f>
        <v>BOGOTA</v>
      </c>
      <c r="N729" s="17" t="str">
        <f ca="1">IF(ISERROR(
BUSCARX(B729 &amp; I729 &amp; H729,
'EXTRACTO BANCO'!A:A &amp; 'EXTRACTO BANCO'!G:G &amp; 'EXTRACTO BANCO'!K:K,
'EXTRACTO BANCO'!A:A,
0)
),"NO","OK")</f>
        <v>NO</v>
      </c>
      <c r="O729" s="18"/>
    </row>
    <row r="730" spans="1:15">
      <c r="A730" s="6">
        <v>45986</v>
      </c>
      <c r="B730" s="7">
        <v>1754</v>
      </c>
      <c r="C730" s="7" t="s">
        <v>20</v>
      </c>
      <c r="D730" s="7" t="s">
        <v>16</v>
      </c>
      <c r="E730" s="7">
        <v>6</v>
      </c>
      <c r="F730" s="7"/>
      <c r="G730" s="8">
        <v>1824280</v>
      </c>
      <c r="H730" s="7" t="s">
        <v>17</v>
      </c>
      <c r="I730" s="14" t="str">
        <f t="shared" si="12"/>
        <v>459861824280</v>
      </c>
      <c r="J730" s="7" t="s">
        <v>18</v>
      </c>
      <c r="K730" s="15" t="str">
        <f>IF(E730="","",VLOOKUP(E730,[1]Hoja4!A:H,7,0))</f>
        <v>PV023</v>
      </c>
      <c r="L730" s="16" t="str">
        <f>IF(E730="","",VLOOKUP(E730,[1]Hoja4!A:H,8,0))</f>
        <v>CALYPSO 7 AGOSTO</v>
      </c>
      <c r="M730" s="15" t="str">
        <f>IF(E730="","",VLOOKUP(E730,[1]Hoja4!A:I,9,0))</f>
        <v>BOGOTA</v>
      </c>
      <c r="N730" s="17" t="str">
        <f ca="1">IF(ISERROR(
BUSCARX(B730 &amp; I730 &amp; H730,
'EXTRACTO BANCO'!A:A &amp; 'EXTRACTO BANCO'!G:G &amp; 'EXTRACTO BANCO'!K:K,
'EXTRACTO BANCO'!A:A,
0)
),"NO","OK")</f>
        <v>NO</v>
      </c>
      <c r="O730" s="18"/>
    </row>
    <row r="731" spans="1:15">
      <c r="A731" s="6">
        <v>45986</v>
      </c>
      <c r="B731" s="7">
        <v>1754</v>
      </c>
      <c r="C731" s="7" t="s">
        <v>20</v>
      </c>
      <c r="D731" s="7" t="s">
        <v>16</v>
      </c>
      <c r="E731" s="7">
        <v>8</v>
      </c>
      <c r="F731" s="7"/>
      <c r="G731" s="8">
        <v>1152000</v>
      </c>
      <c r="H731" s="7" t="s">
        <v>17</v>
      </c>
      <c r="I731" s="14" t="str">
        <f t="shared" si="12"/>
        <v>459861152000</v>
      </c>
      <c r="J731" s="7" t="s">
        <v>18</v>
      </c>
      <c r="K731" s="15" t="str">
        <f>IF(E731="","",VLOOKUP(E731,[1]Hoja4!A:H,7,0))</f>
        <v>PV001</v>
      </c>
      <c r="L731" s="16" t="str">
        <f>IF(E731="","",VLOOKUP(E731,[1]Hoja4!A:H,8,0))</f>
        <v>CALYPSO RICAURTE</v>
      </c>
      <c r="M731" s="15" t="str">
        <f>IF(E731="","",VLOOKUP(E731,[1]Hoja4!A:I,9,0))</f>
        <v>BOGOTA</v>
      </c>
      <c r="N731" s="17" t="str">
        <f ca="1">IF(ISERROR(
BUSCARX(B731 &amp; I731 &amp; H731,
'EXTRACTO BANCO'!A:A &amp; 'EXTRACTO BANCO'!G:G &amp; 'EXTRACTO BANCO'!K:K,
'EXTRACTO BANCO'!A:A,
0)
),"NO","OK")</f>
        <v>NO</v>
      </c>
      <c r="O731" s="18"/>
    </row>
    <row r="732" spans="1:15">
      <c r="A732" s="6">
        <v>45986</v>
      </c>
      <c r="B732" s="7">
        <v>1754</v>
      </c>
      <c r="C732" s="7" t="s">
        <v>20</v>
      </c>
      <c r="D732" s="7" t="s">
        <v>16</v>
      </c>
      <c r="E732" s="7">
        <v>860075208</v>
      </c>
      <c r="F732" s="7"/>
      <c r="G732" s="8">
        <v>1900000</v>
      </c>
      <c r="H732" s="7" t="s">
        <v>17</v>
      </c>
      <c r="I732" s="14" t="str">
        <f t="shared" si="12"/>
        <v>459861900000</v>
      </c>
      <c r="J732" s="7" t="s">
        <v>18</v>
      </c>
      <c r="K732" s="15" t="e">
        <f>IF(E732="","",VLOOKUP(E732,[1]Hoja4!A:H,7,0))</f>
        <v>#N/A</v>
      </c>
      <c r="L732" s="16" t="e">
        <f>IF(E732="","",VLOOKUP(E732,[1]Hoja4!A:H,8,0))</f>
        <v>#N/A</v>
      </c>
      <c r="M732" s="15" t="e">
        <f>IF(E732="","",VLOOKUP(E732,[1]Hoja4!A:I,9,0))</f>
        <v>#N/A</v>
      </c>
      <c r="N732" s="17" t="str">
        <f ca="1">IF(ISERROR(
BUSCARX(B732 &amp; I732 &amp; H732,
'EXTRACTO BANCO'!A:A &amp; 'EXTRACTO BANCO'!G:G &amp; 'EXTRACTO BANCO'!K:K,
'EXTRACTO BANCO'!A:A,
0)
),"NO","OK")</f>
        <v>NO</v>
      </c>
      <c r="O732" s="18"/>
    </row>
    <row r="733" spans="1:15">
      <c r="A733" s="6">
        <v>45986</v>
      </c>
      <c r="B733" s="7">
        <v>1754</v>
      </c>
      <c r="C733" s="7" t="s">
        <v>20</v>
      </c>
      <c r="D733" s="7" t="s">
        <v>16</v>
      </c>
      <c r="E733" s="7">
        <v>50</v>
      </c>
      <c r="F733" s="7"/>
      <c r="G733" s="8">
        <v>2000000</v>
      </c>
      <c r="H733" s="7" t="s">
        <v>17</v>
      </c>
      <c r="I733" s="14" t="str">
        <f t="shared" si="12"/>
        <v>459862000000</v>
      </c>
      <c r="J733" s="7" t="s">
        <v>18</v>
      </c>
      <c r="K733" s="15" t="e">
        <f>IF(E733="","",VLOOKUP(E733,[1]Hoja4!A:H,7,0))</f>
        <v>#N/A</v>
      </c>
      <c r="L733" s="16" t="e">
        <f>IF(E733="","",VLOOKUP(E733,[1]Hoja4!A:H,8,0))</f>
        <v>#N/A</v>
      </c>
      <c r="M733" s="15" t="e">
        <f>IF(E733="","",VLOOKUP(E733,[1]Hoja4!A:I,9,0))</f>
        <v>#N/A</v>
      </c>
      <c r="N733" s="17" t="str">
        <f ca="1">IF(ISERROR(
BUSCARX(B733 &amp; I733 &amp; H733,
'EXTRACTO BANCO'!A:A &amp; 'EXTRACTO BANCO'!G:G &amp; 'EXTRACTO BANCO'!K:K,
'EXTRACTO BANCO'!A:A,
0)
),"NO","OK")</f>
        <v>NO</v>
      </c>
      <c r="O733" s="18"/>
    </row>
    <row r="734" spans="1:15">
      <c r="A734" s="6">
        <v>45986</v>
      </c>
      <c r="B734" s="7">
        <v>1754</v>
      </c>
      <c r="C734" s="7" t="s">
        <v>20</v>
      </c>
      <c r="D734" s="7" t="s">
        <v>16</v>
      </c>
      <c r="E734" s="7">
        <v>57</v>
      </c>
      <c r="F734" s="7"/>
      <c r="G734" s="8">
        <v>1100000</v>
      </c>
      <c r="H734" s="7" t="s">
        <v>17</v>
      </c>
      <c r="I734" s="14" t="str">
        <f t="shared" si="12"/>
        <v>459861100000</v>
      </c>
      <c r="J734" s="7" t="s">
        <v>18</v>
      </c>
      <c r="K734" s="15" t="e">
        <f>IF(E734="","",VLOOKUP(E734,[1]Hoja4!A:H,7,0))</f>
        <v>#N/A</v>
      </c>
      <c r="L734" s="16" t="e">
        <f>IF(E734="","",VLOOKUP(E734,[1]Hoja4!A:H,8,0))</f>
        <v>#N/A</v>
      </c>
      <c r="M734" s="15" t="e">
        <f>IF(E734="","",VLOOKUP(E734,[1]Hoja4!A:I,9,0))</f>
        <v>#N/A</v>
      </c>
      <c r="N734" s="17" t="str">
        <f ca="1">IF(ISERROR(
BUSCARX(B734 &amp; I734 &amp; H734,
'EXTRACTO BANCO'!A:A &amp; 'EXTRACTO BANCO'!G:G &amp; 'EXTRACTO BANCO'!K:K,
'EXTRACTO BANCO'!A:A,
0)
),"NO","OK")</f>
        <v>NO</v>
      </c>
      <c r="O734" s="18"/>
    </row>
    <row r="735" spans="1:15">
      <c r="A735" s="6">
        <v>45986</v>
      </c>
      <c r="B735" s="7">
        <v>1754</v>
      </c>
      <c r="C735" s="7" t="s">
        <v>20</v>
      </c>
      <c r="D735" s="7" t="s">
        <v>16</v>
      </c>
      <c r="E735" s="7">
        <v>860075208</v>
      </c>
      <c r="F735" s="7"/>
      <c r="G735" s="8">
        <v>2250000</v>
      </c>
      <c r="H735" s="7" t="s">
        <v>17</v>
      </c>
      <c r="I735" s="14" t="str">
        <f t="shared" si="12"/>
        <v>459862250000</v>
      </c>
      <c r="J735" s="7" t="s">
        <v>18</v>
      </c>
      <c r="K735" s="15" t="e">
        <f>IF(E735="","",VLOOKUP(E735,[1]Hoja4!A:H,7,0))</f>
        <v>#N/A</v>
      </c>
      <c r="L735" s="16" t="e">
        <f>IF(E735="","",VLOOKUP(E735,[1]Hoja4!A:H,8,0))</f>
        <v>#N/A</v>
      </c>
      <c r="M735" s="15" t="e">
        <f>IF(E735="","",VLOOKUP(E735,[1]Hoja4!A:I,9,0))</f>
        <v>#N/A</v>
      </c>
      <c r="N735" s="17" t="str">
        <f ca="1">IF(ISERROR(
BUSCARX(B735 &amp; I735 &amp; H735,
'EXTRACTO BANCO'!A:A &amp; 'EXTRACTO BANCO'!G:G &amp; 'EXTRACTO BANCO'!K:K,
'EXTRACTO BANCO'!A:A,
0)
),"NO","OK")</f>
        <v>NO</v>
      </c>
      <c r="O735" s="18"/>
    </row>
    <row r="736" spans="1:15">
      <c r="A736" s="6">
        <v>45986</v>
      </c>
      <c r="B736" s="7">
        <v>1754</v>
      </c>
      <c r="C736" s="7" t="s">
        <v>20</v>
      </c>
      <c r="D736" s="7" t="s">
        <v>16</v>
      </c>
      <c r="E736" s="7">
        <v>31</v>
      </c>
      <c r="F736" s="7"/>
      <c r="G736" s="8">
        <v>500000</v>
      </c>
      <c r="H736" s="7" t="s">
        <v>17</v>
      </c>
      <c r="I736" s="14" t="str">
        <f t="shared" si="12"/>
        <v>45986500000</v>
      </c>
      <c r="J736" s="7" t="s">
        <v>18</v>
      </c>
      <c r="K736" s="15" t="str">
        <f>IF(E736="","",VLOOKUP(E736,[1]Hoja4!A:H,7,0))</f>
        <v>LOG</v>
      </c>
      <c r="L736" s="16" t="str">
        <f>IF(E736="","",VLOOKUP(E736,[1]Hoja4!A:H,8,0))</f>
        <v>CAJA LOGISTICA</v>
      </c>
      <c r="M736" s="15" t="str">
        <f>IF(E736="","",VLOOKUP(E736,[1]Hoja4!A:I,9,0))</f>
        <v>BOGOTA</v>
      </c>
      <c r="N736" s="17" t="str">
        <f ca="1">IF(ISERROR(
BUSCARX(B736 &amp; I736 &amp; H736,
'EXTRACTO BANCO'!A:A &amp; 'EXTRACTO BANCO'!G:G &amp; 'EXTRACTO BANCO'!K:K,
'EXTRACTO BANCO'!A:A,
0)
),"NO","OK")</f>
        <v>NO</v>
      </c>
      <c r="O736" s="18"/>
    </row>
    <row r="737" spans="1:15">
      <c r="A737" s="6">
        <v>45986</v>
      </c>
      <c r="B737" s="7">
        <v>1754</v>
      </c>
      <c r="C737" s="7" t="s">
        <v>20</v>
      </c>
      <c r="D737" s="7" t="s">
        <v>16</v>
      </c>
      <c r="E737" s="7">
        <v>26</v>
      </c>
      <c r="F737" s="7"/>
      <c r="G737" s="8">
        <v>2000000</v>
      </c>
      <c r="H737" s="7" t="s">
        <v>17</v>
      </c>
      <c r="I737" s="14" t="str">
        <f t="shared" si="12"/>
        <v>459862000000</v>
      </c>
      <c r="J737" s="7" t="s">
        <v>18</v>
      </c>
      <c r="K737" s="15" t="str">
        <f>IF(E737="","",VLOOKUP(E737,[1]Hoja4!A:H,7,0))</f>
        <v>PV031</v>
      </c>
      <c r="L737" s="16" t="str">
        <f>IF(E737="","",VLOOKUP(E737,[1]Hoja4!A:H,8,0))</f>
        <v>CALYPSO TUNJA</v>
      </c>
      <c r="M737" s="15" t="str">
        <f>IF(E737="","",VLOOKUP(E737,[1]Hoja4!A:I,9,0))</f>
        <v>TUNJA</v>
      </c>
      <c r="N737" s="17" t="str">
        <f ca="1">IF(ISERROR(
BUSCARX(B737 &amp; I737 &amp; H737,
'EXTRACTO BANCO'!A:A &amp; 'EXTRACTO BANCO'!G:G &amp; 'EXTRACTO BANCO'!K:K,
'EXTRACTO BANCO'!A:A,
0)
),"NO","OK")</f>
        <v>NO</v>
      </c>
      <c r="O737" s="18"/>
    </row>
    <row r="738" spans="1:15">
      <c r="A738" s="6">
        <v>45986</v>
      </c>
      <c r="B738" s="7">
        <v>1754</v>
      </c>
      <c r="C738" s="7" t="s">
        <v>20</v>
      </c>
      <c r="D738" s="7" t="s">
        <v>16</v>
      </c>
      <c r="E738" s="7">
        <v>19</v>
      </c>
      <c r="F738" s="7"/>
      <c r="G738" s="8">
        <v>927084</v>
      </c>
      <c r="H738" s="7" t="s">
        <v>17</v>
      </c>
      <c r="I738" s="14" t="str">
        <f t="shared" si="12"/>
        <v>45986927084</v>
      </c>
      <c r="J738" s="7" t="s">
        <v>18</v>
      </c>
      <c r="K738" s="15" t="str">
        <f>IF(E738="","",VLOOKUP(E738,[1]Hoja4!A:H,7,0))</f>
        <v>PV047</v>
      </c>
      <c r="L738" s="16" t="str">
        <f>IF(E738="","",VLOOKUP(E738,[1]Hoja4!A:H,8,0))</f>
        <v>CALYPSO CALI CRA 8</v>
      </c>
      <c r="M738" s="15" t="str">
        <f>IF(E738="","",VLOOKUP(E738,[1]Hoja4!A:I,9,0))</f>
        <v>CALI</v>
      </c>
      <c r="N738" s="17" t="str">
        <f ca="1">IF(ISERROR(
BUSCARX(B738 &amp; I738 &amp; H738,
'EXTRACTO BANCO'!A:A &amp; 'EXTRACTO BANCO'!G:G &amp; 'EXTRACTO BANCO'!K:K,
'EXTRACTO BANCO'!A:A,
0)
),"NO","OK")</f>
        <v>NO</v>
      </c>
      <c r="O738" s="18"/>
    </row>
    <row r="739" spans="1:15">
      <c r="A739" s="6">
        <v>45986</v>
      </c>
      <c r="B739" s="7">
        <v>1754</v>
      </c>
      <c r="C739" s="7" t="s">
        <v>20</v>
      </c>
      <c r="D739" s="7" t="s">
        <v>16</v>
      </c>
      <c r="E739" s="7">
        <v>49</v>
      </c>
      <c r="F739" s="7"/>
      <c r="G739" s="8">
        <v>1650000</v>
      </c>
      <c r="H739" s="7" t="s">
        <v>17</v>
      </c>
      <c r="I739" s="14" t="str">
        <f t="shared" si="12"/>
        <v>459861650000</v>
      </c>
      <c r="J739" s="7" t="s">
        <v>18</v>
      </c>
      <c r="K739" s="15" t="e">
        <f>IF(E739="","",VLOOKUP(E739,[1]Hoja4!A:H,7,0))</f>
        <v>#N/A</v>
      </c>
      <c r="L739" s="16" t="e">
        <f>IF(E739="","",VLOOKUP(E739,[1]Hoja4!A:H,8,0))</f>
        <v>#N/A</v>
      </c>
      <c r="M739" s="15" t="e">
        <f>IF(E739="","",VLOOKUP(E739,[1]Hoja4!A:I,9,0))</f>
        <v>#N/A</v>
      </c>
      <c r="N739" s="17" t="str">
        <f ca="1">IF(ISERROR(
BUSCARX(B739 &amp; I739 &amp; H739,
'EXTRACTO BANCO'!A:A &amp; 'EXTRACTO BANCO'!G:G &amp; 'EXTRACTO BANCO'!K:K,
'EXTRACTO BANCO'!A:A,
0)
),"NO","OK")</f>
        <v>NO</v>
      </c>
      <c r="O739" s="18"/>
    </row>
    <row r="740" spans="1:15">
      <c r="A740" s="6">
        <v>45986</v>
      </c>
      <c r="B740" s="7">
        <v>1754</v>
      </c>
      <c r="C740" s="7" t="s">
        <v>20</v>
      </c>
      <c r="D740" s="7" t="s">
        <v>16</v>
      </c>
      <c r="E740" s="7">
        <v>49</v>
      </c>
      <c r="F740" s="7"/>
      <c r="G740" s="8">
        <v>1042750</v>
      </c>
      <c r="H740" s="7" t="s">
        <v>17</v>
      </c>
      <c r="I740" s="14" t="str">
        <f t="shared" si="12"/>
        <v>459861042750</v>
      </c>
      <c r="J740" s="7" t="s">
        <v>18</v>
      </c>
      <c r="K740" s="15" t="e">
        <f>IF(E740="","",VLOOKUP(E740,[1]Hoja4!A:H,7,0))</f>
        <v>#N/A</v>
      </c>
      <c r="L740" s="16" t="e">
        <f>IF(E740="","",VLOOKUP(E740,[1]Hoja4!A:H,8,0))</f>
        <v>#N/A</v>
      </c>
      <c r="M740" s="15" t="e">
        <f>IF(E740="","",VLOOKUP(E740,[1]Hoja4!A:I,9,0))</f>
        <v>#N/A</v>
      </c>
      <c r="N740" s="17" t="str">
        <f ca="1">IF(ISERROR(
BUSCARX(B740 &amp; I740 &amp; H740,
'EXTRACTO BANCO'!A:A &amp; 'EXTRACTO BANCO'!G:G &amp; 'EXTRACTO BANCO'!K:K,
'EXTRACTO BANCO'!A:A,
0)
),"NO","OK")</f>
        <v>NO</v>
      </c>
      <c r="O740" s="18"/>
    </row>
    <row r="741" spans="1:15">
      <c r="A741" s="6">
        <v>45986</v>
      </c>
      <c r="B741" s="7">
        <v>1754</v>
      </c>
      <c r="C741" s="7" t="s">
        <v>20</v>
      </c>
      <c r="D741" s="7" t="s">
        <v>16</v>
      </c>
      <c r="E741" s="7">
        <v>59</v>
      </c>
      <c r="F741" s="7"/>
      <c r="G741" s="8">
        <v>1497650</v>
      </c>
      <c r="H741" s="7" t="s">
        <v>17</v>
      </c>
      <c r="I741" s="14" t="str">
        <f t="shared" si="12"/>
        <v>459861497650</v>
      </c>
      <c r="J741" s="7" t="s">
        <v>18</v>
      </c>
      <c r="K741" s="15" t="e">
        <f>IF(E741="","",VLOOKUP(E741,[1]Hoja4!A:H,7,0))</f>
        <v>#N/A</v>
      </c>
      <c r="L741" s="16" t="e">
        <f>IF(E741="","",VLOOKUP(E741,[1]Hoja4!A:H,8,0))</f>
        <v>#N/A</v>
      </c>
      <c r="M741" s="15" t="e">
        <f>IF(E741="","",VLOOKUP(E741,[1]Hoja4!A:I,9,0))</f>
        <v>#N/A</v>
      </c>
      <c r="N741" s="17" t="str">
        <f ca="1">IF(ISERROR(
BUSCARX(B741 &amp; I741 &amp; H741,
'EXTRACTO BANCO'!A:A &amp; 'EXTRACTO BANCO'!G:G &amp; 'EXTRACTO BANCO'!K:K,
'EXTRACTO BANCO'!A:A,
0)
),"NO","OK")</f>
        <v>NO</v>
      </c>
      <c r="O741" s="18"/>
    </row>
    <row r="742" spans="1:15">
      <c r="A742" s="6">
        <v>45986</v>
      </c>
      <c r="B742" s="7">
        <v>1754</v>
      </c>
      <c r="C742" s="7" t="s">
        <v>20</v>
      </c>
      <c r="D742" s="7" t="s">
        <v>16</v>
      </c>
      <c r="E742" s="7">
        <v>32</v>
      </c>
      <c r="F742" s="7"/>
      <c r="G742" s="8">
        <v>1600000</v>
      </c>
      <c r="H742" s="7" t="s">
        <v>17</v>
      </c>
      <c r="I742" s="14" t="str">
        <f t="shared" si="12"/>
        <v>459861600000</v>
      </c>
      <c r="J742" s="7" t="s">
        <v>18</v>
      </c>
      <c r="K742" s="15" t="str">
        <f>IF(E742="","",VLOOKUP(E742,[1]Hoja4!A:H,7,0))</f>
        <v>PV029</v>
      </c>
      <c r="L742" s="16" t="str">
        <f>IF(E742="","",VLOOKUP(E742,[1]Hoja4!A:H,8,0))</f>
        <v>CALYPSO DUITAMA</v>
      </c>
      <c r="M742" s="15" t="str">
        <f>IF(E742="","",VLOOKUP(E742,[1]Hoja4!A:I,9,0))</f>
        <v>TUNJA</v>
      </c>
      <c r="N742" s="17" t="str">
        <f ca="1">IF(ISERROR(
BUSCARX(B742 &amp; I742 &amp; H742,
'EXTRACTO BANCO'!A:A &amp; 'EXTRACTO BANCO'!G:G &amp; 'EXTRACTO BANCO'!K:K,
'EXTRACTO BANCO'!A:A,
0)
),"NO","OK")</f>
        <v>NO</v>
      </c>
      <c r="O742" s="18"/>
    </row>
    <row r="743" spans="1:15">
      <c r="A743" s="6">
        <v>45986</v>
      </c>
      <c r="B743" s="7">
        <v>1754</v>
      </c>
      <c r="C743" s="7" t="s">
        <v>20</v>
      </c>
      <c r="D743" s="7" t="s">
        <v>16</v>
      </c>
      <c r="E743" s="7">
        <v>32</v>
      </c>
      <c r="F743" s="7"/>
      <c r="G743" s="8">
        <v>2000000</v>
      </c>
      <c r="H743" s="7" t="s">
        <v>17</v>
      </c>
      <c r="I743" s="14" t="str">
        <f t="shared" si="12"/>
        <v>459862000000</v>
      </c>
      <c r="J743" s="7" t="s">
        <v>18</v>
      </c>
      <c r="K743" s="15" t="str">
        <f>IF(E743="","",VLOOKUP(E743,[1]Hoja4!A:H,7,0))</f>
        <v>PV029</v>
      </c>
      <c r="L743" s="16" t="str">
        <f>IF(E743="","",VLOOKUP(E743,[1]Hoja4!A:H,8,0))</f>
        <v>CALYPSO DUITAMA</v>
      </c>
      <c r="M743" s="15" t="str">
        <f>IF(E743="","",VLOOKUP(E743,[1]Hoja4!A:I,9,0))</f>
        <v>TUNJA</v>
      </c>
      <c r="N743" s="17" t="str">
        <f ca="1">IF(ISERROR(
BUSCARX(B743 &amp; I743 &amp; H743,
'EXTRACTO BANCO'!A:A &amp; 'EXTRACTO BANCO'!G:G &amp; 'EXTRACTO BANCO'!K:K,
'EXTRACTO BANCO'!A:A,
0)
),"NO","OK")</f>
        <v>NO</v>
      </c>
      <c r="O743" s="18"/>
    </row>
    <row r="744" spans="1:15">
      <c r="A744" s="6">
        <v>45986</v>
      </c>
      <c r="B744" s="7">
        <v>1754</v>
      </c>
      <c r="C744" s="7" t="s">
        <v>20</v>
      </c>
      <c r="D744" s="7" t="s">
        <v>16</v>
      </c>
      <c r="E744" s="7">
        <v>7</v>
      </c>
      <c r="F744" s="7"/>
      <c r="G744" s="8">
        <v>900000</v>
      </c>
      <c r="H744" s="7" t="s">
        <v>17</v>
      </c>
      <c r="I744" s="14" t="str">
        <f t="shared" si="12"/>
        <v>45986900000</v>
      </c>
      <c r="J744" s="7" t="s">
        <v>18</v>
      </c>
      <c r="K744" s="15" t="str">
        <f>IF(E744="","",VLOOKUP(E744,[1]Hoja4!A:H,7,0))</f>
        <v>PV014</v>
      </c>
      <c r="L744" s="16" t="str">
        <f>IF(E744="","",VLOOKUP(E744,[1]Hoja4!A:H,8,0))</f>
        <v>CALYPSO CARVAJAL</v>
      </c>
      <c r="M744" s="15" t="str">
        <f>IF(E744="","",VLOOKUP(E744,[1]Hoja4!A:I,9,0))</f>
        <v>BOGOTA</v>
      </c>
      <c r="N744" s="17" t="str">
        <f ca="1">IF(ISERROR(
BUSCARX(B744 &amp; I744 &amp; H744,
'EXTRACTO BANCO'!A:A &amp; 'EXTRACTO BANCO'!G:G &amp; 'EXTRACTO BANCO'!K:K,
'EXTRACTO BANCO'!A:A,
0)
),"NO","OK")</f>
        <v>NO</v>
      </c>
      <c r="O744" s="18"/>
    </row>
    <row r="745" spans="1:15">
      <c r="A745" s="6">
        <v>45986</v>
      </c>
      <c r="B745" s="7">
        <v>1754</v>
      </c>
      <c r="C745" s="7" t="s">
        <v>20</v>
      </c>
      <c r="D745" s="7" t="s">
        <v>16</v>
      </c>
      <c r="E745" s="7">
        <v>860075208</v>
      </c>
      <c r="F745" s="7"/>
      <c r="G745" s="8">
        <v>6200000</v>
      </c>
      <c r="H745" s="7" t="s">
        <v>17</v>
      </c>
      <c r="I745" s="14" t="str">
        <f t="shared" si="12"/>
        <v>459866200000</v>
      </c>
      <c r="J745" s="7" t="s">
        <v>18</v>
      </c>
      <c r="K745" s="15" t="e">
        <f>IF(E745="","",VLOOKUP(E745,[1]Hoja4!A:H,7,0))</f>
        <v>#N/A</v>
      </c>
      <c r="L745" s="16" t="e">
        <f>IF(E745="","",VLOOKUP(E745,[1]Hoja4!A:H,8,0))</f>
        <v>#N/A</v>
      </c>
      <c r="M745" s="15" t="e">
        <f>IF(E745="","",VLOOKUP(E745,[1]Hoja4!A:I,9,0))</f>
        <v>#N/A</v>
      </c>
      <c r="N745" s="17" t="str">
        <f ca="1">IF(ISERROR(
BUSCARX(B745 &amp; I745 &amp; H745,
'EXTRACTO BANCO'!A:A &amp; 'EXTRACTO BANCO'!G:G &amp; 'EXTRACTO BANCO'!K:K,
'EXTRACTO BANCO'!A:A,
0)
),"NO","OK")</f>
        <v>NO</v>
      </c>
      <c r="O745" s="18"/>
    </row>
    <row r="746" spans="1:15">
      <c r="A746" s="6">
        <v>45986</v>
      </c>
      <c r="B746" s="7">
        <v>1754</v>
      </c>
      <c r="C746" s="7" t="s">
        <v>20</v>
      </c>
      <c r="D746" s="7" t="s">
        <v>16</v>
      </c>
      <c r="E746" s="7">
        <v>860075208</v>
      </c>
      <c r="F746" s="7"/>
      <c r="G746" s="8">
        <v>1050000</v>
      </c>
      <c r="H746" s="7" t="s">
        <v>17</v>
      </c>
      <c r="I746" s="14" t="str">
        <f t="shared" si="12"/>
        <v>459861050000</v>
      </c>
      <c r="J746" s="7" t="s">
        <v>18</v>
      </c>
      <c r="K746" s="15" t="e">
        <f>IF(E746="","",VLOOKUP(E746,[1]Hoja4!A:H,7,0))</f>
        <v>#N/A</v>
      </c>
      <c r="L746" s="16" t="e">
        <f>IF(E746="","",VLOOKUP(E746,[1]Hoja4!A:H,8,0))</f>
        <v>#N/A</v>
      </c>
      <c r="M746" s="15" t="e">
        <f>IF(E746="","",VLOOKUP(E746,[1]Hoja4!A:I,9,0))</f>
        <v>#N/A</v>
      </c>
      <c r="N746" s="17" t="str">
        <f ca="1">IF(ISERROR(
BUSCARX(B746 &amp; I746 &amp; H746,
'EXTRACTO BANCO'!A:A &amp; 'EXTRACTO BANCO'!G:G &amp; 'EXTRACTO BANCO'!K:K,
'EXTRACTO BANCO'!A:A,
0)
),"NO","OK")</f>
        <v>NO</v>
      </c>
      <c r="O746" s="18"/>
    </row>
    <row r="747" spans="1:15">
      <c r="A747" s="6">
        <v>45986</v>
      </c>
      <c r="B747" s="7">
        <v>1754</v>
      </c>
      <c r="C747" s="7" t="s">
        <v>20</v>
      </c>
      <c r="D747" s="7" t="s">
        <v>16</v>
      </c>
      <c r="E747" s="7">
        <v>14</v>
      </c>
      <c r="F747" s="7"/>
      <c r="G747" s="8">
        <v>1400000</v>
      </c>
      <c r="H747" s="7" t="s">
        <v>17</v>
      </c>
      <c r="I747" s="14" t="str">
        <f t="shared" si="12"/>
        <v>459861400000</v>
      </c>
      <c r="J747" s="7" t="s">
        <v>18</v>
      </c>
      <c r="K747" s="15" t="str">
        <f>IF(E747="","",VLOOKUP(E747,[1]Hoja4!A:H,7,0))</f>
        <v>PV041</v>
      </c>
      <c r="L747" s="16" t="str">
        <f>IF(E747="","",VLOOKUP(E747,[1]Hoja4!A:H,8,0))</f>
        <v>CALYPSO NEIVA</v>
      </c>
      <c r="M747" s="15" t="str">
        <f>IF(E747="","",VLOOKUP(E747,[1]Hoja4!A:I,9,0))</f>
        <v>NEIVA</v>
      </c>
      <c r="N747" s="17" t="str">
        <f ca="1">IF(ISERROR(
BUSCARX(B747 &amp; I747 &amp; H747,
'EXTRACTO BANCO'!A:A &amp; 'EXTRACTO BANCO'!G:G &amp; 'EXTRACTO BANCO'!K:K,
'EXTRACTO BANCO'!A:A,
0)
),"NO","OK")</f>
        <v>NO</v>
      </c>
      <c r="O747" s="18"/>
    </row>
    <row r="748" spans="1:15">
      <c r="A748" s="6">
        <v>45986</v>
      </c>
      <c r="B748" s="7">
        <v>1754</v>
      </c>
      <c r="C748" s="7" t="s">
        <v>20</v>
      </c>
      <c r="D748" s="7" t="s">
        <v>16</v>
      </c>
      <c r="E748" s="7">
        <v>31</v>
      </c>
      <c r="F748" s="7"/>
      <c r="G748" s="8">
        <v>1000000</v>
      </c>
      <c r="H748" s="7" t="s">
        <v>17</v>
      </c>
      <c r="I748" s="14" t="str">
        <f t="shared" si="12"/>
        <v>459861000000</v>
      </c>
      <c r="J748" s="7" t="s">
        <v>18</v>
      </c>
      <c r="K748" s="15" t="str">
        <f>IF(E748="","",VLOOKUP(E748,[1]Hoja4!A:H,7,0))</f>
        <v>LOG</v>
      </c>
      <c r="L748" s="16" t="str">
        <f>IF(E748="","",VLOOKUP(E748,[1]Hoja4!A:H,8,0))</f>
        <v>CAJA LOGISTICA</v>
      </c>
      <c r="M748" s="15" t="str">
        <f>IF(E748="","",VLOOKUP(E748,[1]Hoja4!A:I,9,0))</f>
        <v>BOGOTA</v>
      </c>
      <c r="N748" s="17" t="str">
        <f ca="1">IF(ISERROR(
BUSCARX(B748 &amp; I748 &amp; H748,
'EXTRACTO BANCO'!A:A &amp; 'EXTRACTO BANCO'!G:G &amp; 'EXTRACTO BANCO'!K:K,
'EXTRACTO BANCO'!A:A,
0)
),"NO","OK")</f>
        <v>NO</v>
      </c>
      <c r="O748" s="18"/>
    </row>
    <row r="749" spans="1:15">
      <c r="A749" s="6">
        <v>45986</v>
      </c>
      <c r="B749" s="7">
        <v>1754</v>
      </c>
      <c r="C749" s="7" t="s">
        <v>20</v>
      </c>
      <c r="D749" s="7" t="s">
        <v>16</v>
      </c>
      <c r="E749" s="7">
        <v>31</v>
      </c>
      <c r="F749" s="7"/>
      <c r="G749" s="8">
        <v>500000</v>
      </c>
      <c r="H749" s="7" t="s">
        <v>17</v>
      </c>
      <c r="I749" s="14" t="str">
        <f t="shared" si="12"/>
        <v>45986500000</v>
      </c>
      <c r="J749" s="7" t="s">
        <v>18</v>
      </c>
      <c r="K749" s="15" t="str">
        <f>IF(E749="","",VLOOKUP(E749,[1]Hoja4!A:H,7,0))</f>
        <v>LOG</v>
      </c>
      <c r="L749" s="16" t="str">
        <f>IF(E749="","",VLOOKUP(E749,[1]Hoja4!A:H,8,0))</f>
        <v>CAJA LOGISTICA</v>
      </c>
      <c r="M749" s="15" t="str">
        <f>IF(E749="","",VLOOKUP(E749,[1]Hoja4!A:I,9,0))</f>
        <v>BOGOTA</v>
      </c>
      <c r="N749" s="17" t="str">
        <f ca="1">IF(ISERROR(
BUSCARX(B749 &amp; I749 &amp; H749,
'EXTRACTO BANCO'!A:A &amp; 'EXTRACTO BANCO'!G:G &amp; 'EXTRACTO BANCO'!K:K,
'EXTRACTO BANCO'!A:A,
0)
),"NO","OK")</f>
        <v>NO</v>
      </c>
      <c r="O749" s="18"/>
    </row>
    <row r="750" spans="1:15">
      <c r="A750" s="6">
        <v>45986</v>
      </c>
      <c r="B750" s="7">
        <v>1754</v>
      </c>
      <c r="C750" s="7" t="s">
        <v>20</v>
      </c>
      <c r="D750" s="7" t="s">
        <v>16</v>
      </c>
      <c r="E750" s="7">
        <v>860075208</v>
      </c>
      <c r="F750" s="7"/>
      <c r="G750" s="8">
        <v>726600</v>
      </c>
      <c r="H750" s="7" t="s">
        <v>17</v>
      </c>
      <c r="I750" s="14" t="str">
        <f t="shared" si="12"/>
        <v>45986726600</v>
      </c>
      <c r="J750" s="7" t="s">
        <v>18</v>
      </c>
      <c r="K750" s="15" t="e">
        <f>IF(E750="","",VLOOKUP(E750,[1]Hoja4!A:H,7,0))</f>
        <v>#N/A</v>
      </c>
      <c r="L750" s="16" t="e">
        <f>IF(E750="","",VLOOKUP(E750,[1]Hoja4!A:H,8,0))</f>
        <v>#N/A</v>
      </c>
      <c r="M750" s="15" t="e">
        <f>IF(E750="","",VLOOKUP(E750,[1]Hoja4!A:I,9,0))</f>
        <v>#N/A</v>
      </c>
      <c r="N750" s="17" t="str">
        <f ca="1">IF(ISERROR(
BUSCARX(B750 &amp; I750 &amp; H750,
'EXTRACTO BANCO'!A:A &amp; 'EXTRACTO BANCO'!G:G &amp; 'EXTRACTO BANCO'!K:K,
'EXTRACTO BANCO'!A:A,
0)
),"NO","OK")</f>
        <v>NO</v>
      </c>
      <c r="O750" s="18"/>
    </row>
    <row r="751" spans="1:15">
      <c r="A751" s="6">
        <v>45986</v>
      </c>
      <c r="B751" s="7">
        <v>1754</v>
      </c>
      <c r="C751" s="7" t="s">
        <v>20</v>
      </c>
      <c r="D751" s="7" t="s">
        <v>16</v>
      </c>
      <c r="E751" s="7">
        <v>51</v>
      </c>
      <c r="F751" s="7"/>
      <c r="G751" s="8">
        <v>350024</v>
      </c>
      <c r="H751" s="7" t="s">
        <v>17</v>
      </c>
      <c r="I751" s="14" t="str">
        <f t="shared" si="12"/>
        <v>45986350024</v>
      </c>
      <c r="J751" s="7" t="s">
        <v>18</v>
      </c>
      <c r="K751" s="15" t="str">
        <f>IF(E751="","",VLOOKUP(E751,[1]Hoja4!A:H,7,0))</f>
        <v>VEBOG</v>
      </c>
      <c r="L751" s="16" t="str">
        <f>IF(E751="","",VLOOKUP(E751,[1]Hoja4!A:H,8,0))</f>
        <v>VENTAS EXTERNAS BOGOTA</v>
      </c>
      <c r="M751" s="15" t="str">
        <f>IF(E751="","",VLOOKUP(E751,[1]Hoja4!A:I,9,0))</f>
        <v>BOGOTA</v>
      </c>
      <c r="N751" s="17" t="str">
        <f ca="1">IF(ISERROR(
BUSCARX(B751 &amp; I751 &amp; H751,
'EXTRACTO BANCO'!A:A &amp; 'EXTRACTO BANCO'!G:G &amp; 'EXTRACTO BANCO'!K:K,
'EXTRACTO BANCO'!A:A,
0)
),"NO","OK")</f>
        <v>NO</v>
      </c>
      <c r="O751" s="18"/>
    </row>
    <row r="752" spans="1:15">
      <c r="A752" s="6">
        <v>45986</v>
      </c>
      <c r="B752" s="7">
        <v>1754</v>
      </c>
      <c r="C752" s="7" t="s">
        <v>20</v>
      </c>
      <c r="D752" s="7" t="s">
        <v>16</v>
      </c>
      <c r="E752" s="7">
        <v>51</v>
      </c>
      <c r="F752" s="7"/>
      <c r="G752" s="8">
        <v>1000000</v>
      </c>
      <c r="H752" s="7" t="s">
        <v>17</v>
      </c>
      <c r="I752" s="14" t="str">
        <f t="shared" si="12"/>
        <v>459861000000</v>
      </c>
      <c r="J752" s="7" t="s">
        <v>18</v>
      </c>
      <c r="K752" s="15" t="str">
        <f>IF(E752="","",VLOOKUP(E752,[1]Hoja4!A:H,7,0))</f>
        <v>VEBOG</v>
      </c>
      <c r="L752" s="16" t="str">
        <f>IF(E752="","",VLOOKUP(E752,[1]Hoja4!A:H,8,0))</f>
        <v>VENTAS EXTERNAS BOGOTA</v>
      </c>
      <c r="M752" s="15" t="str">
        <f>IF(E752="","",VLOOKUP(E752,[1]Hoja4!A:I,9,0))</f>
        <v>BOGOTA</v>
      </c>
      <c r="N752" s="17" t="str">
        <f ca="1">IF(ISERROR(
BUSCARX(B752 &amp; I752 &amp; H752,
'EXTRACTO BANCO'!A:A &amp; 'EXTRACTO BANCO'!G:G &amp; 'EXTRACTO BANCO'!K:K,
'EXTRACTO BANCO'!A:A,
0)
),"NO","OK")</f>
        <v>NO</v>
      </c>
      <c r="O752" s="18"/>
    </row>
    <row r="753" spans="1:15">
      <c r="A753" s="6">
        <v>45986</v>
      </c>
      <c r="B753" s="7">
        <v>1754</v>
      </c>
      <c r="C753" s="7" t="s">
        <v>20</v>
      </c>
      <c r="D753" s="7" t="s">
        <v>16</v>
      </c>
      <c r="E753" s="7">
        <v>860075208</v>
      </c>
      <c r="F753" s="7"/>
      <c r="G753" s="8">
        <v>1661450</v>
      </c>
      <c r="H753" s="7" t="s">
        <v>17</v>
      </c>
      <c r="I753" s="14" t="str">
        <f t="shared" si="12"/>
        <v>459861661450</v>
      </c>
      <c r="J753" s="7" t="s">
        <v>18</v>
      </c>
      <c r="K753" s="15" t="e">
        <f>IF(E753="","",VLOOKUP(E753,[1]Hoja4!A:H,7,0))</f>
        <v>#N/A</v>
      </c>
      <c r="L753" s="16" t="e">
        <f>IF(E753="","",VLOOKUP(E753,[1]Hoja4!A:H,8,0))</f>
        <v>#N/A</v>
      </c>
      <c r="M753" s="15" t="e">
        <f>IF(E753="","",VLOOKUP(E753,[1]Hoja4!A:I,9,0))</f>
        <v>#N/A</v>
      </c>
      <c r="N753" s="17" t="str">
        <f ca="1">IF(ISERROR(
BUSCARX(B753 &amp; I753 &amp; H753,
'EXTRACTO BANCO'!A:A &amp; 'EXTRACTO BANCO'!G:G &amp; 'EXTRACTO BANCO'!K:K,
'EXTRACTO BANCO'!A:A,
0)
),"NO","OK")</f>
        <v>NO</v>
      </c>
      <c r="O753" s="18"/>
    </row>
    <row r="754" spans="1:15">
      <c r="A754" s="6">
        <v>45986</v>
      </c>
      <c r="B754" s="7">
        <v>1754</v>
      </c>
      <c r="C754" s="7" t="s">
        <v>20</v>
      </c>
      <c r="D754" s="7" t="s">
        <v>16</v>
      </c>
      <c r="E754" s="7">
        <v>8600752087</v>
      </c>
      <c r="F754" s="7"/>
      <c r="G754" s="8">
        <v>1300000</v>
      </c>
      <c r="H754" s="7" t="s">
        <v>17</v>
      </c>
      <c r="I754" s="14" t="str">
        <f t="shared" si="12"/>
        <v>459861300000</v>
      </c>
      <c r="J754" s="7" t="s">
        <v>18</v>
      </c>
      <c r="K754" s="15" t="e">
        <f>IF(E754="","",VLOOKUP(E754,[1]Hoja4!A:H,7,0))</f>
        <v>#N/A</v>
      </c>
      <c r="L754" s="16" t="e">
        <f>IF(E754="","",VLOOKUP(E754,[1]Hoja4!A:H,8,0))</f>
        <v>#N/A</v>
      </c>
      <c r="M754" s="15" t="e">
        <f>IF(E754="","",VLOOKUP(E754,[1]Hoja4!A:I,9,0))</f>
        <v>#N/A</v>
      </c>
      <c r="N754" s="17" t="str">
        <f ca="1">IF(ISERROR(
BUSCARX(B754 &amp; I754 &amp; H754,
'EXTRACTO BANCO'!A:A &amp; 'EXTRACTO BANCO'!G:G &amp; 'EXTRACTO BANCO'!K:K,
'EXTRACTO BANCO'!A:A,
0)
),"NO","OK")</f>
        <v>NO</v>
      </c>
      <c r="O754" s="18"/>
    </row>
    <row r="755" spans="1:15">
      <c r="A755" s="6">
        <v>45986</v>
      </c>
      <c r="B755" s="7">
        <v>1754</v>
      </c>
      <c r="C755" s="7" t="s">
        <v>20</v>
      </c>
      <c r="D755" s="7" t="s">
        <v>16</v>
      </c>
      <c r="E755" s="7">
        <v>18</v>
      </c>
      <c r="F755" s="7"/>
      <c r="G755" s="8">
        <v>1400000</v>
      </c>
      <c r="H755" s="7" t="s">
        <v>17</v>
      </c>
      <c r="I755" s="14" t="str">
        <f t="shared" si="12"/>
        <v>459861400000</v>
      </c>
      <c r="J755" s="7" t="s">
        <v>18</v>
      </c>
      <c r="K755" s="15" t="str">
        <f>IF(E755="","",VLOOKUP(E755,[1]Hoja4!A:H,7,0))</f>
        <v>PV046</v>
      </c>
      <c r="L755" s="16" t="str">
        <f>IF(E755="","",VLOOKUP(E755,[1]Hoja4!A:H,8,0))</f>
        <v>CALYPSO CALI CRA 9</v>
      </c>
      <c r="M755" s="15" t="str">
        <f>IF(E755="","",VLOOKUP(E755,[1]Hoja4!A:I,9,0))</f>
        <v>CALI</v>
      </c>
      <c r="N755" s="17" t="str">
        <f ca="1">IF(ISERROR(
BUSCARX(B755 &amp; I755 &amp; H755,
'EXTRACTO BANCO'!A:A &amp; 'EXTRACTO BANCO'!G:G &amp; 'EXTRACTO BANCO'!K:K,
'EXTRACTO BANCO'!A:A,
0)
),"NO","OK")</f>
        <v>NO</v>
      </c>
      <c r="O755" s="18"/>
    </row>
    <row r="756" spans="1:15">
      <c r="A756" s="6">
        <v>45987</v>
      </c>
      <c r="B756" s="7">
        <v>1754</v>
      </c>
      <c r="C756" s="7" t="s">
        <v>15</v>
      </c>
      <c r="D756" s="7" t="s">
        <v>16</v>
      </c>
      <c r="E756" s="7">
        <v>41</v>
      </c>
      <c r="F756" s="7">
        <v>3138282949</v>
      </c>
      <c r="G756" s="8">
        <v>5849999</v>
      </c>
      <c r="H756" s="7" t="s">
        <v>17</v>
      </c>
      <c r="I756" s="14" t="str">
        <f t="shared" si="12"/>
        <v>459875849999</v>
      </c>
      <c r="J756" s="7" t="s">
        <v>18</v>
      </c>
      <c r="K756" s="15" t="e">
        <f>IF(E756="","",VLOOKUP(E756,[1]Hoja4!A:H,7,0))</f>
        <v>#N/A</v>
      </c>
      <c r="L756" s="16" t="e">
        <f>IF(E756="","",VLOOKUP(E756,[1]Hoja4!A:H,8,0))</f>
        <v>#N/A</v>
      </c>
      <c r="M756" s="15" t="e">
        <f>IF(E756="","",VLOOKUP(E756,[1]Hoja4!A:I,9,0))</f>
        <v>#N/A</v>
      </c>
      <c r="N756" s="17" t="str">
        <f ca="1">IF(ISERROR(
BUSCARX(B756 &amp; I756 &amp; H756,
'EXTRACTO BANCO'!A:A &amp; 'EXTRACTO BANCO'!G:G &amp; 'EXTRACTO BANCO'!K:K,
'EXTRACTO BANCO'!A:A,
0)
),"NO","OK")</f>
        <v>NO</v>
      </c>
      <c r="O756" s="18"/>
    </row>
    <row r="757" spans="1:15">
      <c r="A757" s="6">
        <v>45987</v>
      </c>
      <c r="B757" s="7">
        <v>1754</v>
      </c>
      <c r="C757" s="7" t="s">
        <v>15</v>
      </c>
      <c r="D757" s="7" t="s">
        <v>19</v>
      </c>
      <c r="E757" s="7">
        <v>81</v>
      </c>
      <c r="F757" s="7">
        <v>2417800</v>
      </c>
      <c r="G757" s="8">
        <v>10129273</v>
      </c>
      <c r="H757" s="7" t="s">
        <v>17</v>
      </c>
      <c r="I757" s="14" t="str">
        <f t="shared" si="12"/>
        <v>4598710129273</v>
      </c>
      <c r="J757" s="7" t="s">
        <v>18</v>
      </c>
      <c r="K757" s="15" t="e">
        <f>IF(E757="","",VLOOKUP(E757,[1]Hoja4!A:H,7,0))</f>
        <v>#N/A</v>
      </c>
      <c r="L757" s="16" t="e">
        <f>IF(E757="","",VLOOKUP(E757,[1]Hoja4!A:H,8,0))</f>
        <v>#N/A</v>
      </c>
      <c r="M757" s="15" t="e">
        <f>IF(E757="","",VLOOKUP(E757,[1]Hoja4!A:I,9,0))</f>
        <v>#N/A</v>
      </c>
      <c r="N757" s="17" t="str">
        <f ca="1">IF(ISERROR(
BUSCARX(B757 &amp; I757 &amp; H757,
'EXTRACTO BANCO'!A:A &amp; 'EXTRACTO BANCO'!G:G &amp; 'EXTRACTO BANCO'!K:K,
'EXTRACTO BANCO'!A:A,
0)
),"NO","OK")</f>
        <v>NO</v>
      </c>
      <c r="O757" s="18"/>
    </row>
    <row r="758" spans="1:15">
      <c r="A758" s="6">
        <v>45987</v>
      </c>
      <c r="B758" s="7">
        <v>1754</v>
      </c>
      <c r="C758" s="7" t="s">
        <v>15</v>
      </c>
      <c r="D758" s="7" t="s">
        <v>19</v>
      </c>
      <c r="E758" s="7">
        <v>12</v>
      </c>
      <c r="F758" s="7">
        <v>3291238</v>
      </c>
      <c r="G758" s="8">
        <v>1800000</v>
      </c>
      <c r="H758" s="7" t="s">
        <v>17</v>
      </c>
      <c r="I758" s="14" t="str">
        <f t="shared" si="12"/>
        <v>459871800000</v>
      </c>
      <c r="J758" s="7" t="s">
        <v>18</v>
      </c>
      <c r="K758" s="15" t="str">
        <f>IF(E758="","",VLOOKUP(E758,[1]Hoja4!A:H,7,0))</f>
        <v>PV037</v>
      </c>
      <c r="L758" s="16" t="str">
        <f>IF(E758="","",VLOOKUP(E758,[1]Hoja4!A:H,8,0))</f>
        <v>CALYPSO PLASTIQUINCE BUCARAMANGA CR 15</v>
      </c>
      <c r="M758" s="15" t="str">
        <f>IF(E758="","",VLOOKUP(E758,[1]Hoja4!A:I,9,0))</f>
        <v>BUCARAMANGA</v>
      </c>
      <c r="N758" s="17" t="str">
        <f ca="1">IF(ISERROR(
BUSCARX(B758 &amp; I758 &amp; H758,
'EXTRACTO BANCO'!A:A &amp; 'EXTRACTO BANCO'!G:G &amp; 'EXTRACTO BANCO'!K:K,
'EXTRACTO BANCO'!A:A,
0)
),"NO","OK")</f>
        <v>NO</v>
      </c>
      <c r="O758" s="18"/>
    </row>
    <row r="759" spans="1:15">
      <c r="A759" s="6">
        <v>45987</v>
      </c>
      <c r="B759" s="7">
        <v>1754</v>
      </c>
      <c r="C759" s="7" t="s">
        <v>20</v>
      </c>
      <c r="D759" s="7" t="s">
        <v>16</v>
      </c>
      <c r="E759" s="7">
        <v>50</v>
      </c>
      <c r="F759" s="7"/>
      <c r="G759" s="8">
        <v>2000000</v>
      </c>
      <c r="H759" s="7" t="s">
        <v>17</v>
      </c>
      <c r="I759" s="14" t="str">
        <f t="shared" si="12"/>
        <v>459872000000</v>
      </c>
      <c r="J759" s="7" t="s">
        <v>18</v>
      </c>
      <c r="K759" s="15" t="e">
        <f>IF(E759="","",VLOOKUP(E759,[1]Hoja4!A:H,7,0))</f>
        <v>#N/A</v>
      </c>
      <c r="L759" s="16" t="e">
        <f>IF(E759="","",VLOOKUP(E759,[1]Hoja4!A:H,8,0))</f>
        <v>#N/A</v>
      </c>
      <c r="M759" s="15" t="e">
        <f>IF(E759="","",VLOOKUP(E759,[1]Hoja4!A:I,9,0))</f>
        <v>#N/A</v>
      </c>
      <c r="N759" s="17" t="str">
        <f ca="1">IF(ISERROR(
BUSCARX(B759 &amp; I759 &amp; H759,
'EXTRACTO BANCO'!A:A &amp; 'EXTRACTO BANCO'!G:G &amp; 'EXTRACTO BANCO'!K:K,
'EXTRACTO BANCO'!A:A,
0)
),"NO","OK")</f>
        <v>NO</v>
      </c>
      <c r="O759" s="18"/>
    </row>
    <row r="760" spans="1:15">
      <c r="A760" s="6">
        <v>45987</v>
      </c>
      <c r="B760" s="7">
        <v>1754</v>
      </c>
      <c r="C760" s="7" t="s">
        <v>20</v>
      </c>
      <c r="D760" s="7" t="s">
        <v>16</v>
      </c>
      <c r="E760" s="7">
        <v>8</v>
      </c>
      <c r="F760" s="7"/>
      <c r="G760" s="8">
        <v>1254875</v>
      </c>
      <c r="H760" s="7" t="s">
        <v>17</v>
      </c>
      <c r="I760" s="14" t="str">
        <f t="shared" si="12"/>
        <v>459871254875</v>
      </c>
      <c r="J760" s="7" t="s">
        <v>18</v>
      </c>
      <c r="K760" s="15" t="str">
        <f>IF(E760="","",VLOOKUP(E760,[1]Hoja4!A:H,7,0))</f>
        <v>PV001</v>
      </c>
      <c r="L760" s="16" t="str">
        <f>IF(E760="","",VLOOKUP(E760,[1]Hoja4!A:H,8,0))</f>
        <v>CALYPSO RICAURTE</v>
      </c>
      <c r="M760" s="15" t="str">
        <f>IF(E760="","",VLOOKUP(E760,[1]Hoja4!A:I,9,0))</f>
        <v>BOGOTA</v>
      </c>
      <c r="N760" s="17" t="str">
        <f ca="1">IF(ISERROR(
BUSCARX(B760 &amp; I760 &amp; H760,
'EXTRACTO BANCO'!A:A &amp; 'EXTRACTO BANCO'!G:G &amp; 'EXTRACTO BANCO'!K:K,
'EXTRACTO BANCO'!A:A,
0)
),"NO","OK")</f>
        <v>NO</v>
      </c>
      <c r="O760" s="18"/>
    </row>
    <row r="761" spans="1:15">
      <c r="A761" s="6">
        <v>45987</v>
      </c>
      <c r="B761" s="7">
        <v>1754</v>
      </c>
      <c r="C761" s="7" t="s">
        <v>20</v>
      </c>
      <c r="D761" s="7" t="s">
        <v>16</v>
      </c>
      <c r="E761" s="7">
        <v>57</v>
      </c>
      <c r="F761" s="7"/>
      <c r="G761" s="8">
        <v>1500000</v>
      </c>
      <c r="H761" s="7" t="s">
        <v>17</v>
      </c>
      <c r="I761" s="14" t="str">
        <f t="shared" si="12"/>
        <v>459871500000</v>
      </c>
      <c r="J761" s="7" t="s">
        <v>18</v>
      </c>
      <c r="K761" s="15" t="e">
        <f>IF(E761="","",VLOOKUP(E761,[1]Hoja4!A:H,7,0))</f>
        <v>#N/A</v>
      </c>
      <c r="L761" s="16" t="e">
        <f>IF(E761="","",VLOOKUP(E761,[1]Hoja4!A:H,8,0))</f>
        <v>#N/A</v>
      </c>
      <c r="M761" s="15" t="e">
        <f>IF(E761="","",VLOOKUP(E761,[1]Hoja4!A:I,9,0))</f>
        <v>#N/A</v>
      </c>
      <c r="N761" s="17" t="str">
        <f ca="1">IF(ISERROR(
BUSCARX(B761 &amp; I761 &amp; H761,
'EXTRACTO BANCO'!A:A &amp; 'EXTRACTO BANCO'!G:G &amp; 'EXTRACTO BANCO'!K:K,
'EXTRACTO BANCO'!A:A,
0)
),"NO","OK")</f>
        <v>NO</v>
      </c>
      <c r="O761" s="18"/>
    </row>
    <row r="762" spans="1:15">
      <c r="A762" s="6">
        <v>45987</v>
      </c>
      <c r="B762" s="7">
        <v>1754</v>
      </c>
      <c r="C762" s="7" t="s">
        <v>20</v>
      </c>
      <c r="D762" s="7" t="s">
        <v>16</v>
      </c>
      <c r="E762" s="7">
        <v>26</v>
      </c>
      <c r="F762" s="7"/>
      <c r="G762" s="8">
        <v>1600000</v>
      </c>
      <c r="H762" s="7" t="s">
        <v>17</v>
      </c>
      <c r="I762" s="14" t="str">
        <f t="shared" si="12"/>
        <v>459871600000</v>
      </c>
      <c r="J762" s="7" t="s">
        <v>18</v>
      </c>
      <c r="K762" s="15" t="str">
        <f>IF(E762="","",VLOOKUP(E762,[1]Hoja4!A:H,7,0))</f>
        <v>PV031</v>
      </c>
      <c r="L762" s="16" t="str">
        <f>IF(E762="","",VLOOKUP(E762,[1]Hoja4!A:H,8,0))</f>
        <v>CALYPSO TUNJA</v>
      </c>
      <c r="M762" s="15" t="str">
        <f>IF(E762="","",VLOOKUP(E762,[1]Hoja4!A:I,9,0))</f>
        <v>TUNJA</v>
      </c>
      <c r="N762" s="17" t="str">
        <f ca="1">IF(ISERROR(
BUSCARX(B762 &amp; I762 &amp; H762,
'EXTRACTO BANCO'!A:A &amp; 'EXTRACTO BANCO'!G:G &amp; 'EXTRACTO BANCO'!K:K,
'EXTRACTO BANCO'!A:A,
0)
),"NO","OK")</f>
        <v>NO</v>
      </c>
      <c r="O762" s="18"/>
    </row>
    <row r="763" spans="1:15">
      <c r="A763" s="6">
        <v>45987</v>
      </c>
      <c r="B763" s="7">
        <v>1754</v>
      </c>
      <c r="C763" s="7" t="s">
        <v>20</v>
      </c>
      <c r="D763" s="7" t="s">
        <v>16</v>
      </c>
      <c r="E763" s="7">
        <v>32</v>
      </c>
      <c r="F763" s="7"/>
      <c r="G763" s="8">
        <v>2450000</v>
      </c>
      <c r="H763" s="7" t="s">
        <v>17</v>
      </c>
      <c r="I763" s="14" t="str">
        <f t="shared" si="12"/>
        <v>459872450000</v>
      </c>
      <c r="J763" s="7" t="s">
        <v>18</v>
      </c>
      <c r="K763" s="15" t="str">
        <f>IF(E763="","",VLOOKUP(E763,[1]Hoja4!A:H,7,0))</f>
        <v>PV029</v>
      </c>
      <c r="L763" s="16" t="str">
        <f>IF(E763="","",VLOOKUP(E763,[1]Hoja4!A:H,8,0))</f>
        <v>CALYPSO DUITAMA</v>
      </c>
      <c r="M763" s="15" t="str">
        <f>IF(E763="","",VLOOKUP(E763,[1]Hoja4!A:I,9,0))</f>
        <v>TUNJA</v>
      </c>
      <c r="N763" s="17" t="str">
        <f ca="1">IF(ISERROR(
BUSCARX(B763 &amp; I763 &amp; H763,
'EXTRACTO BANCO'!A:A &amp; 'EXTRACTO BANCO'!G:G &amp; 'EXTRACTO BANCO'!K:K,
'EXTRACTO BANCO'!A:A,
0)
),"NO","OK")</f>
        <v>NO</v>
      </c>
      <c r="O763" s="18"/>
    </row>
    <row r="764" spans="1:15">
      <c r="A764" s="6">
        <v>45987</v>
      </c>
      <c r="B764" s="7">
        <v>1754</v>
      </c>
      <c r="C764" s="7" t="s">
        <v>20</v>
      </c>
      <c r="D764" s="7" t="s">
        <v>16</v>
      </c>
      <c r="E764" s="7">
        <v>1</v>
      </c>
      <c r="F764" s="7"/>
      <c r="G764" s="8">
        <v>1000000</v>
      </c>
      <c r="H764" s="7" t="s">
        <v>17</v>
      </c>
      <c r="I764" s="14" t="str">
        <f t="shared" si="12"/>
        <v>459871000000</v>
      </c>
      <c r="J764" s="7" t="s">
        <v>18</v>
      </c>
      <c r="K764" s="15" t="e">
        <f>IF(E764="","",VLOOKUP(E764,[1]Hoja4!A:H,7,0))</f>
        <v>#N/A</v>
      </c>
      <c r="L764" s="16" t="e">
        <f>IF(E764="","",VLOOKUP(E764,[1]Hoja4!A:H,8,0))</f>
        <v>#N/A</v>
      </c>
      <c r="M764" s="15" t="e">
        <f>IF(E764="","",VLOOKUP(E764,[1]Hoja4!A:I,9,0))</f>
        <v>#N/A</v>
      </c>
      <c r="N764" s="17" t="str">
        <f ca="1">IF(ISERROR(
BUSCARX(B764 &amp; I764 &amp; H764,
'EXTRACTO BANCO'!A:A &amp; 'EXTRACTO BANCO'!G:G &amp; 'EXTRACTO BANCO'!K:K,
'EXTRACTO BANCO'!A:A,
0)
),"NO","OK")</f>
        <v>NO</v>
      </c>
      <c r="O764" s="18"/>
    </row>
    <row r="765" spans="1:15">
      <c r="A765" s="6">
        <v>45987</v>
      </c>
      <c r="B765" s="7">
        <v>1754</v>
      </c>
      <c r="C765" s="7" t="s">
        <v>20</v>
      </c>
      <c r="D765" s="7" t="s">
        <v>16</v>
      </c>
      <c r="E765" s="7">
        <v>7</v>
      </c>
      <c r="F765" s="7"/>
      <c r="G765" s="8">
        <v>1100000</v>
      </c>
      <c r="H765" s="7" t="s">
        <v>17</v>
      </c>
      <c r="I765" s="14" t="str">
        <f t="shared" si="12"/>
        <v>459871100000</v>
      </c>
      <c r="J765" s="7" t="s">
        <v>18</v>
      </c>
      <c r="K765" s="15" t="str">
        <f>IF(E765="","",VLOOKUP(E765,[1]Hoja4!A:H,7,0))</f>
        <v>PV014</v>
      </c>
      <c r="L765" s="16" t="str">
        <f>IF(E765="","",VLOOKUP(E765,[1]Hoja4!A:H,8,0))</f>
        <v>CALYPSO CARVAJAL</v>
      </c>
      <c r="M765" s="15" t="str">
        <f>IF(E765="","",VLOOKUP(E765,[1]Hoja4!A:I,9,0))</f>
        <v>BOGOTA</v>
      </c>
      <c r="N765" s="17" t="str">
        <f ca="1">IF(ISERROR(
BUSCARX(B765 &amp; I765 &amp; H765,
'EXTRACTO BANCO'!A:A &amp; 'EXTRACTO BANCO'!G:G &amp; 'EXTRACTO BANCO'!K:K,
'EXTRACTO BANCO'!A:A,
0)
),"NO","OK")</f>
        <v>NO</v>
      </c>
      <c r="O765" s="18"/>
    </row>
    <row r="766" spans="1:15">
      <c r="A766" s="6">
        <v>45987</v>
      </c>
      <c r="B766" s="7">
        <v>1754</v>
      </c>
      <c r="C766" s="7" t="s">
        <v>20</v>
      </c>
      <c r="D766" s="7" t="s">
        <v>16</v>
      </c>
      <c r="E766" s="7">
        <v>7</v>
      </c>
      <c r="F766" s="7"/>
      <c r="G766" s="8">
        <v>3000000</v>
      </c>
      <c r="H766" s="7" t="s">
        <v>17</v>
      </c>
      <c r="I766" s="14" t="str">
        <f t="shared" si="12"/>
        <v>459873000000</v>
      </c>
      <c r="J766" s="7" t="s">
        <v>18</v>
      </c>
      <c r="K766" s="15" t="str">
        <f>IF(E766="","",VLOOKUP(E766,[1]Hoja4!A:H,7,0))</f>
        <v>PV014</v>
      </c>
      <c r="L766" s="16" t="str">
        <f>IF(E766="","",VLOOKUP(E766,[1]Hoja4!A:H,8,0))</f>
        <v>CALYPSO CARVAJAL</v>
      </c>
      <c r="M766" s="15" t="str">
        <f>IF(E766="","",VLOOKUP(E766,[1]Hoja4!A:I,9,0))</f>
        <v>BOGOTA</v>
      </c>
      <c r="N766" s="17" t="str">
        <f ca="1">IF(ISERROR(
BUSCARX(B766 &amp; I766 &amp; H766,
'EXTRACTO BANCO'!A:A &amp; 'EXTRACTO BANCO'!G:G &amp; 'EXTRACTO BANCO'!K:K,
'EXTRACTO BANCO'!A:A,
0)
),"NO","OK")</f>
        <v>NO</v>
      </c>
      <c r="O766" s="18"/>
    </row>
    <row r="767" spans="1:15">
      <c r="A767" s="6">
        <v>45987</v>
      </c>
      <c r="B767" s="7">
        <v>1754</v>
      </c>
      <c r="C767" s="7" t="s">
        <v>20</v>
      </c>
      <c r="D767" s="7" t="s">
        <v>16</v>
      </c>
      <c r="E767" s="7">
        <v>2</v>
      </c>
      <c r="F767" s="7"/>
      <c r="G767" s="8">
        <v>1500000</v>
      </c>
      <c r="H767" s="7" t="s">
        <v>17</v>
      </c>
      <c r="I767" s="14" t="str">
        <f t="shared" si="12"/>
        <v>459871500000</v>
      </c>
      <c r="J767" s="7" t="s">
        <v>18</v>
      </c>
      <c r="K767" s="15" t="str">
        <f>IF(E767="","",VLOOKUP(E767,[1]Hoja4!A:H,7,0))</f>
        <v>PV020</v>
      </c>
      <c r="L767" s="16" t="str">
        <f>IF(E767="","",VLOOKUP(E767,[1]Hoja4!A:H,8,0))</f>
        <v>CALYPSO RESTREPO</v>
      </c>
      <c r="M767" s="15" t="str">
        <f>IF(E767="","",VLOOKUP(E767,[1]Hoja4!A:I,9,0))</f>
        <v>BOGOTA</v>
      </c>
      <c r="N767" s="17" t="str">
        <f ca="1">IF(ISERROR(
BUSCARX(B767 &amp; I767 &amp; H767,
'EXTRACTO BANCO'!A:A &amp; 'EXTRACTO BANCO'!G:G &amp; 'EXTRACTO BANCO'!K:K,
'EXTRACTO BANCO'!A:A,
0)
),"NO","OK")</f>
        <v>NO</v>
      </c>
      <c r="O767" s="18"/>
    </row>
    <row r="768" spans="1:15">
      <c r="A768" s="6">
        <v>45987</v>
      </c>
      <c r="B768" s="7">
        <v>1754</v>
      </c>
      <c r="C768" s="7" t="s">
        <v>20</v>
      </c>
      <c r="D768" s="7" t="s">
        <v>16</v>
      </c>
      <c r="E768" s="7">
        <v>51</v>
      </c>
      <c r="F768" s="7"/>
      <c r="G768" s="8">
        <v>2600049</v>
      </c>
      <c r="H768" s="7" t="s">
        <v>17</v>
      </c>
      <c r="I768" s="14" t="str">
        <f t="shared" si="12"/>
        <v>459872600049</v>
      </c>
      <c r="J768" s="7" t="s">
        <v>18</v>
      </c>
      <c r="K768" s="15" t="str">
        <f>IF(E768="","",VLOOKUP(E768,[1]Hoja4!A:H,7,0))</f>
        <v>VEBOG</v>
      </c>
      <c r="L768" s="16" t="str">
        <f>IF(E768="","",VLOOKUP(E768,[1]Hoja4!A:H,8,0))</f>
        <v>VENTAS EXTERNAS BOGOTA</v>
      </c>
      <c r="M768" s="15" t="str">
        <f>IF(E768="","",VLOOKUP(E768,[1]Hoja4!A:I,9,0))</f>
        <v>BOGOTA</v>
      </c>
      <c r="N768" s="17" t="str">
        <f ca="1">IF(ISERROR(
BUSCARX(B768 &amp; I768 &amp; H768,
'EXTRACTO BANCO'!A:A &amp; 'EXTRACTO BANCO'!G:G &amp; 'EXTRACTO BANCO'!K:K,
'EXTRACTO BANCO'!A:A,
0)
),"NO","OK")</f>
        <v>NO</v>
      </c>
      <c r="O768" s="18"/>
    </row>
    <row r="769" spans="1:15">
      <c r="A769" s="6">
        <v>45987</v>
      </c>
      <c r="B769" s="7">
        <v>1754</v>
      </c>
      <c r="C769" s="7" t="s">
        <v>20</v>
      </c>
      <c r="D769" s="7" t="s">
        <v>16</v>
      </c>
      <c r="E769" s="7">
        <v>49</v>
      </c>
      <c r="F769" s="7"/>
      <c r="G769" s="8">
        <v>2047250</v>
      </c>
      <c r="H769" s="7" t="s">
        <v>17</v>
      </c>
      <c r="I769" s="14" t="str">
        <f t="shared" si="12"/>
        <v>459872047250</v>
      </c>
      <c r="J769" s="7" t="s">
        <v>18</v>
      </c>
      <c r="K769" s="15" t="e">
        <f>IF(E769="","",VLOOKUP(E769,[1]Hoja4!A:H,7,0))</f>
        <v>#N/A</v>
      </c>
      <c r="L769" s="16" t="e">
        <f>IF(E769="","",VLOOKUP(E769,[1]Hoja4!A:H,8,0))</f>
        <v>#N/A</v>
      </c>
      <c r="M769" s="15" t="e">
        <f>IF(E769="","",VLOOKUP(E769,[1]Hoja4!A:I,9,0))</f>
        <v>#N/A</v>
      </c>
      <c r="N769" s="17" t="str">
        <f ca="1">IF(ISERROR(
BUSCARX(B769 &amp; I769 &amp; H769,
'EXTRACTO BANCO'!A:A &amp; 'EXTRACTO BANCO'!G:G &amp; 'EXTRACTO BANCO'!K:K,
'EXTRACTO BANCO'!A:A,
0)
),"NO","OK")</f>
        <v>NO</v>
      </c>
      <c r="O769" s="18"/>
    </row>
    <row r="770" spans="1:15">
      <c r="A770" s="6">
        <v>45987</v>
      </c>
      <c r="B770" s="7">
        <v>1754</v>
      </c>
      <c r="C770" s="7" t="s">
        <v>20</v>
      </c>
      <c r="D770" s="7" t="s">
        <v>16</v>
      </c>
      <c r="E770" s="7">
        <v>49</v>
      </c>
      <c r="F770" s="7"/>
      <c r="G770" s="8">
        <v>1600000</v>
      </c>
      <c r="H770" s="7" t="s">
        <v>17</v>
      </c>
      <c r="I770" s="14" t="str">
        <f t="shared" si="12"/>
        <v>459871600000</v>
      </c>
      <c r="J770" s="7" t="s">
        <v>18</v>
      </c>
      <c r="K770" s="15" t="e">
        <f>IF(E770="","",VLOOKUP(E770,[1]Hoja4!A:H,7,0))</f>
        <v>#N/A</v>
      </c>
      <c r="L770" s="16" t="e">
        <f>IF(E770="","",VLOOKUP(E770,[1]Hoja4!A:H,8,0))</f>
        <v>#N/A</v>
      </c>
      <c r="M770" s="15" t="e">
        <f>IF(E770="","",VLOOKUP(E770,[1]Hoja4!A:I,9,0))</f>
        <v>#N/A</v>
      </c>
      <c r="N770" s="17" t="str">
        <f ca="1">IF(ISERROR(
BUSCARX(B770 &amp; I770 &amp; H770,
'EXTRACTO BANCO'!A:A &amp; 'EXTRACTO BANCO'!G:G &amp; 'EXTRACTO BANCO'!K:K,
'EXTRACTO BANCO'!A:A,
0)
),"NO","OK")</f>
        <v>NO</v>
      </c>
      <c r="O770" s="18"/>
    </row>
    <row r="771" spans="1:15">
      <c r="A771" s="6">
        <v>45987</v>
      </c>
      <c r="B771" s="7">
        <v>1754</v>
      </c>
      <c r="C771" s="7" t="s">
        <v>20</v>
      </c>
      <c r="D771" s="7" t="s">
        <v>16</v>
      </c>
      <c r="E771" s="7">
        <v>10</v>
      </c>
      <c r="F771" s="7"/>
      <c r="G771" s="8">
        <v>600000</v>
      </c>
      <c r="H771" s="7" t="s">
        <v>17</v>
      </c>
      <c r="I771" s="14" t="str">
        <f t="shared" ref="I771:I834" si="13">CONCATENATE(A771,G771)</f>
        <v>45987600000</v>
      </c>
      <c r="J771" s="7" t="s">
        <v>18</v>
      </c>
      <c r="K771" s="15" t="str">
        <f>IF(E771="","",VLOOKUP(E771,[1]Hoja4!A:H,7,0))</f>
        <v>PV003</v>
      </c>
      <c r="L771" s="16" t="str">
        <f>IF(E771="","",VLOOKUP(E771,[1]Hoja4!A:H,8,0))</f>
        <v>CALYPSO BREAL 2</v>
      </c>
      <c r="M771" s="15" t="str">
        <f>IF(E771="","",VLOOKUP(E771,[1]Hoja4!A:I,9,0))</f>
        <v>BOGOTA</v>
      </c>
      <c r="N771" s="17" t="str">
        <f ca="1">IF(ISERROR(
BUSCARX(B771 &amp; I771 &amp; H771,
'EXTRACTO BANCO'!A:A &amp; 'EXTRACTO BANCO'!G:G &amp; 'EXTRACTO BANCO'!K:K,
'EXTRACTO BANCO'!A:A,
0)
),"NO","OK")</f>
        <v>NO</v>
      </c>
      <c r="O771" s="18"/>
    </row>
    <row r="772" spans="1:15">
      <c r="A772" s="6">
        <v>45987</v>
      </c>
      <c r="B772" s="7">
        <v>1754</v>
      </c>
      <c r="C772" s="7" t="s">
        <v>20</v>
      </c>
      <c r="D772" s="7" t="s">
        <v>16</v>
      </c>
      <c r="E772" s="7">
        <v>10</v>
      </c>
      <c r="F772" s="7"/>
      <c r="G772" s="8">
        <v>3000000</v>
      </c>
      <c r="H772" s="7" t="s">
        <v>17</v>
      </c>
      <c r="I772" s="14" t="str">
        <f t="shared" si="13"/>
        <v>459873000000</v>
      </c>
      <c r="J772" s="7" t="s">
        <v>18</v>
      </c>
      <c r="K772" s="15" t="str">
        <f>IF(E772="","",VLOOKUP(E772,[1]Hoja4!A:H,7,0))</f>
        <v>PV003</v>
      </c>
      <c r="L772" s="16" t="str">
        <f>IF(E772="","",VLOOKUP(E772,[1]Hoja4!A:H,8,0))</f>
        <v>CALYPSO BREAL 2</v>
      </c>
      <c r="M772" s="15" t="str">
        <f>IF(E772="","",VLOOKUP(E772,[1]Hoja4!A:I,9,0))</f>
        <v>BOGOTA</v>
      </c>
      <c r="N772" s="17" t="str">
        <f ca="1">IF(ISERROR(
BUSCARX(B772 &amp; I772 &amp; H772,
'EXTRACTO BANCO'!A:A &amp; 'EXTRACTO BANCO'!G:G &amp; 'EXTRACTO BANCO'!K:K,
'EXTRACTO BANCO'!A:A,
0)
),"NO","OK")</f>
        <v>NO</v>
      </c>
      <c r="O772" s="18"/>
    </row>
    <row r="773" spans="1:15">
      <c r="A773" s="6">
        <v>45987</v>
      </c>
      <c r="B773" s="7">
        <v>1754</v>
      </c>
      <c r="C773" s="7" t="s">
        <v>20</v>
      </c>
      <c r="D773" s="7" t="s">
        <v>16</v>
      </c>
      <c r="E773" s="7">
        <v>59</v>
      </c>
      <c r="F773" s="7"/>
      <c r="G773" s="8">
        <v>629300</v>
      </c>
      <c r="H773" s="7" t="s">
        <v>17</v>
      </c>
      <c r="I773" s="14" t="str">
        <f t="shared" si="13"/>
        <v>45987629300</v>
      </c>
      <c r="J773" s="7" t="s">
        <v>18</v>
      </c>
      <c r="K773" s="15" t="e">
        <f>IF(E773="","",VLOOKUP(E773,[1]Hoja4!A:H,7,0))</f>
        <v>#N/A</v>
      </c>
      <c r="L773" s="16" t="e">
        <f>IF(E773="","",VLOOKUP(E773,[1]Hoja4!A:H,8,0))</f>
        <v>#N/A</v>
      </c>
      <c r="M773" s="15" t="e">
        <f>IF(E773="","",VLOOKUP(E773,[1]Hoja4!A:I,9,0))</f>
        <v>#N/A</v>
      </c>
      <c r="N773" s="17" t="str">
        <f ca="1">IF(ISERROR(
BUSCARX(B773 &amp; I773 &amp; H773,
'EXTRACTO BANCO'!A:A &amp; 'EXTRACTO BANCO'!G:G &amp; 'EXTRACTO BANCO'!K:K,
'EXTRACTO BANCO'!A:A,
0)
),"NO","OK")</f>
        <v>NO</v>
      </c>
      <c r="O773" s="18"/>
    </row>
    <row r="774" spans="1:15">
      <c r="A774" s="6">
        <v>45987</v>
      </c>
      <c r="B774" s="7">
        <v>1754</v>
      </c>
      <c r="C774" s="7" t="s">
        <v>20</v>
      </c>
      <c r="D774" s="7" t="s">
        <v>16</v>
      </c>
      <c r="E774" s="7">
        <v>31</v>
      </c>
      <c r="F774" s="7"/>
      <c r="G774" s="8">
        <v>500000</v>
      </c>
      <c r="H774" s="7" t="s">
        <v>17</v>
      </c>
      <c r="I774" s="14" t="str">
        <f t="shared" si="13"/>
        <v>45987500000</v>
      </c>
      <c r="J774" s="7" t="s">
        <v>18</v>
      </c>
      <c r="K774" s="15" t="str">
        <f>IF(E774="","",VLOOKUP(E774,[1]Hoja4!A:H,7,0))</f>
        <v>LOG</v>
      </c>
      <c r="L774" s="16" t="str">
        <f>IF(E774="","",VLOOKUP(E774,[1]Hoja4!A:H,8,0))</f>
        <v>CAJA LOGISTICA</v>
      </c>
      <c r="M774" s="15" t="str">
        <f>IF(E774="","",VLOOKUP(E774,[1]Hoja4!A:I,9,0))</f>
        <v>BOGOTA</v>
      </c>
      <c r="N774" s="17" t="str">
        <f ca="1">IF(ISERROR(
BUSCARX(B774 &amp; I774 &amp; H774,
'EXTRACTO BANCO'!A:A &amp; 'EXTRACTO BANCO'!G:G &amp; 'EXTRACTO BANCO'!K:K,
'EXTRACTO BANCO'!A:A,
0)
),"NO","OK")</f>
        <v>NO</v>
      </c>
      <c r="O774" s="18"/>
    </row>
    <row r="775" spans="1:15">
      <c r="A775" s="6">
        <v>45987</v>
      </c>
      <c r="B775" s="7">
        <v>1754</v>
      </c>
      <c r="C775" s="7" t="s">
        <v>20</v>
      </c>
      <c r="D775" s="7" t="s">
        <v>16</v>
      </c>
      <c r="E775" s="7">
        <v>31</v>
      </c>
      <c r="F775" s="7"/>
      <c r="G775" s="8">
        <v>1000000</v>
      </c>
      <c r="H775" s="7" t="s">
        <v>17</v>
      </c>
      <c r="I775" s="14" t="str">
        <f t="shared" si="13"/>
        <v>459871000000</v>
      </c>
      <c r="J775" s="7" t="s">
        <v>18</v>
      </c>
      <c r="K775" s="15" t="str">
        <f>IF(E775="","",VLOOKUP(E775,[1]Hoja4!A:H,7,0))</f>
        <v>LOG</v>
      </c>
      <c r="L775" s="16" t="str">
        <f>IF(E775="","",VLOOKUP(E775,[1]Hoja4!A:H,8,0))</f>
        <v>CAJA LOGISTICA</v>
      </c>
      <c r="M775" s="15" t="str">
        <f>IF(E775="","",VLOOKUP(E775,[1]Hoja4!A:I,9,0))</f>
        <v>BOGOTA</v>
      </c>
      <c r="N775" s="17" t="str">
        <f ca="1">IF(ISERROR(
BUSCARX(B775 &amp; I775 &amp; H775,
'EXTRACTO BANCO'!A:A &amp; 'EXTRACTO BANCO'!G:G &amp; 'EXTRACTO BANCO'!K:K,
'EXTRACTO BANCO'!A:A,
0)
),"NO","OK")</f>
        <v>NO</v>
      </c>
      <c r="O775" s="18"/>
    </row>
    <row r="776" spans="1:15">
      <c r="A776" s="6">
        <v>45987</v>
      </c>
      <c r="B776" s="7">
        <v>1754</v>
      </c>
      <c r="C776" s="7" t="s">
        <v>20</v>
      </c>
      <c r="D776" s="7" t="s">
        <v>16</v>
      </c>
      <c r="E776" s="7">
        <v>860075208</v>
      </c>
      <c r="F776" s="7"/>
      <c r="G776" s="8">
        <v>1319142</v>
      </c>
      <c r="H776" s="7" t="s">
        <v>17</v>
      </c>
      <c r="I776" s="14" t="str">
        <f t="shared" si="13"/>
        <v>459871319142</v>
      </c>
      <c r="J776" s="7" t="s">
        <v>18</v>
      </c>
      <c r="K776" s="15" t="e">
        <f>IF(E776="","",VLOOKUP(E776,[1]Hoja4!A:H,7,0))</f>
        <v>#N/A</v>
      </c>
      <c r="L776" s="16" t="e">
        <f>IF(E776="","",VLOOKUP(E776,[1]Hoja4!A:H,8,0))</f>
        <v>#N/A</v>
      </c>
      <c r="M776" s="15" t="e">
        <f>IF(E776="","",VLOOKUP(E776,[1]Hoja4!A:I,9,0))</f>
        <v>#N/A</v>
      </c>
      <c r="N776" s="17" t="str">
        <f ca="1">IF(ISERROR(
BUSCARX(B776 &amp; I776 &amp; H776,
'EXTRACTO BANCO'!A:A &amp; 'EXTRACTO BANCO'!G:G &amp; 'EXTRACTO BANCO'!K:K,
'EXTRACTO BANCO'!A:A,
0)
),"NO","OK")</f>
        <v>NO</v>
      </c>
      <c r="O776" s="18"/>
    </row>
    <row r="777" spans="1:15">
      <c r="A777" s="6">
        <v>45987</v>
      </c>
      <c r="B777" s="7">
        <v>1754</v>
      </c>
      <c r="C777" s="7" t="s">
        <v>20</v>
      </c>
      <c r="D777" s="7" t="s">
        <v>16</v>
      </c>
      <c r="E777" s="7">
        <v>860075208</v>
      </c>
      <c r="F777" s="7"/>
      <c r="G777" s="8">
        <v>1385200</v>
      </c>
      <c r="H777" s="7" t="s">
        <v>17</v>
      </c>
      <c r="I777" s="14" t="str">
        <f t="shared" si="13"/>
        <v>459871385200</v>
      </c>
      <c r="J777" s="7" t="s">
        <v>18</v>
      </c>
      <c r="K777" s="15" t="e">
        <f>IF(E777="","",VLOOKUP(E777,[1]Hoja4!A:H,7,0))</f>
        <v>#N/A</v>
      </c>
      <c r="L777" s="16" t="e">
        <f>IF(E777="","",VLOOKUP(E777,[1]Hoja4!A:H,8,0))</f>
        <v>#N/A</v>
      </c>
      <c r="M777" s="15" t="e">
        <f>IF(E777="","",VLOOKUP(E777,[1]Hoja4!A:I,9,0))</f>
        <v>#N/A</v>
      </c>
      <c r="N777" s="17" t="str">
        <f ca="1">IF(ISERROR(
BUSCARX(B777 &amp; I777 &amp; H777,
'EXTRACTO BANCO'!A:A &amp; 'EXTRACTO BANCO'!G:G &amp; 'EXTRACTO BANCO'!K:K,
'EXTRACTO BANCO'!A:A,
0)
),"NO","OK")</f>
        <v>NO</v>
      </c>
      <c r="O777" s="18"/>
    </row>
    <row r="778" spans="1:15">
      <c r="A778" s="6">
        <v>45987</v>
      </c>
      <c r="B778" s="7">
        <v>1754</v>
      </c>
      <c r="C778" s="7" t="s">
        <v>20</v>
      </c>
      <c r="D778" s="7" t="s">
        <v>16</v>
      </c>
      <c r="E778" s="7">
        <v>860075208</v>
      </c>
      <c r="F778" s="7"/>
      <c r="G778" s="8">
        <v>2000000</v>
      </c>
      <c r="H778" s="7" t="s">
        <v>17</v>
      </c>
      <c r="I778" s="14" t="str">
        <f t="shared" si="13"/>
        <v>459872000000</v>
      </c>
      <c r="J778" s="7" t="s">
        <v>18</v>
      </c>
      <c r="K778" s="15" t="e">
        <f>IF(E778="","",VLOOKUP(E778,[1]Hoja4!A:H,7,0))</f>
        <v>#N/A</v>
      </c>
      <c r="L778" s="16" t="e">
        <f>IF(E778="","",VLOOKUP(E778,[1]Hoja4!A:H,8,0))</f>
        <v>#N/A</v>
      </c>
      <c r="M778" s="15" t="e">
        <f>IF(E778="","",VLOOKUP(E778,[1]Hoja4!A:I,9,0))</f>
        <v>#N/A</v>
      </c>
      <c r="N778" s="17" t="str">
        <f ca="1">IF(ISERROR(
BUSCARX(B778 &amp; I778 &amp; H778,
'EXTRACTO BANCO'!A:A &amp; 'EXTRACTO BANCO'!G:G &amp; 'EXTRACTO BANCO'!K:K,
'EXTRACTO BANCO'!A:A,
0)
),"NO","OK")</f>
        <v>NO</v>
      </c>
      <c r="O778" s="18"/>
    </row>
    <row r="779" spans="1:15">
      <c r="A779" s="6">
        <v>45987</v>
      </c>
      <c r="B779" s="7">
        <v>1754</v>
      </c>
      <c r="C779" s="7" t="s">
        <v>20</v>
      </c>
      <c r="D779" s="7" t="s">
        <v>16</v>
      </c>
      <c r="E779" s="7">
        <v>860075208</v>
      </c>
      <c r="F779" s="7"/>
      <c r="G779" s="8">
        <v>2000000</v>
      </c>
      <c r="H779" s="7" t="s">
        <v>17</v>
      </c>
      <c r="I779" s="14" t="str">
        <f t="shared" si="13"/>
        <v>459872000000</v>
      </c>
      <c r="J779" s="7" t="s">
        <v>18</v>
      </c>
      <c r="K779" s="15" t="e">
        <f>IF(E779="","",VLOOKUP(E779,[1]Hoja4!A:H,7,0))</f>
        <v>#N/A</v>
      </c>
      <c r="L779" s="16" t="e">
        <f>IF(E779="","",VLOOKUP(E779,[1]Hoja4!A:H,8,0))</f>
        <v>#N/A</v>
      </c>
      <c r="M779" s="15" t="e">
        <f>IF(E779="","",VLOOKUP(E779,[1]Hoja4!A:I,9,0))</f>
        <v>#N/A</v>
      </c>
      <c r="N779" s="17" t="str">
        <f ca="1">IF(ISERROR(
BUSCARX(B779 &amp; I779 &amp; H779,
'EXTRACTO BANCO'!A:A &amp; 'EXTRACTO BANCO'!G:G &amp; 'EXTRACTO BANCO'!K:K,
'EXTRACTO BANCO'!A:A,
0)
),"NO","OK")</f>
        <v>NO</v>
      </c>
      <c r="O779" s="18"/>
    </row>
    <row r="780" spans="1:15">
      <c r="A780" s="6">
        <v>45987</v>
      </c>
      <c r="B780" s="7">
        <v>1754</v>
      </c>
      <c r="C780" s="7" t="s">
        <v>20</v>
      </c>
      <c r="D780" s="7" t="s">
        <v>16</v>
      </c>
      <c r="E780" s="7">
        <v>860075208</v>
      </c>
      <c r="F780" s="7"/>
      <c r="G780" s="8">
        <v>2000000</v>
      </c>
      <c r="H780" s="7" t="s">
        <v>17</v>
      </c>
      <c r="I780" s="14" t="str">
        <f t="shared" si="13"/>
        <v>459872000000</v>
      </c>
      <c r="J780" s="7" t="s">
        <v>18</v>
      </c>
      <c r="K780" s="15" t="e">
        <f>IF(E780="","",VLOOKUP(E780,[1]Hoja4!A:H,7,0))</f>
        <v>#N/A</v>
      </c>
      <c r="L780" s="16" t="e">
        <f>IF(E780="","",VLOOKUP(E780,[1]Hoja4!A:H,8,0))</f>
        <v>#N/A</v>
      </c>
      <c r="M780" s="15" t="e">
        <f>IF(E780="","",VLOOKUP(E780,[1]Hoja4!A:I,9,0))</f>
        <v>#N/A</v>
      </c>
      <c r="N780" s="17" t="str">
        <f ca="1">IF(ISERROR(
BUSCARX(B780 &amp; I780 &amp; H780,
'EXTRACTO BANCO'!A:A &amp; 'EXTRACTO BANCO'!G:G &amp; 'EXTRACTO BANCO'!K:K,
'EXTRACTO BANCO'!A:A,
0)
),"NO","OK")</f>
        <v>NO</v>
      </c>
      <c r="O780" s="18"/>
    </row>
    <row r="781" spans="1:15">
      <c r="A781" s="6">
        <v>45987</v>
      </c>
      <c r="B781" s="7">
        <v>1754</v>
      </c>
      <c r="C781" s="7" t="s">
        <v>20</v>
      </c>
      <c r="D781" s="7" t="s">
        <v>16</v>
      </c>
      <c r="E781" s="7">
        <v>860075208</v>
      </c>
      <c r="F781" s="7"/>
      <c r="G781" s="8">
        <v>1400000</v>
      </c>
      <c r="H781" s="7" t="s">
        <v>17</v>
      </c>
      <c r="I781" s="14" t="str">
        <f t="shared" si="13"/>
        <v>459871400000</v>
      </c>
      <c r="J781" s="7" t="s">
        <v>18</v>
      </c>
      <c r="K781" s="15" t="e">
        <f>IF(E781="","",VLOOKUP(E781,[1]Hoja4!A:H,7,0))</f>
        <v>#N/A</v>
      </c>
      <c r="L781" s="16" t="e">
        <f>IF(E781="","",VLOOKUP(E781,[1]Hoja4!A:H,8,0))</f>
        <v>#N/A</v>
      </c>
      <c r="M781" s="15" t="e">
        <f>IF(E781="","",VLOOKUP(E781,[1]Hoja4!A:I,9,0))</f>
        <v>#N/A</v>
      </c>
      <c r="N781" s="17" t="str">
        <f ca="1">IF(ISERROR(
BUSCARX(B781 &amp; I781 &amp; H781,
'EXTRACTO BANCO'!A:A &amp; 'EXTRACTO BANCO'!G:G &amp; 'EXTRACTO BANCO'!K:K,
'EXTRACTO BANCO'!A:A,
0)
),"NO","OK")</f>
        <v>NO</v>
      </c>
      <c r="O781" s="18"/>
    </row>
    <row r="782" spans="1:15">
      <c r="A782" s="6">
        <v>45987</v>
      </c>
      <c r="B782" s="7">
        <v>1754</v>
      </c>
      <c r="C782" s="7" t="s">
        <v>20</v>
      </c>
      <c r="D782" s="7" t="s">
        <v>16</v>
      </c>
      <c r="E782" s="7">
        <v>860075208</v>
      </c>
      <c r="F782" s="7"/>
      <c r="G782" s="8">
        <v>1600000</v>
      </c>
      <c r="H782" s="7" t="s">
        <v>17</v>
      </c>
      <c r="I782" s="14" t="str">
        <f t="shared" si="13"/>
        <v>459871600000</v>
      </c>
      <c r="J782" s="7" t="s">
        <v>18</v>
      </c>
      <c r="K782" s="15" t="e">
        <f>IF(E782="","",VLOOKUP(E782,[1]Hoja4!A:H,7,0))</f>
        <v>#N/A</v>
      </c>
      <c r="L782" s="16" t="e">
        <f>IF(E782="","",VLOOKUP(E782,[1]Hoja4!A:H,8,0))</f>
        <v>#N/A</v>
      </c>
      <c r="M782" s="15" t="e">
        <f>IF(E782="","",VLOOKUP(E782,[1]Hoja4!A:I,9,0))</f>
        <v>#N/A</v>
      </c>
      <c r="N782" s="17" t="str">
        <f ca="1">IF(ISERROR(
BUSCARX(B782 &amp; I782 &amp; H782,
'EXTRACTO BANCO'!A:A &amp; 'EXTRACTO BANCO'!G:G &amp; 'EXTRACTO BANCO'!K:K,
'EXTRACTO BANCO'!A:A,
0)
),"NO","OK")</f>
        <v>NO</v>
      </c>
      <c r="O782" s="18"/>
    </row>
    <row r="783" spans="1:15">
      <c r="A783" s="6">
        <v>45987</v>
      </c>
      <c r="B783" s="7">
        <v>1754</v>
      </c>
      <c r="C783" s="7" t="s">
        <v>20</v>
      </c>
      <c r="D783" s="7" t="s">
        <v>16</v>
      </c>
      <c r="E783" s="7">
        <v>14</v>
      </c>
      <c r="F783" s="7"/>
      <c r="G783" s="8">
        <v>700000</v>
      </c>
      <c r="H783" s="7" t="s">
        <v>17</v>
      </c>
      <c r="I783" s="14" t="str">
        <f t="shared" si="13"/>
        <v>45987700000</v>
      </c>
      <c r="J783" s="7" t="s">
        <v>18</v>
      </c>
      <c r="K783" s="15" t="str">
        <f>IF(E783="","",VLOOKUP(E783,[1]Hoja4!A:H,7,0))</f>
        <v>PV041</v>
      </c>
      <c r="L783" s="16" t="str">
        <f>IF(E783="","",VLOOKUP(E783,[1]Hoja4!A:H,8,0))</f>
        <v>CALYPSO NEIVA</v>
      </c>
      <c r="M783" s="15" t="str">
        <f>IF(E783="","",VLOOKUP(E783,[1]Hoja4!A:I,9,0))</f>
        <v>NEIVA</v>
      </c>
      <c r="N783" s="17" t="str">
        <f ca="1">IF(ISERROR(
BUSCARX(B783 &amp; I783 &amp; H783,
'EXTRACTO BANCO'!A:A &amp; 'EXTRACTO BANCO'!G:G &amp; 'EXTRACTO BANCO'!K:K,
'EXTRACTO BANCO'!A:A,
0)
),"NO","OK")</f>
        <v>NO</v>
      </c>
      <c r="O783" s="18"/>
    </row>
    <row r="784" spans="1:15">
      <c r="A784" s="6">
        <v>45987</v>
      </c>
      <c r="B784" s="7">
        <v>1754</v>
      </c>
      <c r="C784" s="7" t="s">
        <v>20</v>
      </c>
      <c r="D784" s="7" t="s">
        <v>16</v>
      </c>
      <c r="E784" s="7">
        <v>28</v>
      </c>
      <c r="F784" s="7"/>
      <c r="G784" s="8">
        <v>100000</v>
      </c>
      <c r="H784" s="7" t="s">
        <v>17</v>
      </c>
      <c r="I784" s="14" t="str">
        <f t="shared" si="13"/>
        <v>45987100000</v>
      </c>
      <c r="J784" s="7" t="s">
        <v>18</v>
      </c>
      <c r="K784" s="15" t="str">
        <f>IF(E784="","",VLOOKUP(E784,[1]Hoja4!A:H,7,0))</f>
        <v>PV039</v>
      </c>
      <c r="L784" s="16" t="str">
        <f>IF(E784="","",VLOOKUP(E784,[1]Hoja4!A:H,8,0))</f>
        <v>CALYPSO CUCUTA</v>
      </c>
      <c r="M784" s="15" t="str">
        <f>IF(E784="","",VLOOKUP(E784,[1]Hoja4!A:I,9,0))</f>
        <v>CUCUTA</v>
      </c>
      <c r="N784" s="17" t="str">
        <f ca="1">IF(ISERROR(
BUSCARX(B784 &amp; I784 &amp; H784,
'EXTRACTO BANCO'!A:A &amp; 'EXTRACTO BANCO'!G:G &amp; 'EXTRACTO BANCO'!K:K,
'EXTRACTO BANCO'!A:A,
0)
),"NO","OK")</f>
        <v>NO</v>
      </c>
      <c r="O784" s="18"/>
    </row>
    <row r="785" spans="1:15">
      <c r="A785" s="6">
        <v>45987</v>
      </c>
      <c r="B785" s="7">
        <v>1754</v>
      </c>
      <c r="C785" s="7" t="s">
        <v>20</v>
      </c>
      <c r="D785" s="7" t="s">
        <v>16</v>
      </c>
      <c r="E785" s="7">
        <v>28</v>
      </c>
      <c r="F785" s="7"/>
      <c r="G785" s="8">
        <v>3000000</v>
      </c>
      <c r="H785" s="7" t="s">
        <v>17</v>
      </c>
      <c r="I785" s="14" t="str">
        <f t="shared" si="13"/>
        <v>459873000000</v>
      </c>
      <c r="J785" s="7" t="s">
        <v>18</v>
      </c>
      <c r="K785" s="15" t="str">
        <f>IF(E785="","",VLOOKUP(E785,[1]Hoja4!A:H,7,0))</f>
        <v>PV039</v>
      </c>
      <c r="L785" s="16" t="str">
        <f>IF(E785="","",VLOOKUP(E785,[1]Hoja4!A:H,8,0))</f>
        <v>CALYPSO CUCUTA</v>
      </c>
      <c r="M785" s="15" t="str">
        <f>IF(E785="","",VLOOKUP(E785,[1]Hoja4!A:I,9,0))</f>
        <v>CUCUTA</v>
      </c>
      <c r="N785" s="17" t="str">
        <f ca="1">IF(ISERROR(
BUSCARX(B785 &amp; I785 &amp; H785,
'EXTRACTO BANCO'!A:A &amp; 'EXTRACTO BANCO'!G:G &amp; 'EXTRACTO BANCO'!K:K,
'EXTRACTO BANCO'!A:A,
0)
),"NO","OK")</f>
        <v>NO</v>
      </c>
      <c r="O785" s="18"/>
    </row>
    <row r="786" spans="1:15">
      <c r="A786" s="6">
        <v>45987</v>
      </c>
      <c r="B786" s="7">
        <v>1754</v>
      </c>
      <c r="C786" s="7" t="s">
        <v>20</v>
      </c>
      <c r="D786" s="7" t="s">
        <v>16</v>
      </c>
      <c r="E786" s="7">
        <v>860075208</v>
      </c>
      <c r="F786" s="7"/>
      <c r="G786" s="8">
        <v>1600000</v>
      </c>
      <c r="H786" s="7" t="s">
        <v>17</v>
      </c>
      <c r="I786" s="14" t="str">
        <f t="shared" si="13"/>
        <v>459871600000</v>
      </c>
      <c r="J786" s="7" t="s">
        <v>18</v>
      </c>
      <c r="K786" s="15" t="e">
        <f>IF(E786="","",VLOOKUP(E786,[1]Hoja4!A:H,7,0))</f>
        <v>#N/A</v>
      </c>
      <c r="L786" s="16" t="e">
        <f>IF(E786="","",VLOOKUP(E786,[1]Hoja4!A:H,8,0))</f>
        <v>#N/A</v>
      </c>
      <c r="M786" s="15" t="e">
        <f>IF(E786="","",VLOOKUP(E786,[1]Hoja4!A:I,9,0))</f>
        <v>#N/A</v>
      </c>
      <c r="N786" s="17" t="str">
        <f ca="1">IF(ISERROR(
BUSCARX(B786 &amp; I786 &amp; H786,
'EXTRACTO BANCO'!A:A &amp; 'EXTRACTO BANCO'!G:G &amp; 'EXTRACTO BANCO'!K:K,
'EXTRACTO BANCO'!A:A,
0)
),"NO","OK")</f>
        <v>NO</v>
      </c>
      <c r="O786" s="18"/>
    </row>
    <row r="787" spans="1:15">
      <c r="A787" s="6">
        <v>45987</v>
      </c>
      <c r="B787" s="7">
        <v>1754</v>
      </c>
      <c r="C787" s="7" t="s">
        <v>20</v>
      </c>
      <c r="D787" s="7" t="s">
        <v>16</v>
      </c>
      <c r="E787" s="7">
        <v>18</v>
      </c>
      <c r="F787" s="7"/>
      <c r="G787" s="8">
        <v>2350000</v>
      </c>
      <c r="H787" s="7" t="s">
        <v>17</v>
      </c>
      <c r="I787" s="14" t="str">
        <f t="shared" si="13"/>
        <v>459872350000</v>
      </c>
      <c r="J787" s="7" t="s">
        <v>18</v>
      </c>
      <c r="K787" s="15" t="str">
        <f>IF(E787="","",VLOOKUP(E787,[1]Hoja4!A:H,7,0))</f>
        <v>PV046</v>
      </c>
      <c r="L787" s="16" t="str">
        <f>IF(E787="","",VLOOKUP(E787,[1]Hoja4!A:H,8,0))</f>
        <v>CALYPSO CALI CRA 9</v>
      </c>
      <c r="M787" s="15" t="str">
        <f>IF(E787="","",VLOOKUP(E787,[1]Hoja4!A:I,9,0))</f>
        <v>CALI</v>
      </c>
      <c r="N787" s="17" t="str">
        <f ca="1">IF(ISERROR(
BUSCARX(B787 &amp; I787 &amp; H787,
'EXTRACTO BANCO'!A:A &amp; 'EXTRACTO BANCO'!G:G &amp; 'EXTRACTO BANCO'!K:K,
'EXTRACTO BANCO'!A:A,
0)
),"NO","OK")</f>
        <v>NO</v>
      </c>
      <c r="O787" s="18"/>
    </row>
    <row r="788" spans="1:15">
      <c r="A788" s="6">
        <v>45987</v>
      </c>
      <c r="B788" s="7">
        <v>1754</v>
      </c>
      <c r="C788" s="7" t="s">
        <v>20</v>
      </c>
      <c r="D788" s="7" t="s">
        <v>16</v>
      </c>
      <c r="E788" s="7">
        <v>18</v>
      </c>
      <c r="F788" s="7"/>
      <c r="G788" s="8">
        <v>3000000</v>
      </c>
      <c r="H788" s="7" t="s">
        <v>17</v>
      </c>
      <c r="I788" s="14" t="str">
        <f t="shared" si="13"/>
        <v>459873000000</v>
      </c>
      <c r="J788" s="7" t="s">
        <v>18</v>
      </c>
      <c r="K788" s="15" t="str">
        <f>IF(E788="","",VLOOKUP(E788,[1]Hoja4!A:H,7,0))</f>
        <v>PV046</v>
      </c>
      <c r="L788" s="16" t="str">
        <f>IF(E788="","",VLOOKUP(E788,[1]Hoja4!A:H,8,0))</f>
        <v>CALYPSO CALI CRA 9</v>
      </c>
      <c r="M788" s="15" t="str">
        <f>IF(E788="","",VLOOKUP(E788,[1]Hoja4!A:I,9,0))</f>
        <v>CALI</v>
      </c>
      <c r="N788" s="17" t="str">
        <f ca="1">IF(ISERROR(
BUSCARX(B788 &amp; I788 &amp; H788,
'EXTRACTO BANCO'!A:A &amp; 'EXTRACTO BANCO'!G:G &amp; 'EXTRACTO BANCO'!K:K,
'EXTRACTO BANCO'!A:A,
0)
),"NO","OK")</f>
        <v>NO</v>
      </c>
      <c r="O788" s="18"/>
    </row>
    <row r="789" spans="1:15">
      <c r="A789" s="6">
        <v>45987</v>
      </c>
      <c r="B789" s="7">
        <v>1754</v>
      </c>
      <c r="C789" s="7" t="s">
        <v>20</v>
      </c>
      <c r="D789" s="7" t="s">
        <v>16</v>
      </c>
      <c r="E789" s="7">
        <v>860075208</v>
      </c>
      <c r="F789" s="7"/>
      <c r="G789" s="8">
        <v>1360059</v>
      </c>
      <c r="H789" s="7" t="s">
        <v>17</v>
      </c>
      <c r="I789" s="14" t="str">
        <f t="shared" si="13"/>
        <v>459871360059</v>
      </c>
      <c r="J789" s="7" t="s">
        <v>18</v>
      </c>
      <c r="K789" s="15" t="e">
        <f>IF(E789="","",VLOOKUP(E789,[1]Hoja4!A:H,7,0))</f>
        <v>#N/A</v>
      </c>
      <c r="L789" s="16" t="e">
        <f>IF(E789="","",VLOOKUP(E789,[1]Hoja4!A:H,8,0))</f>
        <v>#N/A</v>
      </c>
      <c r="M789" s="15" t="e">
        <f>IF(E789="","",VLOOKUP(E789,[1]Hoja4!A:I,9,0))</f>
        <v>#N/A</v>
      </c>
      <c r="N789" s="17" t="str">
        <f ca="1">IF(ISERROR(
BUSCARX(B789 &amp; I789 &amp; H789,
'EXTRACTO BANCO'!A:A &amp; 'EXTRACTO BANCO'!G:G &amp; 'EXTRACTO BANCO'!K:K,
'EXTRACTO BANCO'!A:A,
0)
),"NO","OK")</f>
        <v>NO</v>
      </c>
      <c r="O789" s="18"/>
    </row>
    <row r="790" spans="1:15">
      <c r="A790" s="6">
        <v>45987</v>
      </c>
      <c r="B790" s="7">
        <v>1754</v>
      </c>
      <c r="C790" s="7" t="s">
        <v>20</v>
      </c>
      <c r="D790" s="7" t="s">
        <v>16</v>
      </c>
      <c r="E790" s="7">
        <v>8600752087</v>
      </c>
      <c r="F790" s="7"/>
      <c r="G790" s="8">
        <v>500000</v>
      </c>
      <c r="H790" s="7" t="s">
        <v>17</v>
      </c>
      <c r="I790" s="14" t="str">
        <f t="shared" si="13"/>
        <v>45987500000</v>
      </c>
      <c r="J790" s="7" t="s">
        <v>18</v>
      </c>
      <c r="K790" s="15" t="e">
        <f>IF(E790="","",VLOOKUP(E790,[1]Hoja4!A:H,7,0))</f>
        <v>#N/A</v>
      </c>
      <c r="L790" s="16" t="e">
        <f>IF(E790="","",VLOOKUP(E790,[1]Hoja4!A:H,8,0))</f>
        <v>#N/A</v>
      </c>
      <c r="M790" s="15" t="e">
        <f>IF(E790="","",VLOOKUP(E790,[1]Hoja4!A:I,9,0))</f>
        <v>#N/A</v>
      </c>
      <c r="N790" s="17" t="str">
        <f ca="1">IF(ISERROR(
BUSCARX(B790 &amp; I790 &amp; H790,
'EXTRACTO BANCO'!A:A &amp; 'EXTRACTO BANCO'!G:G &amp; 'EXTRACTO BANCO'!K:K,
'EXTRACTO BANCO'!A:A,
0)
),"NO","OK")</f>
        <v>NO</v>
      </c>
      <c r="O790" s="18"/>
    </row>
    <row r="791" spans="1:15">
      <c r="A791" s="6">
        <v>45987</v>
      </c>
      <c r="B791" s="7">
        <v>1754</v>
      </c>
      <c r="C791" s="7" t="s">
        <v>20</v>
      </c>
      <c r="D791" s="7" t="s">
        <v>16</v>
      </c>
      <c r="E791" s="7">
        <v>6</v>
      </c>
      <c r="F791" s="7"/>
      <c r="G791" s="8">
        <v>853100</v>
      </c>
      <c r="H791" s="7" t="s">
        <v>17</v>
      </c>
      <c r="I791" s="14" t="str">
        <f t="shared" si="13"/>
        <v>45987853100</v>
      </c>
      <c r="J791" s="7" t="s">
        <v>18</v>
      </c>
      <c r="K791" s="15" t="str">
        <f>IF(E791="","",VLOOKUP(E791,[1]Hoja4!A:H,7,0))</f>
        <v>PV023</v>
      </c>
      <c r="L791" s="16" t="str">
        <f>IF(E791="","",VLOOKUP(E791,[1]Hoja4!A:H,8,0))</f>
        <v>CALYPSO 7 AGOSTO</v>
      </c>
      <c r="M791" s="15" t="str">
        <f>IF(E791="","",VLOOKUP(E791,[1]Hoja4!A:I,9,0))</f>
        <v>BOGOTA</v>
      </c>
      <c r="N791" s="17" t="str">
        <f ca="1">IF(ISERROR(
BUSCARX(B791 &amp; I791 &amp; H791,
'EXTRACTO BANCO'!A:A &amp; 'EXTRACTO BANCO'!G:G &amp; 'EXTRACTO BANCO'!K:K,
'EXTRACTO BANCO'!A:A,
0)
),"NO","OK")</f>
        <v>NO</v>
      </c>
      <c r="O791" s="18"/>
    </row>
    <row r="792" spans="1:15">
      <c r="A792" s="6">
        <v>45987</v>
      </c>
      <c r="B792" s="7">
        <v>1754</v>
      </c>
      <c r="C792" s="7" t="s">
        <v>20</v>
      </c>
      <c r="D792" s="7" t="s">
        <v>16</v>
      </c>
      <c r="E792" s="7">
        <v>50</v>
      </c>
      <c r="F792" s="7"/>
      <c r="G792" s="8">
        <v>1000000</v>
      </c>
      <c r="H792" s="7" t="s">
        <v>17</v>
      </c>
      <c r="I792" s="14" t="str">
        <f t="shared" si="13"/>
        <v>459871000000</v>
      </c>
      <c r="J792" s="7" t="s">
        <v>18</v>
      </c>
      <c r="K792" s="15" t="e">
        <f>IF(E792="","",VLOOKUP(E792,[1]Hoja4!A:H,7,0))</f>
        <v>#N/A</v>
      </c>
      <c r="L792" s="16" t="e">
        <f>IF(E792="","",VLOOKUP(E792,[1]Hoja4!A:H,8,0))</f>
        <v>#N/A</v>
      </c>
      <c r="M792" s="15" t="e">
        <f>IF(E792="","",VLOOKUP(E792,[1]Hoja4!A:I,9,0))</f>
        <v>#N/A</v>
      </c>
      <c r="N792" s="17" t="str">
        <f ca="1">IF(ISERROR(
BUSCARX(B792 &amp; I792 &amp; H792,
'EXTRACTO BANCO'!A:A &amp; 'EXTRACTO BANCO'!G:G &amp; 'EXTRACTO BANCO'!K:K,
'EXTRACTO BANCO'!A:A,
0)
),"NO","OK")</f>
        <v>NO</v>
      </c>
      <c r="O792" s="18"/>
    </row>
    <row r="793" spans="1:15">
      <c r="A793" s="6">
        <v>45987</v>
      </c>
      <c r="B793" s="7">
        <v>1754</v>
      </c>
      <c r="C793" s="7" t="s">
        <v>20</v>
      </c>
      <c r="D793" s="7" t="s">
        <v>16</v>
      </c>
      <c r="E793" s="7">
        <v>50</v>
      </c>
      <c r="F793" s="7"/>
      <c r="G793" s="8">
        <v>2000000</v>
      </c>
      <c r="H793" s="7" t="s">
        <v>17</v>
      </c>
      <c r="I793" s="14" t="str">
        <f t="shared" si="13"/>
        <v>459872000000</v>
      </c>
      <c r="J793" s="7" t="s">
        <v>18</v>
      </c>
      <c r="K793" s="15" t="e">
        <f>IF(E793="","",VLOOKUP(E793,[1]Hoja4!A:H,7,0))</f>
        <v>#N/A</v>
      </c>
      <c r="L793" s="16" t="e">
        <f>IF(E793="","",VLOOKUP(E793,[1]Hoja4!A:H,8,0))</f>
        <v>#N/A</v>
      </c>
      <c r="M793" s="15" t="e">
        <f>IF(E793="","",VLOOKUP(E793,[1]Hoja4!A:I,9,0))</f>
        <v>#N/A</v>
      </c>
      <c r="N793" s="17" t="str">
        <f ca="1">IF(ISERROR(
BUSCARX(B793 &amp; I793 &amp; H793,
'EXTRACTO BANCO'!A:A &amp; 'EXTRACTO BANCO'!G:G &amp; 'EXTRACTO BANCO'!K:K,
'EXTRACTO BANCO'!A:A,
0)
),"NO","OK")</f>
        <v>NO</v>
      </c>
      <c r="O793" s="18"/>
    </row>
    <row r="794" spans="1:15">
      <c r="A794" s="6">
        <v>45987</v>
      </c>
      <c r="B794" s="7">
        <v>1754</v>
      </c>
      <c r="C794" s="7" t="s">
        <v>20</v>
      </c>
      <c r="D794" s="7" t="s">
        <v>16</v>
      </c>
      <c r="E794" s="7">
        <v>50</v>
      </c>
      <c r="F794" s="7"/>
      <c r="G794" s="8">
        <v>3000000</v>
      </c>
      <c r="H794" s="7" t="s">
        <v>17</v>
      </c>
      <c r="I794" s="14" t="str">
        <f t="shared" si="13"/>
        <v>459873000000</v>
      </c>
      <c r="J794" s="7" t="s">
        <v>18</v>
      </c>
      <c r="K794" s="15" t="e">
        <f>IF(E794="","",VLOOKUP(E794,[1]Hoja4!A:H,7,0))</f>
        <v>#N/A</v>
      </c>
      <c r="L794" s="16" t="e">
        <f>IF(E794="","",VLOOKUP(E794,[1]Hoja4!A:H,8,0))</f>
        <v>#N/A</v>
      </c>
      <c r="M794" s="15" t="e">
        <f>IF(E794="","",VLOOKUP(E794,[1]Hoja4!A:I,9,0))</f>
        <v>#N/A</v>
      </c>
      <c r="N794" s="17" t="str">
        <f ca="1">IF(ISERROR(
BUSCARX(B794 &amp; I794 &amp; H794,
'EXTRACTO BANCO'!A:A &amp; 'EXTRACTO BANCO'!G:G &amp; 'EXTRACTO BANCO'!K:K,
'EXTRACTO BANCO'!A:A,
0)
),"NO","OK")</f>
        <v>NO</v>
      </c>
      <c r="O794" s="18"/>
    </row>
    <row r="795" spans="1:15">
      <c r="A795" s="6">
        <v>45987</v>
      </c>
      <c r="B795" s="7">
        <v>1754</v>
      </c>
      <c r="C795" s="7" t="s">
        <v>20</v>
      </c>
      <c r="D795" s="7" t="s">
        <v>16</v>
      </c>
      <c r="E795" s="7">
        <v>18</v>
      </c>
      <c r="F795" s="7"/>
      <c r="G795" s="8">
        <v>2200000</v>
      </c>
      <c r="H795" s="7" t="s">
        <v>17</v>
      </c>
      <c r="I795" s="14" t="str">
        <f t="shared" si="13"/>
        <v>459872200000</v>
      </c>
      <c r="J795" s="7" t="s">
        <v>18</v>
      </c>
      <c r="K795" s="15" t="str">
        <f>IF(E795="","",VLOOKUP(E795,[1]Hoja4!A:H,7,0))</f>
        <v>PV046</v>
      </c>
      <c r="L795" s="16" t="str">
        <f>IF(E795="","",VLOOKUP(E795,[1]Hoja4!A:H,8,0))</f>
        <v>CALYPSO CALI CRA 9</v>
      </c>
      <c r="M795" s="15" t="str">
        <f>IF(E795="","",VLOOKUP(E795,[1]Hoja4!A:I,9,0))</f>
        <v>CALI</v>
      </c>
      <c r="N795" s="17" t="str">
        <f ca="1">IF(ISERROR(
BUSCARX(B795 &amp; I795 &amp; H795,
'EXTRACTO BANCO'!A:A &amp; 'EXTRACTO BANCO'!G:G &amp; 'EXTRACTO BANCO'!K:K,
'EXTRACTO BANCO'!A:A,
0)
),"NO","OK")</f>
        <v>NO</v>
      </c>
      <c r="O795" s="18"/>
    </row>
    <row r="796" spans="1:15">
      <c r="A796" s="6">
        <v>45987</v>
      </c>
      <c r="B796" s="7">
        <v>1754</v>
      </c>
      <c r="C796" s="7" t="s">
        <v>20</v>
      </c>
      <c r="D796" s="7" t="s">
        <v>16</v>
      </c>
      <c r="E796" s="7">
        <v>860075208</v>
      </c>
      <c r="F796" s="7"/>
      <c r="G796" s="8">
        <v>1242950</v>
      </c>
      <c r="H796" s="7" t="s">
        <v>17</v>
      </c>
      <c r="I796" s="14" t="str">
        <f t="shared" si="13"/>
        <v>459871242950</v>
      </c>
      <c r="J796" s="7" t="s">
        <v>18</v>
      </c>
      <c r="K796" s="15" t="e">
        <f>IF(E796="","",VLOOKUP(E796,[1]Hoja4!A:H,7,0))</f>
        <v>#N/A</v>
      </c>
      <c r="L796" s="16" t="e">
        <f>IF(E796="","",VLOOKUP(E796,[1]Hoja4!A:H,8,0))</f>
        <v>#N/A</v>
      </c>
      <c r="M796" s="15" t="e">
        <f>IF(E796="","",VLOOKUP(E796,[1]Hoja4!A:I,9,0))</f>
        <v>#N/A</v>
      </c>
      <c r="N796" s="17" t="str">
        <f ca="1">IF(ISERROR(
BUSCARX(B796 &amp; I796 &amp; H796,
'EXTRACTO BANCO'!A:A &amp; 'EXTRACTO BANCO'!G:G &amp; 'EXTRACTO BANCO'!K:K,
'EXTRACTO BANCO'!A:A,
0)
),"NO","OK")</f>
        <v>NO</v>
      </c>
      <c r="O796" s="18"/>
    </row>
    <row r="797" spans="1:15">
      <c r="A797" s="6">
        <v>45987</v>
      </c>
      <c r="B797" s="7">
        <v>1754</v>
      </c>
      <c r="C797" s="7" t="s">
        <v>20</v>
      </c>
      <c r="D797" s="7" t="s">
        <v>16</v>
      </c>
      <c r="E797" s="7">
        <v>860075208</v>
      </c>
      <c r="F797" s="7"/>
      <c r="G797" s="8">
        <v>1400000</v>
      </c>
      <c r="H797" s="7" t="s">
        <v>17</v>
      </c>
      <c r="I797" s="14" t="str">
        <f t="shared" si="13"/>
        <v>459871400000</v>
      </c>
      <c r="J797" s="7" t="s">
        <v>18</v>
      </c>
      <c r="K797" s="15" t="e">
        <f>IF(E797="","",VLOOKUP(E797,[1]Hoja4!A:H,7,0))</f>
        <v>#N/A</v>
      </c>
      <c r="L797" s="16" t="e">
        <f>IF(E797="","",VLOOKUP(E797,[1]Hoja4!A:H,8,0))</f>
        <v>#N/A</v>
      </c>
      <c r="M797" s="15" t="e">
        <f>IF(E797="","",VLOOKUP(E797,[1]Hoja4!A:I,9,0))</f>
        <v>#N/A</v>
      </c>
      <c r="N797" s="17" t="str">
        <f ca="1">IF(ISERROR(
BUSCARX(B797 &amp; I797 &amp; H797,
'EXTRACTO BANCO'!A:A &amp; 'EXTRACTO BANCO'!G:G &amp; 'EXTRACTO BANCO'!K:K,
'EXTRACTO BANCO'!A:A,
0)
),"NO","OK")</f>
        <v>NO</v>
      </c>
      <c r="O797" s="18"/>
    </row>
    <row r="798" spans="1:15">
      <c r="A798" s="6">
        <v>45987</v>
      </c>
      <c r="B798" s="7">
        <v>1754</v>
      </c>
      <c r="C798" s="7" t="s">
        <v>20</v>
      </c>
      <c r="D798" s="7" t="s">
        <v>16</v>
      </c>
      <c r="E798" s="7">
        <v>860075208</v>
      </c>
      <c r="F798" s="7"/>
      <c r="G798" s="8">
        <v>2000000</v>
      </c>
      <c r="H798" s="7" t="s">
        <v>17</v>
      </c>
      <c r="I798" s="14" t="str">
        <f t="shared" si="13"/>
        <v>459872000000</v>
      </c>
      <c r="J798" s="7" t="s">
        <v>18</v>
      </c>
      <c r="K798" s="15" t="e">
        <f>IF(E798="","",VLOOKUP(E798,[1]Hoja4!A:H,7,0))</f>
        <v>#N/A</v>
      </c>
      <c r="L798" s="16" t="e">
        <f>IF(E798="","",VLOOKUP(E798,[1]Hoja4!A:H,8,0))</f>
        <v>#N/A</v>
      </c>
      <c r="M798" s="15" t="e">
        <f>IF(E798="","",VLOOKUP(E798,[1]Hoja4!A:I,9,0))</f>
        <v>#N/A</v>
      </c>
      <c r="N798" s="17" t="str">
        <f ca="1">IF(ISERROR(
BUSCARX(B798 &amp; I798 &amp; H798,
'EXTRACTO BANCO'!A:A &amp; 'EXTRACTO BANCO'!G:G &amp; 'EXTRACTO BANCO'!K:K,
'EXTRACTO BANCO'!A:A,
0)
),"NO","OK")</f>
        <v>NO</v>
      </c>
      <c r="O798" s="18"/>
    </row>
    <row r="799" spans="1:15">
      <c r="A799" s="6">
        <v>45987</v>
      </c>
      <c r="B799" s="7">
        <v>1754</v>
      </c>
      <c r="C799" s="7" t="s">
        <v>20</v>
      </c>
      <c r="D799" s="7" t="s">
        <v>16</v>
      </c>
      <c r="E799" s="7">
        <v>860075208</v>
      </c>
      <c r="F799" s="7"/>
      <c r="G799" s="8">
        <v>1800000</v>
      </c>
      <c r="H799" s="7" t="s">
        <v>17</v>
      </c>
      <c r="I799" s="14" t="str">
        <f t="shared" si="13"/>
        <v>459871800000</v>
      </c>
      <c r="J799" s="7" t="s">
        <v>18</v>
      </c>
      <c r="K799" s="15" t="e">
        <f>IF(E799="","",VLOOKUP(E799,[1]Hoja4!A:H,7,0))</f>
        <v>#N/A</v>
      </c>
      <c r="L799" s="16" t="e">
        <f>IF(E799="","",VLOOKUP(E799,[1]Hoja4!A:H,8,0))</f>
        <v>#N/A</v>
      </c>
      <c r="M799" s="15" t="e">
        <f>IF(E799="","",VLOOKUP(E799,[1]Hoja4!A:I,9,0))</f>
        <v>#N/A</v>
      </c>
      <c r="N799" s="17" t="str">
        <f ca="1">IF(ISERROR(
BUSCARX(B799 &amp; I799 &amp; H799,
'EXTRACTO BANCO'!A:A &amp; 'EXTRACTO BANCO'!G:G &amp; 'EXTRACTO BANCO'!K:K,
'EXTRACTO BANCO'!A:A,
0)
),"NO","OK")</f>
        <v>NO</v>
      </c>
      <c r="O799" s="18"/>
    </row>
    <row r="800" spans="1:15">
      <c r="A800" s="6">
        <v>45987</v>
      </c>
      <c r="B800" s="7">
        <v>1754</v>
      </c>
      <c r="C800" s="7" t="s">
        <v>20</v>
      </c>
      <c r="D800" s="7" t="s">
        <v>16</v>
      </c>
      <c r="E800" s="7">
        <v>860075208</v>
      </c>
      <c r="F800" s="7"/>
      <c r="G800" s="8">
        <v>2000000</v>
      </c>
      <c r="H800" s="7" t="s">
        <v>17</v>
      </c>
      <c r="I800" s="14" t="str">
        <f t="shared" si="13"/>
        <v>459872000000</v>
      </c>
      <c r="J800" s="7" t="s">
        <v>18</v>
      </c>
      <c r="K800" s="15" t="e">
        <f>IF(E800="","",VLOOKUP(E800,[1]Hoja4!A:H,7,0))</f>
        <v>#N/A</v>
      </c>
      <c r="L800" s="16" t="e">
        <f>IF(E800="","",VLOOKUP(E800,[1]Hoja4!A:H,8,0))</f>
        <v>#N/A</v>
      </c>
      <c r="M800" s="15" t="e">
        <f>IF(E800="","",VLOOKUP(E800,[1]Hoja4!A:I,9,0))</f>
        <v>#N/A</v>
      </c>
      <c r="N800" s="17" t="str">
        <f ca="1">IF(ISERROR(
BUSCARX(B800 &amp; I800 &amp; H800,
'EXTRACTO BANCO'!A:A &amp; 'EXTRACTO BANCO'!G:G &amp; 'EXTRACTO BANCO'!K:K,
'EXTRACTO BANCO'!A:A,
0)
),"NO","OK")</f>
        <v>NO</v>
      </c>
      <c r="O800" s="18"/>
    </row>
    <row r="801" spans="1:15">
      <c r="A801" s="6">
        <v>45987</v>
      </c>
      <c r="B801" s="7">
        <v>1754</v>
      </c>
      <c r="C801" s="7" t="s">
        <v>20</v>
      </c>
      <c r="D801" s="7" t="s">
        <v>16</v>
      </c>
      <c r="E801" s="7">
        <v>860075208</v>
      </c>
      <c r="F801" s="7"/>
      <c r="G801" s="8">
        <v>3000000</v>
      </c>
      <c r="H801" s="7" t="s">
        <v>17</v>
      </c>
      <c r="I801" s="14" t="str">
        <f t="shared" si="13"/>
        <v>459873000000</v>
      </c>
      <c r="J801" s="7" t="s">
        <v>18</v>
      </c>
      <c r="K801" s="15" t="e">
        <f>IF(E801="","",VLOOKUP(E801,[1]Hoja4!A:H,7,0))</f>
        <v>#N/A</v>
      </c>
      <c r="L801" s="16" t="e">
        <f>IF(E801="","",VLOOKUP(E801,[1]Hoja4!A:H,8,0))</f>
        <v>#N/A</v>
      </c>
      <c r="M801" s="15" t="e">
        <f>IF(E801="","",VLOOKUP(E801,[1]Hoja4!A:I,9,0))</f>
        <v>#N/A</v>
      </c>
      <c r="N801" s="17" t="str">
        <f ca="1">IF(ISERROR(
BUSCARX(B801 &amp; I801 &amp; H801,
'EXTRACTO BANCO'!A:A &amp; 'EXTRACTO BANCO'!G:G &amp; 'EXTRACTO BANCO'!K:K,
'EXTRACTO BANCO'!A:A,
0)
),"NO","OK")</f>
        <v>NO</v>
      </c>
      <c r="O801" s="18"/>
    </row>
    <row r="802" spans="1:15">
      <c r="A802" s="6">
        <v>45987</v>
      </c>
      <c r="B802" s="7">
        <v>1754</v>
      </c>
      <c r="C802" s="7" t="s">
        <v>20</v>
      </c>
      <c r="D802" s="7" t="s">
        <v>16</v>
      </c>
      <c r="E802" s="7">
        <v>1</v>
      </c>
      <c r="F802" s="7"/>
      <c r="G802" s="8">
        <v>1800000</v>
      </c>
      <c r="H802" s="7" t="s">
        <v>17</v>
      </c>
      <c r="I802" s="14" t="str">
        <f t="shared" si="13"/>
        <v>459871800000</v>
      </c>
      <c r="J802" s="7" t="s">
        <v>18</v>
      </c>
      <c r="K802" s="15" t="e">
        <f>IF(E802="","",VLOOKUP(E802,[1]Hoja4!A:H,7,0))</f>
        <v>#N/A</v>
      </c>
      <c r="L802" s="16" t="e">
        <f>IF(E802="","",VLOOKUP(E802,[1]Hoja4!A:H,8,0))</f>
        <v>#N/A</v>
      </c>
      <c r="M802" s="15" t="e">
        <f>IF(E802="","",VLOOKUP(E802,[1]Hoja4!A:I,9,0))</f>
        <v>#N/A</v>
      </c>
      <c r="N802" s="17" t="str">
        <f ca="1">IF(ISERROR(
BUSCARX(B802 &amp; I802 &amp; H802,
'EXTRACTO BANCO'!A:A &amp; 'EXTRACTO BANCO'!G:G &amp; 'EXTRACTO BANCO'!K:K,
'EXTRACTO BANCO'!A:A,
0)
),"NO","OK")</f>
        <v>NO</v>
      </c>
      <c r="O802" s="18"/>
    </row>
    <row r="803" spans="1:15">
      <c r="A803" s="6">
        <v>45987</v>
      </c>
      <c r="B803" s="7">
        <v>1754</v>
      </c>
      <c r="C803" s="7" t="s">
        <v>20</v>
      </c>
      <c r="D803" s="7" t="s">
        <v>16</v>
      </c>
      <c r="E803" s="7">
        <v>1</v>
      </c>
      <c r="F803" s="7"/>
      <c r="G803" s="8">
        <v>3000000</v>
      </c>
      <c r="H803" s="7" t="s">
        <v>17</v>
      </c>
      <c r="I803" s="14" t="str">
        <f t="shared" si="13"/>
        <v>459873000000</v>
      </c>
      <c r="J803" s="7" t="s">
        <v>18</v>
      </c>
      <c r="K803" s="15" t="e">
        <f>IF(E803="","",VLOOKUP(E803,[1]Hoja4!A:H,7,0))</f>
        <v>#N/A</v>
      </c>
      <c r="L803" s="16" t="e">
        <f>IF(E803="","",VLOOKUP(E803,[1]Hoja4!A:H,8,0))</f>
        <v>#N/A</v>
      </c>
      <c r="M803" s="15" t="e">
        <f>IF(E803="","",VLOOKUP(E803,[1]Hoja4!A:I,9,0))</f>
        <v>#N/A</v>
      </c>
      <c r="N803" s="17" t="str">
        <f ca="1">IF(ISERROR(
BUSCARX(B803 &amp; I803 &amp; H803,
'EXTRACTO BANCO'!A:A &amp; 'EXTRACTO BANCO'!G:G &amp; 'EXTRACTO BANCO'!K:K,
'EXTRACTO BANCO'!A:A,
0)
),"NO","OK")</f>
        <v>NO</v>
      </c>
      <c r="O803" s="18"/>
    </row>
    <row r="804" spans="1:15">
      <c r="A804" s="6">
        <v>45987</v>
      </c>
      <c r="B804" s="7">
        <v>1754</v>
      </c>
      <c r="C804" s="7" t="s">
        <v>20</v>
      </c>
      <c r="D804" s="7" t="s">
        <v>16</v>
      </c>
      <c r="E804" s="7">
        <v>860075208</v>
      </c>
      <c r="F804" s="7"/>
      <c r="G804" s="8">
        <v>875200</v>
      </c>
      <c r="H804" s="7" t="s">
        <v>17</v>
      </c>
      <c r="I804" s="14" t="str">
        <f t="shared" si="13"/>
        <v>45987875200</v>
      </c>
      <c r="J804" s="7" t="s">
        <v>18</v>
      </c>
      <c r="K804" s="15" t="e">
        <f>IF(E804="","",VLOOKUP(E804,[1]Hoja4!A:H,7,0))</f>
        <v>#N/A</v>
      </c>
      <c r="L804" s="16" t="e">
        <f>IF(E804="","",VLOOKUP(E804,[1]Hoja4!A:H,8,0))</f>
        <v>#N/A</v>
      </c>
      <c r="M804" s="15" t="e">
        <f>IF(E804="","",VLOOKUP(E804,[1]Hoja4!A:I,9,0))</f>
        <v>#N/A</v>
      </c>
      <c r="N804" s="17" t="str">
        <f ca="1">IF(ISERROR(
BUSCARX(B804 &amp; I804 &amp; H804,
'EXTRACTO BANCO'!A:A &amp; 'EXTRACTO BANCO'!G:G &amp; 'EXTRACTO BANCO'!K:K,
'EXTRACTO BANCO'!A:A,
0)
),"NO","OK")</f>
        <v>NO</v>
      </c>
      <c r="O804" s="18"/>
    </row>
    <row r="805" spans="1:15">
      <c r="A805" s="6">
        <v>45988</v>
      </c>
      <c r="B805" s="7">
        <v>1754</v>
      </c>
      <c r="C805" s="7" t="s">
        <v>15</v>
      </c>
      <c r="D805" s="7" t="s">
        <v>16</v>
      </c>
      <c r="E805" s="7">
        <v>41</v>
      </c>
      <c r="F805" s="7">
        <v>3138282949</v>
      </c>
      <c r="G805" s="8">
        <v>9000000</v>
      </c>
      <c r="H805" s="7" t="s">
        <v>17</v>
      </c>
      <c r="I805" s="14" t="str">
        <f t="shared" si="13"/>
        <v>459889000000</v>
      </c>
      <c r="J805" s="7" t="s">
        <v>18</v>
      </c>
      <c r="K805" s="15" t="e">
        <f>IF(E805="","",VLOOKUP(E805,[1]Hoja4!A:H,7,0))</f>
        <v>#N/A</v>
      </c>
      <c r="L805" s="16" t="e">
        <f>IF(E805="","",VLOOKUP(E805,[1]Hoja4!A:H,8,0))</f>
        <v>#N/A</v>
      </c>
      <c r="M805" s="15" t="e">
        <f>IF(E805="","",VLOOKUP(E805,[1]Hoja4!A:I,9,0))</f>
        <v>#N/A</v>
      </c>
      <c r="N805" s="17" t="str">
        <f ca="1">IF(ISERROR(
BUSCARX(B805 &amp; I805 &amp; H805,
'EXTRACTO BANCO'!A:A &amp; 'EXTRACTO BANCO'!G:G &amp; 'EXTRACTO BANCO'!K:K,
'EXTRACTO BANCO'!A:A,
0)
),"NO","OK")</f>
        <v>NO</v>
      </c>
      <c r="O805" s="18"/>
    </row>
    <row r="806" spans="1:15">
      <c r="A806" s="6">
        <v>45988</v>
      </c>
      <c r="B806" s="7">
        <v>1754</v>
      </c>
      <c r="C806" s="7" t="s">
        <v>15</v>
      </c>
      <c r="D806" s="7" t="s">
        <v>19</v>
      </c>
      <c r="E806" s="7">
        <v>81</v>
      </c>
      <c r="F806" s="7">
        <v>2417800</v>
      </c>
      <c r="G806" s="8">
        <v>11382270</v>
      </c>
      <c r="H806" s="7" t="s">
        <v>17</v>
      </c>
      <c r="I806" s="14" t="str">
        <f t="shared" si="13"/>
        <v>4598811382270</v>
      </c>
      <c r="J806" s="7" t="s">
        <v>18</v>
      </c>
      <c r="K806" s="15" t="e">
        <f>IF(E806="","",VLOOKUP(E806,[1]Hoja4!A:H,7,0))</f>
        <v>#N/A</v>
      </c>
      <c r="L806" s="16" t="e">
        <f>IF(E806="","",VLOOKUP(E806,[1]Hoja4!A:H,8,0))</f>
        <v>#N/A</v>
      </c>
      <c r="M806" s="15" t="e">
        <f>IF(E806="","",VLOOKUP(E806,[1]Hoja4!A:I,9,0))</f>
        <v>#N/A</v>
      </c>
      <c r="N806" s="17" t="str">
        <f ca="1">IF(ISERROR(
BUSCARX(B806 &amp; I806 &amp; H806,
'EXTRACTO BANCO'!A:A &amp; 'EXTRACTO BANCO'!G:G &amp; 'EXTRACTO BANCO'!K:K,
'EXTRACTO BANCO'!A:A,
0)
),"NO","OK")</f>
        <v>NO</v>
      </c>
      <c r="O806" s="18"/>
    </row>
    <row r="807" spans="1:15">
      <c r="A807" s="6">
        <v>45988</v>
      </c>
      <c r="B807" s="7">
        <v>1754</v>
      </c>
      <c r="C807" s="7" t="s">
        <v>20</v>
      </c>
      <c r="D807" s="7" t="s">
        <v>16</v>
      </c>
      <c r="E807" s="7">
        <v>8600752087</v>
      </c>
      <c r="F807" s="7"/>
      <c r="G807" s="8">
        <v>1250000</v>
      </c>
      <c r="H807" s="7" t="s">
        <v>17</v>
      </c>
      <c r="I807" s="14" t="str">
        <f t="shared" si="13"/>
        <v>459881250000</v>
      </c>
      <c r="J807" s="7" t="s">
        <v>18</v>
      </c>
      <c r="K807" s="15" t="e">
        <f>IF(E807="","",VLOOKUP(E807,[1]Hoja4!A:H,7,0))</f>
        <v>#N/A</v>
      </c>
      <c r="L807" s="16" t="e">
        <f>IF(E807="","",VLOOKUP(E807,[1]Hoja4!A:H,8,0))</f>
        <v>#N/A</v>
      </c>
      <c r="M807" s="15" t="e">
        <f>IF(E807="","",VLOOKUP(E807,[1]Hoja4!A:I,9,0))</f>
        <v>#N/A</v>
      </c>
      <c r="N807" s="17" t="str">
        <f ca="1">IF(ISERROR(
BUSCARX(B807 &amp; I807 &amp; H807,
'EXTRACTO BANCO'!A:A &amp; 'EXTRACTO BANCO'!G:G &amp; 'EXTRACTO BANCO'!K:K,
'EXTRACTO BANCO'!A:A,
0)
),"NO","OK")</f>
        <v>NO</v>
      </c>
      <c r="O807" s="18"/>
    </row>
    <row r="808" spans="1:15">
      <c r="A808" s="6">
        <v>45988</v>
      </c>
      <c r="B808" s="7">
        <v>1754</v>
      </c>
      <c r="C808" s="7" t="s">
        <v>20</v>
      </c>
      <c r="D808" s="7" t="s">
        <v>16</v>
      </c>
      <c r="E808" s="7">
        <v>8600752087</v>
      </c>
      <c r="F808" s="7"/>
      <c r="G808" s="8">
        <v>2000000</v>
      </c>
      <c r="H808" s="7" t="s">
        <v>17</v>
      </c>
      <c r="I808" s="14" t="str">
        <f t="shared" si="13"/>
        <v>459882000000</v>
      </c>
      <c r="J808" s="7" t="s">
        <v>18</v>
      </c>
      <c r="K808" s="15" t="e">
        <f>IF(E808="","",VLOOKUP(E808,[1]Hoja4!A:H,7,0))</f>
        <v>#N/A</v>
      </c>
      <c r="L808" s="16" t="e">
        <f>IF(E808="","",VLOOKUP(E808,[1]Hoja4!A:H,8,0))</f>
        <v>#N/A</v>
      </c>
      <c r="M808" s="15" t="e">
        <f>IF(E808="","",VLOOKUP(E808,[1]Hoja4!A:I,9,0))</f>
        <v>#N/A</v>
      </c>
      <c r="N808" s="17" t="str">
        <f ca="1">IF(ISERROR(
BUSCARX(B808 &amp; I808 &amp; H808,
'EXTRACTO BANCO'!A:A &amp; 'EXTRACTO BANCO'!G:G &amp; 'EXTRACTO BANCO'!K:K,
'EXTRACTO BANCO'!A:A,
0)
),"NO","OK")</f>
        <v>NO</v>
      </c>
      <c r="O808" s="18"/>
    </row>
    <row r="809" spans="1:15">
      <c r="A809" s="6">
        <v>45988</v>
      </c>
      <c r="B809" s="7">
        <v>1754</v>
      </c>
      <c r="C809" s="7" t="s">
        <v>20</v>
      </c>
      <c r="D809" s="7" t="s">
        <v>16</v>
      </c>
      <c r="E809" s="7">
        <v>2</v>
      </c>
      <c r="F809" s="7"/>
      <c r="G809" s="8">
        <v>2050000</v>
      </c>
      <c r="H809" s="7" t="s">
        <v>17</v>
      </c>
      <c r="I809" s="14" t="str">
        <f t="shared" si="13"/>
        <v>459882050000</v>
      </c>
      <c r="J809" s="7" t="s">
        <v>18</v>
      </c>
      <c r="K809" s="15" t="str">
        <f>IF(E809="","",VLOOKUP(E809,[1]Hoja4!A:H,7,0))</f>
        <v>PV020</v>
      </c>
      <c r="L809" s="16" t="str">
        <f>IF(E809="","",VLOOKUP(E809,[1]Hoja4!A:H,8,0))</f>
        <v>CALYPSO RESTREPO</v>
      </c>
      <c r="M809" s="15" t="str">
        <f>IF(E809="","",VLOOKUP(E809,[1]Hoja4!A:I,9,0))</f>
        <v>BOGOTA</v>
      </c>
      <c r="N809" s="17" t="str">
        <f ca="1">IF(ISERROR(
BUSCARX(B809 &amp; I809 &amp; H809,
'EXTRACTO BANCO'!A:A &amp; 'EXTRACTO BANCO'!G:G &amp; 'EXTRACTO BANCO'!K:K,
'EXTRACTO BANCO'!A:A,
0)
),"NO","OK")</f>
        <v>NO</v>
      </c>
      <c r="O809" s="18"/>
    </row>
    <row r="810" spans="1:15">
      <c r="A810" s="6">
        <v>45988</v>
      </c>
      <c r="B810" s="7">
        <v>1754</v>
      </c>
      <c r="C810" s="7" t="s">
        <v>20</v>
      </c>
      <c r="D810" s="7" t="s">
        <v>16</v>
      </c>
      <c r="E810" s="7">
        <v>32</v>
      </c>
      <c r="F810" s="7"/>
      <c r="G810" s="8">
        <v>2150000</v>
      </c>
      <c r="H810" s="7" t="s">
        <v>17</v>
      </c>
      <c r="I810" s="14" t="str">
        <f t="shared" si="13"/>
        <v>459882150000</v>
      </c>
      <c r="J810" s="7" t="s">
        <v>18</v>
      </c>
      <c r="K810" s="15" t="str">
        <f>IF(E810="","",VLOOKUP(E810,[1]Hoja4!A:H,7,0))</f>
        <v>PV029</v>
      </c>
      <c r="L810" s="16" t="str">
        <f>IF(E810="","",VLOOKUP(E810,[1]Hoja4!A:H,8,0))</f>
        <v>CALYPSO DUITAMA</v>
      </c>
      <c r="M810" s="15" t="str">
        <f>IF(E810="","",VLOOKUP(E810,[1]Hoja4!A:I,9,0))</f>
        <v>TUNJA</v>
      </c>
      <c r="N810" s="17" t="str">
        <f ca="1">IF(ISERROR(
BUSCARX(B810 &amp; I810 &amp; H810,
'EXTRACTO BANCO'!A:A &amp; 'EXTRACTO BANCO'!G:G &amp; 'EXTRACTO BANCO'!K:K,
'EXTRACTO BANCO'!A:A,
0)
),"NO","OK")</f>
        <v>NO</v>
      </c>
      <c r="O810" s="18"/>
    </row>
    <row r="811" spans="1:15">
      <c r="A811" s="6">
        <v>45988</v>
      </c>
      <c r="B811" s="7">
        <v>1754</v>
      </c>
      <c r="C811" s="7" t="s">
        <v>20</v>
      </c>
      <c r="D811" s="7" t="s">
        <v>16</v>
      </c>
      <c r="E811" s="7">
        <v>12</v>
      </c>
      <c r="F811" s="7"/>
      <c r="G811" s="8">
        <v>1100000</v>
      </c>
      <c r="H811" s="7" t="s">
        <v>17</v>
      </c>
      <c r="I811" s="14" t="str">
        <f t="shared" si="13"/>
        <v>459881100000</v>
      </c>
      <c r="J811" s="7" t="s">
        <v>18</v>
      </c>
      <c r="K811" s="15" t="str">
        <f>IF(E811="","",VLOOKUP(E811,[1]Hoja4!A:H,7,0))</f>
        <v>PV037</v>
      </c>
      <c r="L811" s="16" t="str">
        <f>IF(E811="","",VLOOKUP(E811,[1]Hoja4!A:H,8,0))</f>
        <v>CALYPSO PLASTIQUINCE BUCARAMANGA CR 15</v>
      </c>
      <c r="M811" s="15" t="str">
        <f>IF(E811="","",VLOOKUP(E811,[1]Hoja4!A:I,9,0))</f>
        <v>BUCARAMANGA</v>
      </c>
      <c r="N811" s="17" t="str">
        <f ca="1">IF(ISERROR(
BUSCARX(B811 &amp; I811 &amp; H811,
'EXTRACTO BANCO'!A:A &amp; 'EXTRACTO BANCO'!G:G &amp; 'EXTRACTO BANCO'!K:K,
'EXTRACTO BANCO'!A:A,
0)
),"NO","OK")</f>
        <v>NO</v>
      </c>
      <c r="O811" s="18"/>
    </row>
    <row r="812" spans="1:15">
      <c r="A812" s="6">
        <v>45988</v>
      </c>
      <c r="B812" s="7">
        <v>1754</v>
      </c>
      <c r="C812" s="7" t="s">
        <v>20</v>
      </c>
      <c r="D812" s="7" t="s">
        <v>16</v>
      </c>
      <c r="E812" s="7">
        <v>7</v>
      </c>
      <c r="F812" s="7"/>
      <c r="G812" s="8">
        <v>1500000</v>
      </c>
      <c r="H812" s="7" t="s">
        <v>17</v>
      </c>
      <c r="I812" s="14" t="str">
        <f t="shared" si="13"/>
        <v>459881500000</v>
      </c>
      <c r="J812" s="7" t="s">
        <v>18</v>
      </c>
      <c r="K812" s="15" t="str">
        <f>IF(E812="","",VLOOKUP(E812,[1]Hoja4!A:H,7,0))</f>
        <v>PV014</v>
      </c>
      <c r="L812" s="16" t="str">
        <f>IF(E812="","",VLOOKUP(E812,[1]Hoja4!A:H,8,0))</f>
        <v>CALYPSO CARVAJAL</v>
      </c>
      <c r="M812" s="15" t="str">
        <f>IF(E812="","",VLOOKUP(E812,[1]Hoja4!A:I,9,0))</f>
        <v>BOGOTA</v>
      </c>
      <c r="N812" s="17" t="str">
        <f ca="1">IF(ISERROR(
BUSCARX(B812 &amp; I812 &amp; H812,
'EXTRACTO BANCO'!A:A &amp; 'EXTRACTO BANCO'!G:G &amp; 'EXTRACTO BANCO'!K:K,
'EXTRACTO BANCO'!A:A,
0)
),"NO","OK")</f>
        <v>NO</v>
      </c>
      <c r="O812" s="18"/>
    </row>
    <row r="813" spans="1:15">
      <c r="A813" s="6">
        <v>45988</v>
      </c>
      <c r="B813" s="7">
        <v>1754</v>
      </c>
      <c r="C813" s="7" t="s">
        <v>20</v>
      </c>
      <c r="D813" s="7" t="s">
        <v>16</v>
      </c>
      <c r="E813" s="7">
        <v>10</v>
      </c>
      <c r="F813" s="7"/>
      <c r="G813" s="8">
        <v>1550000</v>
      </c>
      <c r="H813" s="7" t="s">
        <v>17</v>
      </c>
      <c r="I813" s="14" t="str">
        <f t="shared" si="13"/>
        <v>459881550000</v>
      </c>
      <c r="J813" s="7" t="s">
        <v>18</v>
      </c>
      <c r="K813" s="15" t="str">
        <f>IF(E813="","",VLOOKUP(E813,[1]Hoja4!A:H,7,0))</f>
        <v>PV003</v>
      </c>
      <c r="L813" s="16" t="str">
        <f>IF(E813="","",VLOOKUP(E813,[1]Hoja4!A:H,8,0))</f>
        <v>CALYPSO BREAL 2</v>
      </c>
      <c r="M813" s="15" t="str">
        <f>IF(E813="","",VLOOKUP(E813,[1]Hoja4!A:I,9,0))</f>
        <v>BOGOTA</v>
      </c>
      <c r="N813" s="17" t="str">
        <f ca="1">IF(ISERROR(
BUSCARX(B813 &amp; I813 &amp; H813,
'EXTRACTO BANCO'!A:A &amp; 'EXTRACTO BANCO'!G:G &amp; 'EXTRACTO BANCO'!K:K,
'EXTRACTO BANCO'!A:A,
0)
),"NO","OK")</f>
        <v>NO</v>
      </c>
      <c r="O813" s="18"/>
    </row>
    <row r="814" spans="1:15">
      <c r="A814" s="6">
        <v>45988</v>
      </c>
      <c r="B814" s="7">
        <v>1754</v>
      </c>
      <c r="C814" s="7" t="s">
        <v>20</v>
      </c>
      <c r="D814" s="7" t="s">
        <v>16</v>
      </c>
      <c r="E814" s="7">
        <v>8</v>
      </c>
      <c r="F814" s="7"/>
      <c r="G814" s="8">
        <v>1119100</v>
      </c>
      <c r="H814" s="7" t="s">
        <v>17</v>
      </c>
      <c r="I814" s="14" t="str">
        <f t="shared" si="13"/>
        <v>459881119100</v>
      </c>
      <c r="J814" s="7" t="s">
        <v>18</v>
      </c>
      <c r="K814" s="15" t="str">
        <f>IF(E814="","",VLOOKUP(E814,[1]Hoja4!A:H,7,0))</f>
        <v>PV001</v>
      </c>
      <c r="L814" s="16" t="str">
        <f>IF(E814="","",VLOOKUP(E814,[1]Hoja4!A:H,8,0))</f>
        <v>CALYPSO RICAURTE</v>
      </c>
      <c r="M814" s="15" t="str">
        <f>IF(E814="","",VLOOKUP(E814,[1]Hoja4!A:I,9,0))</f>
        <v>BOGOTA</v>
      </c>
      <c r="N814" s="17" t="str">
        <f ca="1">IF(ISERROR(
BUSCARX(B814 &amp; I814 &amp; H814,
'EXTRACTO BANCO'!A:A &amp; 'EXTRACTO BANCO'!G:G &amp; 'EXTRACTO BANCO'!K:K,
'EXTRACTO BANCO'!A:A,
0)
),"NO","OK")</f>
        <v>NO</v>
      </c>
      <c r="O814" s="18"/>
    </row>
    <row r="815" spans="1:15">
      <c r="A815" s="6">
        <v>45988</v>
      </c>
      <c r="B815" s="7">
        <v>1754</v>
      </c>
      <c r="C815" s="7" t="s">
        <v>20</v>
      </c>
      <c r="D815" s="7" t="s">
        <v>16</v>
      </c>
      <c r="E815" s="7">
        <v>5</v>
      </c>
      <c r="F815" s="7"/>
      <c r="G815" s="8">
        <v>900000</v>
      </c>
      <c r="H815" s="7" t="s">
        <v>17</v>
      </c>
      <c r="I815" s="14" t="str">
        <f t="shared" si="13"/>
        <v>45988900000</v>
      </c>
      <c r="J815" s="7" t="s">
        <v>18</v>
      </c>
      <c r="K815" s="15" t="str">
        <f>IF(E815="","",VLOOKUP(E815,[1]Hoja4!A:H,7,0))</f>
        <v>PV022</v>
      </c>
      <c r="L815" s="16" t="str">
        <f>IF(E815="","",VLOOKUP(E815,[1]Hoja4!A:H,8,0))</f>
        <v>CALYPSO RIONEGRO</v>
      </c>
      <c r="M815" s="15" t="str">
        <f>IF(E815="","",VLOOKUP(E815,[1]Hoja4!A:I,9,0))</f>
        <v>BOGOTA</v>
      </c>
      <c r="N815" s="17" t="str">
        <f ca="1">IF(ISERROR(
BUSCARX(B815 &amp; I815 &amp; H815,
'EXTRACTO BANCO'!A:A &amp; 'EXTRACTO BANCO'!G:G &amp; 'EXTRACTO BANCO'!K:K,
'EXTRACTO BANCO'!A:A,
0)
),"NO","OK")</f>
        <v>NO</v>
      </c>
      <c r="O815" s="18"/>
    </row>
    <row r="816" spans="1:15">
      <c r="A816" s="6">
        <v>45988</v>
      </c>
      <c r="B816" s="7">
        <v>1754</v>
      </c>
      <c r="C816" s="7" t="s">
        <v>20</v>
      </c>
      <c r="D816" s="7" t="s">
        <v>16</v>
      </c>
      <c r="E816" s="7">
        <v>57</v>
      </c>
      <c r="F816" s="7"/>
      <c r="G816" s="8">
        <v>600000</v>
      </c>
      <c r="H816" s="7" t="s">
        <v>17</v>
      </c>
      <c r="I816" s="14" t="str">
        <f t="shared" si="13"/>
        <v>45988600000</v>
      </c>
      <c r="J816" s="7" t="s">
        <v>18</v>
      </c>
      <c r="K816" s="15" t="e">
        <f>IF(E816="","",VLOOKUP(E816,[1]Hoja4!A:H,7,0))</f>
        <v>#N/A</v>
      </c>
      <c r="L816" s="16" t="e">
        <f>IF(E816="","",VLOOKUP(E816,[1]Hoja4!A:H,8,0))</f>
        <v>#N/A</v>
      </c>
      <c r="M816" s="15" t="e">
        <f>IF(E816="","",VLOOKUP(E816,[1]Hoja4!A:I,9,0))</f>
        <v>#N/A</v>
      </c>
      <c r="N816" s="17" t="str">
        <f ca="1">IF(ISERROR(
BUSCARX(B816 &amp; I816 &amp; H816,
'EXTRACTO BANCO'!A:A &amp; 'EXTRACTO BANCO'!G:G &amp; 'EXTRACTO BANCO'!K:K,
'EXTRACTO BANCO'!A:A,
0)
),"NO","OK")</f>
        <v>NO</v>
      </c>
      <c r="O816" s="18"/>
    </row>
    <row r="817" spans="1:15">
      <c r="A817" s="6">
        <v>45988</v>
      </c>
      <c r="B817" s="7">
        <v>1754</v>
      </c>
      <c r="C817" s="7" t="s">
        <v>20</v>
      </c>
      <c r="D817" s="7" t="s">
        <v>16</v>
      </c>
      <c r="E817" s="7">
        <v>50</v>
      </c>
      <c r="F817" s="7"/>
      <c r="G817" s="8">
        <v>1100000</v>
      </c>
      <c r="H817" s="7" t="s">
        <v>17</v>
      </c>
      <c r="I817" s="14" t="str">
        <f t="shared" si="13"/>
        <v>459881100000</v>
      </c>
      <c r="J817" s="7" t="s">
        <v>18</v>
      </c>
      <c r="K817" s="15" t="e">
        <f>IF(E817="","",VLOOKUP(E817,[1]Hoja4!A:H,7,0))</f>
        <v>#N/A</v>
      </c>
      <c r="L817" s="16" t="e">
        <f>IF(E817="","",VLOOKUP(E817,[1]Hoja4!A:H,8,0))</f>
        <v>#N/A</v>
      </c>
      <c r="M817" s="15" t="e">
        <f>IF(E817="","",VLOOKUP(E817,[1]Hoja4!A:I,9,0))</f>
        <v>#N/A</v>
      </c>
      <c r="N817" s="17" t="str">
        <f ca="1">IF(ISERROR(
BUSCARX(B817 &amp; I817 &amp; H817,
'EXTRACTO BANCO'!A:A &amp; 'EXTRACTO BANCO'!G:G &amp; 'EXTRACTO BANCO'!K:K,
'EXTRACTO BANCO'!A:A,
0)
),"NO","OK")</f>
        <v>NO</v>
      </c>
      <c r="O817" s="18"/>
    </row>
    <row r="818" spans="1:15">
      <c r="A818" s="6">
        <v>45988</v>
      </c>
      <c r="B818" s="7">
        <v>1754</v>
      </c>
      <c r="C818" s="7" t="s">
        <v>20</v>
      </c>
      <c r="D818" s="7" t="s">
        <v>16</v>
      </c>
      <c r="E818" s="7">
        <v>59</v>
      </c>
      <c r="F818" s="7"/>
      <c r="G818" s="8">
        <v>1396141</v>
      </c>
      <c r="H818" s="7" t="s">
        <v>17</v>
      </c>
      <c r="I818" s="14" t="str">
        <f t="shared" si="13"/>
        <v>459881396141</v>
      </c>
      <c r="J818" s="7" t="s">
        <v>18</v>
      </c>
      <c r="K818" s="15" t="e">
        <f>IF(E818="","",VLOOKUP(E818,[1]Hoja4!A:H,7,0))</f>
        <v>#N/A</v>
      </c>
      <c r="L818" s="16" t="e">
        <f>IF(E818="","",VLOOKUP(E818,[1]Hoja4!A:H,8,0))</f>
        <v>#N/A</v>
      </c>
      <c r="M818" s="15" t="e">
        <f>IF(E818="","",VLOOKUP(E818,[1]Hoja4!A:I,9,0))</f>
        <v>#N/A</v>
      </c>
      <c r="N818" s="17" t="str">
        <f ca="1">IF(ISERROR(
BUSCARX(B818 &amp; I818 &amp; H818,
'EXTRACTO BANCO'!A:A &amp; 'EXTRACTO BANCO'!G:G &amp; 'EXTRACTO BANCO'!K:K,
'EXTRACTO BANCO'!A:A,
0)
),"NO","OK")</f>
        <v>NO</v>
      </c>
      <c r="O818" s="18"/>
    </row>
    <row r="819" spans="1:15">
      <c r="A819" s="6">
        <v>45988</v>
      </c>
      <c r="B819" s="7">
        <v>1754</v>
      </c>
      <c r="C819" s="7" t="s">
        <v>20</v>
      </c>
      <c r="D819" s="7" t="s">
        <v>16</v>
      </c>
      <c r="E819" s="7">
        <v>51</v>
      </c>
      <c r="F819" s="7"/>
      <c r="G819" s="8">
        <v>1300000</v>
      </c>
      <c r="H819" s="7" t="s">
        <v>17</v>
      </c>
      <c r="I819" s="14" t="str">
        <f t="shared" si="13"/>
        <v>459881300000</v>
      </c>
      <c r="J819" s="7" t="s">
        <v>18</v>
      </c>
      <c r="K819" s="15" t="str">
        <f>IF(E819="","",VLOOKUP(E819,[1]Hoja4!A:H,7,0))</f>
        <v>VEBOG</v>
      </c>
      <c r="L819" s="16" t="str">
        <f>IF(E819="","",VLOOKUP(E819,[1]Hoja4!A:H,8,0))</f>
        <v>VENTAS EXTERNAS BOGOTA</v>
      </c>
      <c r="M819" s="15" t="str">
        <f>IF(E819="","",VLOOKUP(E819,[1]Hoja4!A:I,9,0))</f>
        <v>BOGOTA</v>
      </c>
      <c r="N819" s="17" t="str">
        <f ca="1">IF(ISERROR(
BUSCARX(B819 &amp; I819 &amp; H819,
'EXTRACTO BANCO'!A:A &amp; 'EXTRACTO BANCO'!G:G &amp; 'EXTRACTO BANCO'!K:K,
'EXTRACTO BANCO'!A:A,
0)
),"NO","OK")</f>
        <v>NO</v>
      </c>
      <c r="O819" s="18"/>
    </row>
    <row r="820" spans="1:15">
      <c r="A820" s="6">
        <v>45988</v>
      </c>
      <c r="B820" s="7">
        <v>1754</v>
      </c>
      <c r="C820" s="7" t="s">
        <v>20</v>
      </c>
      <c r="D820" s="7" t="s">
        <v>16</v>
      </c>
      <c r="E820" s="7">
        <v>51</v>
      </c>
      <c r="F820" s="7"/>
      <c r="G820" s="8">
        <v>2000000</v>
      </c>
      <c r="H820" s="7" t="s">
        <v>17</v>
      </c>
      <c r="I820" s="14" t="str">
        <f t="shared" si="13"/>
        <v>459882000000</v>
      </c>
      <c r="J820" s="7" t="s">
        <v>18</v>
      </c>
      <c r="K820" s="15" t="str">
        <f>IF(E820="","",VLOOKUP(E820,[1]Hoja4!A:H,7,0))</f>
        <v>VEBOG</v>
      </c>
      <c r="L820" s="16" t="str">
        <f>IF(E820="","",VLOOKUP(E820,[1]Hoja4!A:H,8,0))</f>
        <v>VENTAS EXTERNAS BOGOTA</v>
      </c>
      <c r="M820" s="15" t="str">
        <f>IF(E820="","",VLOOKUP(E820,[1]Hoja4!A:I,9,0))</f>
        <v>BOGOTA</v>
      </c>
      <c r="N820" s="17" t="str">
        <f ca="1">IF(ISERROR(
BUSCARX(B820 &amp; I820 &amp; H820,
'EXTRACTO BANCO'!A:A &amp; 'EXTRACTO BANCO'!G:G &amp; 'EXTRACTO BANCO'!K:K,
'EXTRACTO BANCO'!A:A,
0)
),"NO","OK")</f>
        <v>NO</v>
      </c>
      <c r="O820" s="18"/>
    </row>
    <row r="821" spans="1:15">
      <c r="A821" s="6">
        <v>45988</v>
      </c>
      <c r="B821" s="7">
        <v>1754</v>
      </c>
      <c r="C821" s="7" t="s">
        <v>20</v>
      </c>
      <c r="D821" s="7" t="s">
        <v>16</v>
      </c>
      <c r="E821" s="7">
        <v>860075208</v>
      </c>
      <c r="F821" s="7"/>
      <c r="G821" s="8">
        <v>526800</v>
      </c>
      <c r="H821" s="7" t="s">
        <v>17</v>
      </c>
      <c r="I821" s="14" t="str">
        <f t="shared" si="13"/>
        <v>45988526800</v>
      </c>
      <c r="J821" s="7" t="s">
        <v>18</v>
      </c>
      <c r="K821" s="15" t="e">
        <f>IF(E821="","",VLOOKUP(E821,[1]Hoja4!A:H,7,0))</f>
        <v>#N/A</v>
      </c>
      <c r="L821" s="16" t="e">
        <f>IF(E821="","",VLOOKUP(E821,[1]Hoja4!A:H,8,0))</f>
        <v>#N/A</v>
      </c>
      <c r="M821" s="15" t="e">
        <f>IF(E821="","",VLOOKUP(E821,[1]Hoja4!A:I,9,0))</f>
        <v>#N/A</v>
      </c>
      <c r="N821" s="17" t="str">
        <f ca="1">IF(ISERROR(
BUSCARX(B821 &amp; I821 &amp; H821,
'EXTRACTO BANCO'!A:A &amp; 'EXTRACTO BANCO'!G:G &amp; 'EXTRACTO BANCO'!K:K,
'EXTRACTO BANCO'!A:A,
0)
),"NO","OK")</f>
        <v>NO</v>
      </c>
      <c r="O821" s="18"/>
    </row>
    <row r="822" spans="1:15">
      <c r="A822" s="6">
        <v>45988</v>
      </c>
      <c r="B822" s="7">
        <v>1754</v>
      </c>
      <c r="C822" s="7" t="s">
        <v>20</v>
      </c>
      <c r="D822" s="7" t="s">
        <v>16</v>
      </c>
      <c r="E822" s="7">
        <v>860075208</v>
      </c>
      <c r="F822" s="7"/>
      <c r="G822" s="8">
        <v>1950000</v>
      </c>
      <c r="H822" s="7" t="s">
        <v>17</v>
      </c>
      <c r="I822" s="14" t="str">
        <f t="shared" si="13"/>
        <v>459881950000</v>
      </c>
      <c r="J822" s="7" t="s">
        <v>18</v>
      </c>
      <c r="K822" s="15" t="e">
        <f>IF(E822="","",VLOOKUP(E822,[1]Hoja4!A:H,7,0))</f>
        <v>#N/A</v>
      </c>
      <c r="L822" s="16" t="e">
        <f>IF(E822="","",VLOOKUP(E822,[1]Hoja4!A:H,8,0))</f>
        <v>#N/A</v>
      </c>
      <c r="M822" s="15" t="e">
        <f>IF(E822="","",VLOOKUP(E822,[1]Hoja4!A:I,9,0))</f>
        <v>#N/A</v>
      </c>
      <c r="N822" s="17" t="str">
        <f ca="1">IF(ISERROR(
BUSCARX(B822 &amp; I822 &amp; H822,
'EXTRACTO BANCO'!A:A &amp; 'EXTRACTO BANCO'!G:G &amp; 'EXTRACTO BANCO'!K:K,
'EXTRACTO BANCO'!A:A,
0)
),"NO","OK")</f>
        <v>NO</v>
      </c>
      <c r="O822" s="18"/>
    </row>
    <row r="823" spans="1:15">
      <c r="A823" s="6">
        <v>45988</v>
      </c>
      <c r="B823" s="7">
        <v>1754</v>
      </c>
      <c r="C823" s="7" t="s">
        <v>20</v>
      </c>
      <c r="D823" s="7" t="s">
        <v>16</v>
      </c>
      <c r="E823" s="7">
        <v>49</v>
      </c>
      <c r="F823" s="7"/>
      <c r="G823" s="8">
        <v>2600000</v>
      </c>
      <c r="H823" s="7" t="s">
        <v>17</v>
      </c>
      <c r="I823" s="14" t="str">
        <f t="shared" si="13"/>
        <v>459882600000</v>
      </c>
      <c r="J823" s="7" t="s">
        <v>18</v>
      </c>
      <c r="K823" s="15" t="e">
        <f>IF(E823="","",VLOOKUP(E823,[1]Hoja4!A:H,7,0))</f>
        <v>#N/A</v>
      </c>
      <c r="L823" s="16" t="e">
        <f>IF(E823="","",VLOOKUP(E823,[1]Hoja4!A:H,8,0))</f>
        <v>#N/A</v>
      </c>
      <c r="M823" s="15" t="e">
        <f>IF(E823="","",VLOOKUP(E823,[1]Hoja4!A:I,9,0))</f>
        <v>#N/A</v>
      </c>
      <c r="N823" s="17" t="str">
        <f ca="1">IF(ISERROR(
BUSCARX(B823 &amp; I823 &amp; H823,
'EXTRACTO BANCO'!A:A &amp; 'EXTRACTO BANCO'!G:G &amp; 'EXTRACTO BANCO'!K:K,
'EXTRACTO BANCO'!A:A,
0)
),"NO","OK")</f>
        <v>NO</v>
      </c>
      <c r="O823" s="18"/>
    </row>
    <row r="824" spans="1:15">
      <c r="A824" s="6">
        <v>45988</v>
      </c>
      <c r="B824" s="7">
        <v>1754</v>
      </c>
      <c r="C824" s="7" t="s">
        <v>20</v>
      </c>
      <c r="D824" s="7" t="s">
        <v>16</v>
      </c>
      <c r="E824" s="7">
        <v>49</v>
      </c>
      <c r="F824" s="7"/>
      <c r="G824" s="8">
        <v>1596400</v>
      </c>
      <c r="H824" s="7" t="s">
        <v>17</v>
      </c>
      <c r="I824" s="14" t="str">
        <f t="shared" si="13"/>
        <v>459881596400</v>
      </c>
      <c r="J824" s="7" t="s">
        <v>18</v>
      </c>
      <c r="K824" s="15" t="e">
        <f>IF(E824="","",VLOOKUP(E824,[1]Hoja4!A:H,7,0))</f>
        <v>#N/A</v>
      </c>
      <c r="L824" s="16" t="e">
        <f>IF(E824="","",VLOOKUP(E824,[1]Hoja4!A:H,8,0))</f>
        <v>#N/A</v>
      </c>
      <c r="M824" s="15" t="e">
        <f>IF(E824="","",VLOOKUP(E824,[1]Hoja4!A:I,9,0))</f>
        <v>#N/A</v>
      </c>
      <c r="N824" s="17" t="str">
        <f ca="1">IF(ISERROR(
BUSCARX(B824 &amp; I824 &amp; H824,
'EXTRACTO BANCO'!A:A &amp; 'EXTRACTO BANCO'!G:G &amp; 'EXTRACTO BANCO'!K:K,
'EXTRACTO BANCO'!A:A,
0)
),"NO","OK")</f>
        <v>NO</v>
      </c>
      <c r="O824" s="18"/>
    </row>
    <row r="825" spans="1:15">
      <c r="A825" s="6">
        <v>45988</v>
      </c>
      <c r="B825" s="7">
        <v>1754</v>
      </c>
      <c r="C825" s="7" t="s">
        <v>20</v>
      </c>
      <c r="D825" s="7" t="s">
        <v>16</v>
      </c>
      <c r="E825" s="7">
        <v>860075208</v>
      </c>
      <c r="F825" s="7"/>
      <c r="G825" s="8">
        <v>700000</v>
      </c>
      <c r="H825" s="7" t="s">
        <v>17</v>
      </c>
      <c r="I825" s="14" t="str">
        <f t="shared" si="13"/>
        <v>45988700000</v>
      </c>
      <c r="J825" s="7" t="s">
        <v>18</v>
      </c>
      <c r="K825" s="15" t="e">
        <f>IF(E825="","",VLOOKUP(E825,[1]Hoja4!A:H,7,0))</f>
        <v>#N/A</v>
      </c>
      <c r="L825" s="16" t="e">
        <f>IF(E825="","",VLOOKUP(E825,[1]Hoja4!A:H,8,0))</f>
        <v>#N/A</v>
      </c>
      <c r="M825" s="15" t="e">
        <f>IF(E825="","",VLOOKUP(E825,[1]Hoja4!A:I,9,0))</f>
        <v>#N/A</v>
      </c>
      <c r="N825" s="17" t="str">
        <f ca="1">IF(ISERROR(
BUSCARX(B825 &amp; I825 &amp; H825,
'EXTRACTO BANCO'!A:A &amp; 'EXTRACTO BANCO'!G:G &amp; 'EXTRACTO BANCO'!K:K,
'EXTRACTO BANCO'!A:A,
0)
),"NO","OK")</f>
        <v>NO</v>
      </c>
      <c r="O825" s="18"/>
    </row>
    <row r="826" spans="1:15">
      <c r="A826" s="6">
        <v>45988</v>
      </c>
      <c r="B826" s="7">
        <v>1754</v>
      </c>
      <c r="C826" s="7" t="s">
        <v>20</v>
      </c>
      <c r="D826" s="7" t="s">
        <v>16</v>
      </c>
      <c r="E826" s="7">
        <v>8600752087</v>
      </c>
      <c r="F826" s="7"/>
      <c r="G826" s="8">
        <v>2050000</v>
      </c>
      <c r="H826" s="7" t="s">
        <v>17</v>
      </c>
      <c r="I826" s="14" t="str">
        <f t="shared" si="13"/>
        <v>459882050000</v>
      </c>
      <c r="J826" s="7" t="s">
        <v>18</v>
      </c>
      <c r="K826" s="15" t="e">
        <f>IF(E826="","",VLOOKUP(E826,[1]Hoja4!A:H,7,0))</f>
        <v>#N/A</v>
      </c>
      <c r="L826" s="16" t="e">
        <f>IF(E826="","",VLOOKUP(E826,[1]Hoja4!A:H,8,0))</f>
        <v>#N/A</v>
      </c>
      <c r="M826" s="15" t="e">
        <f>IF(E826="","",VLOOKUP(E826,[1]Hoja4!A:I,9,0))</f>
        <v>#N/A</v>
      </c>
      <c r="N826" s="17" t="str">
        <f ca="1">IF(ISERROR(
BUSCARX(B826 &amp; I826 &amp; H826,
'EXTRACTO BANCO'!A:A &amp; 'EXTRACTO BANCO'!G:G &amp; 'EXTRACTO BANCO'!K:K,
'EXTRACTO BANCO'!A:A,
0)
),"NO","OK")</f>
        <v>NO</v>
      </c>
      <c r="O826" s="18"/>
    </row>
    <row r="827" spans="1:15">
      <c r="A827" s="6">
        <v>45988</v>
      </c>
      <c r="B827" s="7">
        <v>1754</v>
      </c>
      <c r="C827" s="7" t="s">
        <v>20</v>
      </c>
      <c r="D827" s="7" t="s">
        <v>16</v>
      </c>
      <c r="E827" s="7">
        <v>26</v>
      </c>
      <c r="F827" s="7"/>
      <c r="G827" s="8">
        <v>3900000</v>
      </c>
      <c r="H827" s="7" t="s">
        <v>17</v>
      </c>
      <c r="I827" s="14" t="str">
        <f t="shared" si="13"/>
        <v>459883900000</v>
      </c>
      <c r="J827" s="7" t="s">
        <v>18</v>
      </c>
      <c r="K827" s="15" t="str">
        <f>IF(E827="","",VLOOKUP(E827,[1]Hoja4!A:H,7,0))</f>
        <v>PV031</v>
      </c>
      <c r="L827" s="16" t="str">
        <f>IF(E827="","",VLOOKUP(E827,[1]Hoja4!A:H,8,0))</f>
        <v>CALYPSO TUNJA</v>
      </c>
      <c r="M827" s="15" t="str">
        <f>IF(E827="","",VLOOKUP(E827,[1]Hoja4!A:I,9,0))</f>
        <v>TUNJA</v>
      </c>
      <c r="N827" s="17" t="str">
        <f ca="1">IF(ISERROR(
BUSCARX(B827 &amp; I827 &amp; H827,
'EXTRACTO BANCO'!A:A &amp; 'EXTRACTO BANCO'!G:G &amp; 'EXTRACTO BANCO'!K:K,
'EXTRACTO BANCO'!A:A,
0)
),"NO","OK")</f>
        <v>NO</v>
      </c>
      <c r="O827" s="18"/>
    </row>
    <row r="828" spans="1:15">
      <c r="A828" s="6">
        <v>45988</v>
      </c>
      <c r="B828" s="7">
        <v>1754</v>
      </c>
      <c r="C828" s="7" t="s">
        <v>20</v>
      </c>
      <c r="D828" s="7" t="s">
        <v>16</v>
      </c>
      <c r="E828" s="7">
        <v>860075208</v>
      </c>
      <c r="F828" s="7"/>
      <c r="G828" s="8">
        <v>1600000</v>
      </c>
      <c r="H828" s="7" t="s">
        <v>17</v>
      </c>
      <c r="I828" s="14" t="str">
        <f t="shared" si="13"/>
        <v>459881600000</v>
      </c>
      <c r="J828" s="7" t="s">
        <v>18</v>
      </c>
      <c r="K828" s="15" t="e">
        <f>IF(E828="","",VLOOKUP(E828,[1]Hoja4!A:H,7,0))</f>
        <v>#N/A</v>
      </c>
      <c r="L828" s="16" t="e">
        <f>IF(E828="","",VLOOKUP(E828,[1]Hoja4!A:H,8,0))</f>
        <v>#N/A</v>
      </c>
      <c r="M828" s="15" t="e">
        <f>IF(E828="","",VLOOKUP(E828,[1]Hoja4!A:I,9,0))</f>
        <v>#N/A</v>
      </c>
      <c r="N828" s="17" t="str">
        <f ca="1">IF(ISERROR(
BUSCARX(B828 &amp; I828 &amp; H828,
'EXTRACTO BANCO'!A:A &amp; 'EXTRACTO BANCO'!G:G &amp; 'EXTRACTO BANCO'!K:K,
'EXTRACTO BANCO'!A:A,
0)
),"NO","OK")</f>
        <v>NO</v>
      </c>
      <c r="O828" s="18"/>
    </row>
    <row r="829" spans="1:15">
      <c r="A829" s="6">
        <v>45988</v>
      </c>
      <c r="B829" s="7">
        <v>1754</v>
      </c>
      <c r="C829" s="7" t="s">
        <v>20</v>
      </c>
      <c r="D829" s="7" t="s">
        <v>16</v>
      </c>
      <c r="E829" s="7">
        <v>31</v>
      </c>
      <c r="F829" s="7"/>
      <c r="G829" s="8">
        <v>1500000</v>
      </c>
      <c r="H829" s="7" t="s">
        <v>17</v>
      </c>
      <c r="I829" s="14" t="str">
        <f t="shared" si="13"/>
        <v>459881500000</v>
      </c>
      <c r="J829" s="7" t="s">
        <v>18</v>
      </c>
      <c r="K829" s="15" t="str">
        <f>IF(E829="","",VLOOKUP(E829,[1]Hoja4!A:H,7,0))</f>
        <v>LOG</v>
      </c>
      <c r="L829" s="16" t="str">
        <f>IF(E829="","",VLOOKUP(E829,[1]Hoja4!A:H,8,0))</f>
        <v>CAJA LOGISTICA</v>
      </c>
      <c r="M829" s="15" t="str">
        <f>IF(E829="","",VLOOKUP(E829,[1]Hoja4!A:I,9,0))</f>
        <v>BOGOTA</v>
      </c>
      <c r="N829" s="17" t="str">
        <f ca="1">IF(ISERROR(
BUSCARX(B829 &amp; I829 &amp; H829,
'EXTRACTO BANCO'!A:A &amp; 'EXTRACTO BANCO'!G:G &amp; 'EXTRACTO BANCO'!K:K,
'EXTRACTO BANCO'!A:A,
0)
),"NO","OK")</f>
        <v>NO</v>
      </c>
      <c r="O829" s="18"/>
    </row>
    <row r="830" spans="1:15">
      <c r="A830" s="6">
        <v>45988</v>
      </c>
      <c r="B830" s="7">
        <v>1754</v>
      </c>
      <c r="C830" s="7" t="s">
        <v>20</v>
      </c>
      <c r="D830" s="7" t="s">
        <v>16</v>
      </c>
      <c r="E830" s="7">
        <v>31</v>
      </c>
      <c r="F830" s="7"/>
      <c r="G830" s="8">
        <v>3000000</v>
      </c>
      <c r="H830" s="7" t="s">
        <v>17</v>
      </c>
      <c r="I830" s="14" t="str">
        <f t="shared" si="13"/>
        <v>459883000000</v>
      </c>
      <c r="J830" s="7" t="s">
        <v>18</v>
      </c>
      <c r="K830" s="15" t="str">
        <f>IF(E830="","",VLOOKUP(E830,[1]Hoja4!A:H,7,0))</f>
        <v>LOG</v>
      </c>
      <c r="L830" s="16" t="str">
        <f>IF(E830="","",VLOOKUP(E830,[1]Hoja4!A:H,8,0))</f>
        <v>CAJA LOGISTICA</v>
      </c>
      <c r="M830" s="15" t="str">
        <f>IF(E830="","",VLOOKUP(E830,[1]Hoja4!A:I,9,0))</f>
        <v>BOGOTA</v>
      </c>
      <c r="N830" s="17" t="str">
        <f ca="1">IF(ISERROR(
BUSCARX(B830 &amp; I830 &amp; H830,
'EXTRACTO BANCO'!A:A &amp; 'EXTRACTO BANCO'!G:G &amp; 'EXTRACTO BANCO'!K:K,
'EXTRACTO BANCO'!A:A,
0)
),"NO","OK")</f>
        <v>NO</v>
      </c>
      <c r="O830" s="18"/>
    </row>
    <row r="831" spans="1:15">
      <c r="A831" s="6">
        <v>45988</v>
      </c>
      <c r="B831" s="7">
        <v>1754</v>
      </c>
      <c r="C831" s="7" t="s">
        <v>20</v>
      </c>
      <c r="D831" s="7" t="s">
        <v>16</v>
      </c>
      <c r="E831" s="7">
        <v>18</v>
      </c>
      <c r="F831" s="7"/>
      <c r="G831" s="8">
        <v>950000</v>
      </c>
      <c r="H831" s="7" t="s">
        <v>17</v>
      </c>
      <c r="I831" s="14" t="str">
        <f t="shared" si="13"/>
        <v>45988950000</v>
      </c>
      <c r="J831" s="7" t="s">
        <v>18</v>
      </c>
      <c r="K831" s="15" t="str">
        <f>IF(E831="","",VLOOKUP(E831,[1]Hoja4!A:H,7,0))</f>
        <v>PV046</v>
      </c>
      <c r="L831" s="16" t="str">
        <f>IF(E831="","",VLOOKUP(E831,[1]Hoja4!A:H,8,0))</f>
        <v>CALYPSO CALI CRA 9</v>
      </c>
      <c r="M831" s="15" t="str">
        <f>IF(E831="","",VLOOKUP(E831,[1]Hoja4!A:I,9,0))</f>
        <v>CALI</v>
      </c>
      <c r="N831" s="17" t="str">
        <f ca="1">IF(ISERROR(
BUSCARX(B831 &amp; I831 &amp; H831,
'EXTRACTO BANCO'!A:A &amp; 'EXTRACTO BANCO'!G:G &amp; 'EXTRACTO BANCO'!K:K,
'EXTRACTO BANCO'!A:A,
0)
),"NO","OK")</f>
        <v>NO</v>
      </c>
      <c r="O831" s="18"/>
    </row>
    <row r="832" spans="1:15">
      <c r="A832" s="6">
        <v>45988</v>
      </c>
      <c r="B832" s="7">
        <v>1754</v>
      </c>
      <c r="C832" s="7" t="s">
        <v>20</v>
      </c>
      <c r="D832" s="7" t="s">
        <v>16</v>
      </c>
      <c r="E832" s="7">
        <v>8600752087</v>
      </c>
      <c r="F832" s="7"/>
      <c r="G832" s="8">
        <v>450000</v>
      </c>
      <c r="H832" s="7" t="s">
        <v>17</v>
      </c>
      <c r="I832" s="14" t="str">
        <f t="shared" si="13"/>
        <v>45988450000</v>
      </c>
      <c r="J832" s="7" t="s">
        <v>18</v>
      </c>
      <c r="K832" s="15" t="e">
        <f>IF(E832="","",VLOOKUP(E832,[1]Hoja4!A:H,7,0))</f>
        <v>#N/A</v>
      </c>
      <c r="L832" s="16" t="e">
        <f>IF(E832="","",VLOOKUP(E832,[1]Hoja4!A:H,8,0))</f>
        <v>#N/A</v>
      </c>
      <c r="M832" s="15" t="e">
        <f>IF(E832="","",VLOOKUP(E832,[1]Hoja4!A:I,9,0))</f>
        <v>#N/A</v>
      </c>
      <c r="N832" s="17" t="str">
        <f ca="1">IF(ISERROR(
BUSCARX(B832 &amp; I832 &amp; H832,
'EXTRACTO BANCO'!A:A &amp; 'EXTRACTO BANCO'!G:G &amp; 'EXTRACTO BANCO'!K:K,
'EXTRACTO BANCO'!A:A,
0)
),"NO","OK")</f>
        <v>NO</v>
      </c>
      <c r="O832" s="18"/>
    </row>
    <row r="833" spans="1:15">
      <c r="A833" s="6">
        <v>45988</v>
      </c>
      <c r="B833" s="7">
        <v>1754</v>
      </c>
      <c r="C833" s="7" t="s">
        <v>20</v>
      </c>
      <c r="D833" s="7" t="s">
        <v>16</v>
      </c>
      <c r="E833" s="7">
        <v>13</v>
      </c>
      <c r="F833" s="7"/>
      <c r="G833" s="8">
        <v>1500000</v>
      </c>
      <c r="H833" s="7" t="s">
        <v>17</v>
      </c>
      <c r="I833" s="14" t="str">
        <f t="shared" si="13"/>
        <v>459881500000</v>
      </c>
      <c r="J833" s="7" t="s">
        <v>18</v>
      </c>
      <c r="K833" s="15" t="str">
        <f>IF(E833="","",VLOOKUP(E833,[1]Hoja4!A:H,7,0))</f>
        <v>PV040</v>
      </c>
      <c r="L833" s="16" t="str">
        <f>IF(E833="","",VLOOKUP(E833,[1]Hoja4!A:H,8,0))</f>
        <v>CALYPSO IBAGUE</v>
      </c>
      <c r="M833" s="15" t="str">
        <f>IF(E833="","",VLOOKUP(E833,[1]Hoja4!A:I,9,0))</f>
        <v>IBAGUE</v>
      </c>
      <c r="N833" s="17" t="str">
        <f ca="1">IF(ISERROR(
BUSCARX(B833 &amp; I833 &amp; H833,
'EXTRACTO BANCO'!A:A &amp; 'EXTRACTO BANCO'!G:G &amp; 'EXTRACTO BANCO'!K:K,
'EXTRACTO BANCO'!A:A,
0)
),"NO","OK")</f>
        <v>NO</v>
      </c>
      <c r="O833" s="18"/>
    </row>
    <row r="834" spans="1:15">
      <c r="A834" s="6">
        <v>45988</v>
      </c>
      <c r="B834" s="7">
        <v>1754</v>
      </c>
      <c r="C834" s="7" t="s">
        <v>20</v>
      </c>
      <c r="D834" s="7" t="s">
        <v>16</v>
      </c>
      <c r="E834" s="7">
        <v>13</v>
      </c>
      <c r="F834" s="7"/>
      <c r="G834" s="8">
        <v>3000000</v>
      </c>
      <c r="H834" s="7" t="s">
        <v>17</v>
      </c>
      <c r="I834" s="14" t="str">
        <f t="shared" si="13"/>
        <v>459883000000</v>
      </c>
      <c r="J834" s="7" t="s">
        <v>18</v>
      </c>
      <c r="K834" s="15" t="str">
        <f>IF(E834="","",VLOOKUP(E834,[1]Hoja4!A:H,7,0))</f>
        <v>PV040</v>
      </c>
      <c r="L834" s="16" t="str">
        <f>IF(E834="","",VLOOKUP(E834,[1]Hoja4!A:H,8,0))</f>
        <v>CALYPSO IBAGUE</v>
      </c>
      <c r="M834" s="15" t="str">
        <f>IF(E834="","",VLOOKUP(E834,[1]Hoja4!A:I,9,0))</f>
        <v>IBAGUE</v>
      </c>
      <c r="N834" s="17" t="str">
        <f ca="1">IF(ISERROR(
BUSCARX(B834 &amp; I834 &amp; H834,
'EXTRACTO BANCO'!A:A &amp; 'EXTRACTO BANCO'!G:G &amp; 'EXTRACTO BANCO'!K:K,
'EXTRACTO BANCO'!A:A,
0)
),"NO","OK")</f>
        <v>NO</v>
      </c>
      <c r="O834" s="18"/>
    </row>
    <row r="835" spans="1:15">
      <c r="A835" s="6">
        <v>45988</v>
      </c>
      <c r="B835" s="7">
        <v>1754</v>
      </c>
      <c r="C835" s="7" t="s">
        <v>20</v>
      </c>
      <c r="D835" s="7" t="s">
        <v>16</v>
      </c>
      <c r="E835" s="7">
        <v>860075208</v>
      </c>
      <c r="F835" s="7"/>
      <c r="G835" s="8">
        <v>1013100</v>
      </c>
      <c r="H835" s="7" t="s">
        <v>17</v>
      </c>
      <c r="I835" s="14" t="str">
        <f t="shared" ref="I835:I898" si="14">CONCATENATE(A835,G835)</f>
        <v>459881013100</v>
      </c>
      <c r="J835" s="7" t="s">
        <v>18</v>
      </c>
      <c r="K835" s="15" t="e">
        <f>IF(E835="","",VLOOKUP(E835,[1]Hoja4!A:H,7,0))</f>
        <v>#N/A</v>
      </c>
      <c r="L835" s="16" t="e">
        <f>IF(E835="","",VLOOKUP(E835,[1]Hoja4!A:H,8,0))</f>
        <v>#N/A</v>
      </c>
      <c r="M835" s="15" t="e">
        <f>IF(E835="","",VLOOKUP(E835,[1]Hoja4!A:I,9,0))</f>
        <v>#N/A</v>
      </c>
      <c r="N835" s="17" t="str">
        <f ca="1">IF(ISERROR(
BUSCARX(B835 &amp; I835 &amp; H835,
'EXTRACTO BANCO'!A:A &amp; 'EXTRACTO BANCO'!G:G &amp; 'EXTRACTO BANCO'!K:K,
'EXTRACTO BANCO'!A:A,
0)
),"NO","OK")</f>
        <v>NO</v>
      </c>
      <c r="O835" s="18"/>
    </row>
    <row r="836" spans="1:15">
      <c r="A836" s="6">
        <v>45988</v>
      </c>
      <c r="B836" s="7">
        <v>1754</v>
      </c>
      <c r="C836" s="7" t="s">
        <v>20</v>
      </c>
      <c r="D836" s="7" t="s">
        <v>16</v>
      </c>
      <c r="E836" s="7">
        <v>6</v>
      </c>
      <c r="F836" s="7"/>
      <c r="G836" s="8">
        <v>750000</v>
      </c>
      <c r="H836" s="7" t="s">
        <v>17</v>
      </c>
      <c r="I836" s="14" t="str">
        <f t="shared" si="14"/>
        <v>45988750000</v>
      </c>
      <c r="J836" s="7" t="s">
        <v>18</v>
      </c>
      <c r="K836" s="15" t="str">
        <f>IF(E836="","",VLOOKUP(E836,[1]Hoja4!A:H,7,0))</f>
        <v>PV023</v>
      </c>
      <c r="L836" s="16" t="str">
        <f>IF(E836="","",VLOOKUP(E836,[1]Hoja4!A:H,8,0))</f>
        <v>CALYPSO 7 AGOSTO</v>
      </c>
      <c r="M836" s="15" t="str">
        <f>IF(E836="","",VLOOKUP(E836,[1]Hoja4!A:I,9,0))</f>
        <v>BOGOTA</v>
      </c>
      <c r="N836" s="17" t="str">
        <f ca="1">IF(ISERROR(
BUSCARX(B836 &amp; I836 &amp; H836,
'EXTRACTO BANCO'!A:A &amp; 'EXTRACTO BANCO'!G:G &amp; 'EXTRACTO BANCO'!K:K,
'EXTRACTO BANCO'!A:A,
0)
),"NO","OK")</f>
        <v>NO</v>
      </c>
      <c r="O836" s="18"/>
    </row>
    <row r="837" spans="1:15">
      <c r="A837" s="6">
        <v>45988</v>
      </c>
      <c r="B837" s="7">
        <v>1754</v>
      </c>
      <c r="C837" s="7" t="s">
        <v>20</v>
      </c>
      <c r="D837" s="7" t="s">
        <v>16</v>
      </c>
      <c r="E837" s="7">
        <v>860075208</v>
      </c>
      <c r="F837" s="7"/>
      <c r="G837" s="8">
        <v>6350000</v>
      </c>
      <c r="H837" s="7" t="s">
        <v>17</v>
      </c>
      <c r="I837" s="14" t="str">
        <f t="shared" si="14"/>
        <v>459886350000</v>
      </c>
      <c r="J837" s="7" t="s">
        <v>18</v>
      </c>
      <c r="K837" s="15" t="e">
        <f>IF(E837="","",VLOOKUP(E837,[1]Hoja4!A:H,7,0))</f>
        <v>#N/A</v>
      </c>
      <c r="L837" s="16" t="e">
        <f>IF(E837="","",VLOOKUP(E837,[1]Hoja4!A:H,8,0))</f>
        <v>#N/A</v>
      </c>
      <c r="M837" s="15" t="e">
        <f>IF(E837="","",VLOOKUP(E837,[1]Hoja4!A:I,9,0))</f>
        <v>#N/A</v>
      </c>
      <c r="N837" s="17" t="str">
        <f ca="1">IF(ISERROR(
BUSCARX(B837 &amp; I837 &amp; H837,
'EXTRACTO BANCO'!A:A &amp; 'EXTRACTO BANCO'!G:G &amp; 'EXTRACTO BANCO'!K:K,
'EXTRACTO BANCO'!A:A,
0)
),"NO","OK")</f>
        <v>NO</v>
      </c>
      <c r="O837" s="18"/>
    </row>
    <row r="838" spans="1:15">
      <c r="A838" s="6">
        <v>45988</v>
      </c>
      <c r="B838" s="7">
        <v>1754</v>
      </c>
      <c r="C838" s="7" t="s">
        <v>20</v>
      </c>
      <c r="D838" s="7" t="s">
        <v>16</v>
      </c>
      <c r="E838" s="7">
        <v>5</v>
      </c>
      <c r="F838" s="7"/>
      <c r="G838" s="8">
        <v>2000000</v>
      </c>
      <c r="H838" s="7" t="s">
        <v>17</v>
      </c>
      <c r="I838" s="14" t="str">
        <f t="shared" si="14"/>
        <v>459882000000</v>
      </c>
      <c r="J838" s="7" t="s">
        <v>18</v>
      </c>
      <c r="K838" s="15" t="str">
        <f>IF(E838="","",VLOOKUP(E838,[1]Hoja4!A:H,7,0))</f>
        <v>PV022</v>
      </c>
      <c r="L838" s="16" t="str">
        <f>IF(E838="","",VLOOKUP(E838,[1]Hoja4!A:H,8,0))</f>
        <v>CALYPSO RIONEGRO</v>
      </c>
      <c r="M838" s="15" t="str">
        <f>IF(E838="","",VLOOKUP(E838,[1]Hoja4!A:I,9,0))</f>
        <v>BOGOTA</v>
      </c>
      <c r="N838" s="17" t="str">
        <f ca="1">IF(ISERROR(
BUSCARX(B838 &amp; I838 &amp; H838,
'EXTRACTO BANCO'!A:A &amp; 'EXTRACTO BANCO'!G:G &amp; 'EXTRACTO BANCO'!K:K,
'EXTRACTO BANCO'!A:A,
0)
),"NO","OK")</f>
        <v>NO</v>
      </c>
      <c r="O838" s="18"/>
    </row>
    <row r="839" spans="1:15">
      <c r="A839" s="6">
        <v>45988</v>
      </c>
      <c r="B839" s="7">
        <v>1754</v>
      </c>
      <c r="C839" s="7" t="s">
        <v>20</v>
      </c>
      <c r="D839" s="7" t="s">
        <v>16</v>
      </c>
      <c r="E839" s="7">
        <v>5</v>
      </c>
      <c r="F839" s="7"/>
      <c r="G839" s="8">
        <v>3000000</v>
      </c>
      <c r="H839" s="7" t="s">
        <v>17</v>
      </c>
      <c r="I839" s="14" t="str">
        <f t="shared" si="14"/>
        <v>459883000000</v>
      </c>
      <c r="J839" s="7" t="s">
        <v>18</v>
      </c>
      <c r="K839" s="15" t="str">
        <f>IF(E839="","",VLOOKUP(E839,[1]Hoja4!A:H,7,0))</f>
        <v>PV022</v>
      </c>
      <c r="L839" s="16" t="str">
        <f>IF(E839="","",VLOOKUP(E839,[1]Hoja4!A:H,8,0))</f>
        <v>CALYPSO RIONEGRO</v>
      </c>
      <c r="M839" s="15" t="str">
        <f>IF(E839="","",VLOOKUP(E839,[1]Hoja4!A:I,9,0))</f>
        <v>BOGOTA</v>
      </c>
      <c r="N839" s="17" t="str">
        <f ca="1">IF(ISERROR(
BUSCARX(B839 &amp; I839 &amp; H839,
'EXTRACTO BANCO'!A:A &amp; 'EXTRACTO BANCO'!G:G &amp; 'EXTRACTO BANCO'!K:K,
'EXTRACTO BANCO'!A:A,
0)
),"NO","OK")</f>
        <v>NO</v>
      </c>
      <c r="O839" s="18"/>
    </row>
    <row r="840" spans="1:15">
      <c r="A840" s="6">
        <v>45988</v>
      </c>
      <c r="B840" s="7">
        <v>1754</v>
      </c>
      <c r="C840" s="7" t="s">
        <v>20</v>
      </c>
      <c r="D840" s="7" t="s">
        <v>16</v>
      </c>
      <c r="E840" s="7">
        <v>860075208</v>
      </c>
      <c r="F840" s="7"/>
      <c r="G840" s="8">
        <v>2265000</v>
      </c>
      <c r="H840" s="7" t="s">
        <v>17</v>
      </c>
      <c r="I840" s="14" t="str">
        <f t="shared" si="14"/>
        <v>459882265000</v>
      </c>
      <c r="J840" s="7" t="s">
        <v>18</v>
      </c>
      <c r="K840" s="15" t="e">
        <f>IF(E840="","",VLOOKUP(E840,[1]Hoja4!A:H,7,0))</f>
        <v>#N/A</v>
      </c>
      <c r="L840" s="16" t="e">
        <f>IF(E840="","",VLOOKUP(E840,[1]Hoja4!A:H,8,0))</f>
        <v>#N/A</v>
      </c>
      <c r="M840" s="15" t="e">
        <f>IF(E840="","",VLOOKUP(E840,[1]Hoja4!A:I,9,0))</f>
        <v>#N/A</v>
      </c>
      <c r="N840" s="17" t="str">
        <f ca="1">IF(ISERROR(
BUSCARX(B840 &amp; I840 &amp; H840,
'EXTRACTO BANCO'!A:A &amp; 'EXTRACTO BANCO'!G:G &amp; 'EXTRACTO BANCO'!K:K,
'EXTRACTO BANCO'!A:A,
0)
),"NO","OK")</f>
        <v>NO</v>
      </c>
      <c r="O840" s="18"/>
    </row>
    <row r="841" spans="1:15">
      <c r="A841" s="6">
        <v>45988</v>
      </c>
      <c r="B841" s="7">
        <v>1754</v>
      </c>
      <c r="C841" s="7" t="s">
        <v>20</v>
      </c>
      <c r="D841" s="7" t="s">
        <v>16</v>
      </c>
      <c r="E841" s="7">
        <v>31</v>
      </c>
      <c r="F841" s="7"/>
      <c r="G841" s="8">
        <v>1000000</v>
      </c>
      <c r="H841" s="7" t="s">
        <v>17</v>
      </c>
      <c r="I841" s="14" t="str">
        <f t="shared" si="14"/>
        <v>459881000000</v>
      </c>
      <c r="J841" s="7" t="s">
        <v>18</v>
      </c>
      <c r="K841" s="15" t="str">
        <f>IF(E841="","",VLOOKUP(E841,[1]Hoja4!A:H,7,0))</f>
        <v>LOG</v>
      </c>
      <c r="L841" s="16" t="str">
        <f>IF(E841="","",VLOOKUP(E841,[1]Hoja4!A:H,8,0))</f>
        <v>CAJA LOGISTICA</v>
      </c>
      <c r="M841" s="15" t="str">
        <f>IF(E841="","",VLOOKUP(E841,[1]Hoja4!A:I,9,0))</f>
        <v>BOGOTA</v>
      </c>
      <c r="N841" s="17" t="str">
        <f ca="1">IF(ISERROR(
BUSCARX(B841 &amp; I841 &amp; H841,
'EXTRACTO BANCO'!A:A &amp; 'EXTRACTO BANCO'!G:G &amp; 'EXTRACTO BANCO'!K:K,
'EXTRACTO BANCO'!A:A,
0)
),"NO","OK")</f>
        <v>NO</v>
      </c>
      <c r="O841" s="18"/>
    </row>
    <row r="842" spans="1:15">
      <c r="A842" s="6">
        <v>45988</v>
      </c>
      <c r="B842" s="7">
        <v>1754</v>
      </c>
      <c r="C842" s="7" t="s">
        <v>20</v>
      </c>
      <c r="D842" s="7" t="s">
        <v>16</v>
      </c>
      <c r="E842" s="7">
        <v>31</v>
      </c>
      <c r="F842" s="7"/>
      <c r="G842" s="8">
        <v>500000</v>
      </c>
      <c r="H842" s="7" t="s">
        <v>17</v>
      </c>
      <c r="I842" s="14" t="str">
        <f t="shared" si="14"/>
        <v>45988500000</v>
      </c>
      <c r="J842" s="7" t="s">
        <v>18</v>
      </c>
      <c r="K842" s="15" t="str">
        <f>IF(E842="","",VLOOKUP(E842,[1]Hoja4!A:H,7,0))</f>
        <v>LOG</v>
      </c>
      <c r="L842" s="16" t="str">
        <f>IF(E842="","",VLOOKUP(E842,[1]Hoja4!A:H,8,0))</f>
        <v>CAJA LOGISTICA</v>
      </c>
      <c r="M842" s="15" t="str">
        <f>IF(E842="","",VLOOKUP(E842,[1]Hoja4!A:I,9,0))</f>
        <v>BOGOTA</v>
      </c>
      <c r="N842" s="17" t="str">
        <f ca="1">IF(ISERROR(
BUSCARX(B842 &amp; I842 &amp; H842,
'EXTRACTO BANCO'!A:A &amp; 'EXTRACTO BANCO'!G:G &amp; 'EXTRACTO BANCO'!K:K,
'EXTRACTO BANCO'!A:A,
0)
),"NO","OK")</f>
        <v>NO</v>
      </c>
      <c r="O842" s="18"/>
    </row>
    <row r="843" spans="1:15">
      <c r="A843" s="6">
        <v>45988</v>
      </c>
      <c r="B843" s="7">
        <v>1754</v>
      </c>
      <c r="C843" s="7" t="s">
        <v>21</v>
      </c>
      <c r="D843" s="7" t="s">
        <v>16</v>
      </c>
      <c r="E843" s="7">
        <v>860075208</v>
      </c>
      <c r="F843" s="7"/>
      <c r="G843" s="8">
        <v>300000</v>
      </c>
      <c r="H843" s="7"/>
      <c r="I843" s="14" t="str">
        <f t="shared" si="14"/>
        <v>45988300000</v>
      </c>
      <c r="J843" s="7" t="s">
        <v>18</v>
      </c>
      <c r="K843" s="15" t="e">
        <f>IF(E843="","",VLOOKUP(E843,[1]Hoja4!A:H,7,0))</f>
        <v>#N/A</v>
      </c>
      <c r="L843" s="16" t="e">
        <f>IF(E843="","",VLOOKUP(E843,[1]Hoja4!A:H,8,0))</f>
        <v>#N/A</v>
      </c>
      <c r="M843" s="15" t="e">
        <f>IF(E843="","",VLOOKUP(E843,[1]Hoja4!A:I,9,0))</f>
        <v>#N/A</v>
      </c>
      <c r="N843" s="17" t="str">
        <f ca="1">IF(ISERROR(
BUSCARX(B843 &amp; I843 &amp; H843,
'EXTRACTO BANCO'!A:A &amp; 'EXTRACTO BANCO'!G:G &amp; 'EXTRACTO BANCO'!K:K,
'EXTRACTO BANCO'!A:A,
0)
),"NO","OK")</f>
        <v>NO</v>
      </c>
      <c r="O843" s="18"/>
    </row>
    <row r="844" spans="1:15">
      <c r="A844" s="6">
        <v>45989</v>
      </c>
      <c r="B844" s="7">
        <v>1754</v>
      </c>
      <c r="C844" s="7" t="s">
        <v>15</v>
      </c>
      <c r="D844" s="7" t="s">
        <v>16</v>
      </c>
      <c r="E844" s="7">
        <v>41</v>
      </c>
      <c r="F844" s="7">
        <v>3138282949</v>
      </c>
      <c r="G844" s="8">
        <v>4700000</v>
      </c>
      <c r="H844" s="7" t="s">
        <v>17</v>
      </c>
      <c r="I844" s="14" t="str">
        <f t="shared" si="14"/>
        <v>459894700000</v>
      </c>
      <c r="J844" s="7" t="s">
        <v>18</v>
      </c>
      <c r="K844" s="15" t="e">
        <f>IF(E844="","",VLOOKUP(E844,[1]Hoja4!A:H,7,0))</f>
        <v>#N/A</v>
      </c>
      <c r="L844" s="16" t="e">
        <f>IF(E844="","",VLOOKUP(E844,[1]Hoja4!A:H,8,0))</f>
        <v>#N/A</v>
      </c>
      <c r="M844" s="15" t="e">
        <f>IF(E844="","",VLOOKUP(E844,[1]Hoja4!A:I,9,0))</f>
        <v>#N/A</v>
      </c>
      <c r="N844" s="17" t="str">
        <f ca="1">IF(ISERROR(
BUSCARX(B844 &amp; I844 &amp; H844,
'EXTRACTO BANCO'!A:A &amp; 'EXTRACTO BANCO'!G:G &amp; 'EXTRACTO BANCO'!K:K,
'EXTRACTO BANCO'!A:A,
0)
),"NO","OK")</f>
        <v>NO</v>
      </c>
      <c r="O844" s="18"/>
    </row>
    <row r="845" spans="1:15">
      <c r="A845" s="6">
        <v>45989</v>
      </c>
      <c r="B845" s="7">
        <v>1754</v>
      </c>
      <c r="C845" s="7" t="s">
        <v>15</v>
      </c>
      <c r="D845" s="7" t="s">
        <v>19</v>
      </c>
      <c r="E845" s="7">
        <v>1</v>
      </c>
      <c r="F845" s="7">
        <v>2473740</v>
      </c>
      <c r="G845" s="8">
        <v>1300000</v>
      </c>
      <c r="H845" s="7" t="s">
        <v>17</v>
      </c>
      <c r="I845" s="14" t="str">
        <f t="shared" si="14"/>
        <v>459891300000</v>
      </c>
      <c r="J845" s="7" t="s">
        <v>18</v>
      </c>
      <c r="K845" s="15" t="e">
        <f>IF(E845="","",VLOOKUP(E845,[1]Hoja4!A:H,7,0))</f>
        <v>#N/A</v>
      </c>
      <c r="L845" s="16" t="e">
        <f>IF(E845="","",VLOOKUP(E845,[1]Hoja4!A:H,8,0))</f>
        <v>#N/A</v>
      </c>
      <c r="M845" s="15" t="e">
        <f>IF(E845="","",VLOOKUP(E845,[1]Hoja4!A:I,9,0))</f>
        <v>#N/A</v>
      </c>
      <c r="N845" s="17" t="str">
        <f ca="1">IF(ISERROR(
BUSCARX(B845 &amp; I845 &amp; H845,
'EXTRACTO BANCO'!A:A &amp; 'EXTRACTO BANCO'!G:G &amp; 'EXTRACTO BANCO'!K:K,
'EXTRACTO BANCO'!A:A,
0)
),"NO","OK")</f>
        <v>NO</v>
      </c>
      <c r="O845" s="18"/>
    </row>
    <row r="846" spans="1:15">
      <c r="A846" s="6">
        <v>45989</v>
      </c>
      <c r="B846" s="7">
        <v>1754</v>
      </c>
      <c r="C846" s="7" t="s">
        <v>15</v>
      </c>
      <c r="D846" s="7" t="s">
        <v>19</v>
      </c>
      <c r="E846" s="7">
        <v>81</v>
      </c>
      <c r="F846" s="7">
        <v>2417800</v>
      </c>
      <c r="G846" s="8">
        <v>7990540</v>
      </c>
      <c r="H846" s="7" t="s">
        <v>17</v>
      </c>
      <c r="I846" s="14" t="str">
        <f t="shared" si="14"/>
        <v>459897990540</v>
      </c>
      <c r="J846" s="7" t="s">
        <v>18</v>
      </c>
      <c r="K846" s="15" t="e">
        <f>IF(E846="","",VLOOKUP(E846,[1]Hoja4!A:H,7,0))</f>
        <v>#N/A</v>
      </c>
      <c r="L846" s="16" t="e">
        <f>IF(E846="","",VLOOKUP(E846,[1]Hoja4!A:H,8,0))</f>
        <v>#N/A</v>
      </c>
      <c r="M846" s="15" t="e">
        <f>IF(E846="","",VLOOKUP(E846,[1]Hoja4!A:I,9,0))</f>
        <v>#N/A</v>
      </c>
      <c r="N846" s="17" t="str">
        <f ca="1">IF(ISERROR(
BUSCARX(B846 &amp; I846 &amp; H846,
'EXTRACTO BANCO'!A:A &amp; 'EXTRACTO BANCO'!G:G &amp; 'EXTRACTO BANCO'!K:K,
'EXTRACTO BANCO'!A:A,
0)
),"NO","OK")</f>
        <v>NO</v>
      </c>
      <c r="O846" s="18"/>
    </row>
    <row r="847" spans="1:15">
      <c r="A847" s="6">
        <v>45989</v>
      </c>
      <c r="B847" s="7">
        <v>1754</v>
      </c>
      <c r="C847" s="7" t="s">
        <v>20</v>
      </c>
      <c r="D847" s="7" t="s">
        <v>16</v>
      </c>
      <c r="E847" s="7">
        <v>8600752087</v>
      </c>
      <c r="F847" s="7"/>
      <c r="G847" s="8">
        <v>3000000</v>
      </c>
      <c r="H847" s="7" t="s">
        <v>17</v>
      </c>
      <c r="I847" s="14" t="str">
        <f t="shared" si="14"/>
        <v>459893000000</v>
      </c>
      <c r="J847" s="7" t="s">
        <v>18</v>
      </c>
      <c r="K847" s="15" t="e">
        <f>IF(E847="","",VLOOKUP(E847,[1]Hoja4!A:H,7,0))</f>
        <v>#N/A</v>
      </c>
      <c r="L847" s="16" t="e">
        <f>IF(E847="","",VLOOKUP(E847,[1]Hoja4!A:H,8,0))</f>
        <v>#N/A</v>
      </c>
      <c r="M847" s="15" t="e">
        <f>IF(E847="","",VLOOKUP(E847,[1]Hoja4!A:I,9,0))</f>
        <v>#N/A</v>
      </c>
      <c r="N847" s="17" t="str">
        <f ca="1">IF(ISERROR(
BUSCARX(B847 &amp; I847 &amp; H847,
'EXTRACTO BANCO'!A:A &amp; 'EXTRACTO BANCO'!G:G &amp; 'EXTRACTO BANCO'!K:K,
'EXTRACTO BANCO'!A:A,
0)
),"NO","OK")</f>
        <v>NO</v>
      </c>
      <c r="O847" s="18"/>
    </row>
    <row r="848" spans="1:15">
      <c r="A848" s="6">
        <v>45989</v>
      </c>
      <c r="B848" s="7">
        <v>1754</v>
      </c>
      <c r="C848" s="7" t="s">
        <v>20</v>
      </c>
      <c r="D848" s="7" t="s">
        <v>16</v>
      </c>
      <c r="E848" s="7">
        <v>860075208</v>
      </c>
      <c r="F848" s="7"/>
      <c r="G848" s="8">
        <v>1150000</v>
      </c>
      <c r="H848" s="7" t="s">
        <v>17</v>
      </c>
      <c r="I848" s="14" t="str">
        <f t="shared" si="14"/>
        <v>459891150000</v>
      </c>
      <c r="J848" s="7" t="s">
        <v>18</v>
      </c>
      <c r="K848" s="15" t="e">
        <f>IF(E848="","",VLOOKUP(E848,[1]Hoja4!A:H,7,0))</f>
        <v>#N/A</v>
      </c>
      <c r="L848" s="16" t="e">
        <f>IF(E848="","",VLOOKUP(E848,[1]Hoja4!A:H,8,0))</f>
        <v>#N/A</v>
      </c>
      <c r="M848" s="15" t="e">
        <f>IF(E848="","",VLOOKUP(E848,[1]Hoja4!A:I,9,0))</f>
        <v>#N/A</v>
      </c>
      <c r="N848" s="17" t="str">
        <f ca="1">IF(ISERROR(
BUSCARX(B848 &amp; I848 &amp; H848,
'EXTRACTO BANCO'!A:A &amp; 'EXTRACTO BANCO'!G:G &amp; 'EXTRACTO BANCO'!K:K,
'EXTRACTO BANCO'!A:A,
0)
),"NO","OK")</f>
        <v>NO</v>
      </c>
      <c r="O848" s="18"/>
    </row>
    <row r="849" spans="1:15">
      <c r="A849" s="6">
        <v>45989</v>
      </c>
      <c r="B849" s="7">
        <v>1754</v>
      </c>
      <c r="C849" s="7" t="s">
        <v>20</v>
      </c>
      <c r="D849" s="7" t="s">
        <v>16</v>
      </c>
      <c r="E849" s="7">
        <v>52</v>
      </c>
      <c r="F849" s="7"/>
      <c r="G849" s="8">
        <v>1250000</v>
      </c>
      <c r="H849" s="7" t="s">
        <v>17</v>
      </c>
      <c r="I849" s="14" t="str">
        <f t="shared" si="14"/>
        <v>459891250000</v>
      </c>
      <c r="J849" s="7" t="s">
        <v>18</v>
      </c>
      <c r="K849" s="15" t="e">
        <f>IF(E849="","",VLOOKUP(E849,[1]Hoja4!A:H,7,0))</f>
        <v>#N/A</v>
      </c>
      <c r="L849" s="16" t="e">
        <f>IF(E849="","",VLOOKUP(E849,[1]Hoja4!A:H,8,0))</f>
        <v>#N/A</v>
      </c>
      <c r="M849" s="15" t="e">
        <f>IF(E849="","",VLOOKUP(E849,[1]Hoja4!A:I,9,0))</f>
        <v>#N/A</v>
      </c>
      <c r="N849" s="17" t="str">
        <f ca="1">IF(ISERROR(
BUSCARX(B849 &amp; I849 &amp; H849,
'EXTRACTO BANCO'!A:A &amp; 'EXTRACTO BANCO'!G:G &amp; 'EXTRACTO BANCO'!K:K,
'EXTRACTO BANCO'!A:A,
0)
),"NO","OK")</f>
        <v>NO</v>
      </c>
      <c r="O849" s="18"/>
    </row>
    <row r="850" spans="1:15">
      <c r="A850" s="6">
        <v>45989</v>
      </c>
      <c r="B850" s="7">
        <v>1754</v>
      </c>
      <c r="C850" s="7" t="s">
        <v>20</v>
      </c>
      <c r="D850" s="7" t="s">
        <v>16</v>
      </c>
      <c r="E850" s="7">
        <v>52</v>
      </c>
      <c r="F850" s="7"/>
      <c r="G850" s="8">
        <v>3000000</v>
      </c>
      <c r="H850" s="7" t="s">
        <v>17</v>
      </c>
      <c r="I850" s="14" t="str">
        <f t="shared" si="14"/>
        <v>459893000000</v>
      </c>
      <c r="J850" s="7" t="s">
        <v>18</v>
      </c>
      <c r="K850" s="15" t="e">
        <f>IF(E850="","",VLOOKUP(E850,[1]Hoja4!A:H,7,0))</f>
        <v>#N/A</v>
      </c>
      <c r="L850" s="16" t="e">
        <f>IF(E850="","",VLOOKUP(E850,[1]Hoja4!A:H,8,0))</f>
        <v>#N/A</v>
      </c>
      <c r="M850" s="15" t="e">
        <f>IF(E850="","",VLOOKUP(E850,[1]Hoja4!A:I,9,0))</f>
        <v>#N/A</v>
      </c>
      <c r="N850" s="17" t="str">
        <f ca="1">IF(ISERROR(
BUSCARX(B850 &amp; I850 &amp; H850,
'EXTRACTO BANCO'!A:A &amp; 'EXTRACTO BANCO'!G:G &amp; 'EXTRACTO BANCO'!K:K,
'EXTRACTO BANCO'!A:A,
0)
),"NO","OK")</f>
        <v>NO</v>
      </c>
      <c r="O850" s="18"/>
    </row>
    <row r="851" spans="1:15">
      <c r="A851" s="6">
        <v>45989</v>
      </c>
      <c r="B851" s="7">
        <v>1754</v>
      </c>
      <c r="C851" s="7" t="s">
        <v>20</v>
      </c>
      <c r="D851" s="7" t="s">
        <v>16</v>
      </c>
      <c r="E851" s="7">
        <v>5</v>
      </c>
      <c r="F851" s="7"/>
      <c r="G851" s="8">
        <v>1500000</v>
      </c>
      <c r="H851" s="7" t="s">
        <v>17</v>
      </c>
      <c r="I851" s="14" t="str">
        <f t="shared" si="14"/>
        <v>459891500000</v>
      </c>
      <c r="J851" s="7" t="s">
        <v>18</v>
      </c>
      <c r="K851" s="15" t="str">
        <f>IF(E851="","",VLOOKUP(E851,[1]Hoja4!A:H,7,0))</f>
        <v>PV022</v>
      </c>
      <c r="L851" s="16" t="str">
        <f>IF(E851="","",VLOOKUP(E851,[1]Hoja4!A:H,8,0))</f>
        <v>CALYPSO RIONEGRO</v>
      </c>
      <c r="M851" s="15" t="str">
        <f>IF(E851="","",VLOOKUP(E851,[1]Hoja4!A:I,9,0))</f>
        <v>BOGOTA</v>
      </c>
      <c r="N851" s="17" t="str">
        <f ca="1">IF(ISERROR(
BUSCARX(B851 &amp; I851 &amp; H851,
'EXTRACTO BANCO'!A:A &amp; 'EXTRACTO BANCO'!G:G &amp; 'EXTRACTO BANCO'!K:K,
'EXTRACTO BANCO'!A:A,
0)
),"NO","OK")</f>
        <v>NO</v>
      </c>
      <c r="O851" s="18"/>
    </row>
    <row r="852" spans="1:15">
      <c r="A852" s="6">
        <v>45989</v>
      </c>
      <c r="B852" s="7">
        <v>1754</v>
      </c>
      <c r="C852" s="7" t="s">
        <v>20</v>
      </c>
      <c r="D852" s="7" t="s">
        <v>16</v>
      </c>
      <c r="E852" s="7">
        <v>860075208</v>
      </c>
      <c r="F852" s="7"/>
      <c r="G852" s="8">
        <v>1200000</v>
      </c>
      <c r="H852" s="7" t="s">
        <v>17</v>
      </c>
      <c r="I852" s="14" t="str">
        <f t="shared" si="14"/>
        <v>459891200000</v>
      </c>
      <c r="J852" s="7" t="s">
        <v>18</v>
      </c>
      <c r="K852" s="15" t="e">
        <f>IF(E852="","",VLOOKUP(E852,[1]Hoja4!A:H,7,0))</f>
        <v>#N/A</v>
      </c>
      <c r="L852" s="16" t="e">
        <f>IF(E852="","",VLOOKUP(E852,[1]Hoja4!A:H,8,0))</f>
        <v>#N/A</v>
      </c>
      <c r="M852" s="15" t="e">
        <f>IF(E852="","",VLOOKUP(E852,[1]Hoja4!A:I,9,0))</f>
        <v>#N/A</v>
      </c>
      <c r="N852" s="17" t="str">
        <f ca="1">IF(ISERROR(
BUSCARX(B852 &amp; I852 &amp; H852,
'EXTRACTO BANCO'!A:A &amp; 'EXTRACTO BANCO'!G:G &amp; 'EXTRACTO BANCO'!K:K,
'EXTRACTO BANCO'!A:A,
0)
),"NO","OK")</f>
        <v>NO</v>
      </c>
      <c r="O852" s="18"/>
    </row>
    <row r="853" spans="1:15">
      <c r="A853" s="6">
        <v>45989</v>
      </c>
      <c r="B853" s="7">
        <v>1754</v>
      </c>
      <c r="C853" s="7" t="s">
        <v>20</v>
      </c>
      <c r="D853" s="7" t="s">
        <v>16</v>
      </c>
      <c r="E853" s="7">
        <v>57</v>
      </c>
      <c r="F853" s="7"/>
      <c r="G853" s="8">
        <v>600000</v>
      </c>
      <c r="H853" s="7" t="s">
        <v>17</v>
      </c>
      <c r="I853" s="14" t="str">
        <f t="shared" si="14"/>
        <v>45989600000</v>
      </c>
      <c r="J853" s="7" t="s">
        <v>18</v>
      </c>
      <c r="K853" s="15" t="e">
        <f>IF(E853="","",VLOOKUP(E853,[1]Hoja4!A:H,7,0))</f>
        <v>#N/A</v>
      </c>
      <c r="L853" s="16" t="e">
        <f>IF(E853="","",VLOOKUP(E853,[1]Hoja4!A:H,8,0))</f>
        <v>#N/A</v>
      </c>
      <c r="M853" s="15" t="e">
        <f>IF(E853="","",VLOOKUP(E853,[1]Hoja4!A:I,9,0))</f>
        <v>#N/A</v>
      </c>
      <c r="N853" s="17" t="str">
        <f ca="1">IF(ISERROR(
BUSCARX(B853 &amp; I853 &amp; H853,
'EXTRACTO BANCO'!A:A &amp; 'EXTRACTO BANCO'!G:G &amp; 'EXTRACTO BANCO'!K:K,
'EXTRACTO BANCO'!A:A,
0)
),"NO","OK")</f>
        <v>NO</v>
      </c>
      <c r="O853" s="18"/>
    </row>
    <row r="854" spans="1:15">
      <c r="A854" s="6">
        <v>45989</v>
      </c>
      <c r="B854" s="7">
        <v>1754</v>
      </c>
      <c r="C854" s="7" t="s">
        <v>20</v>
      </c>
      <c r="D854" s="7" t="s">
        <v>16</v>
      </c>
      <c r="E854" s="7">
        <v>50</v>
      </c>
      <c r="F854" s="7"/>
      <c r="G854" s="8">
        <v>2000000</v>
      </c>
      <c r="H854" s="7" t="s">
        <v>17</v>
      </c>
      <c r="I854" s="14" t="str">
        <f t="shared" si="14"/>
        <v>459892000000</v>
      </c>
      <c r="J854" s="7" t="s">
        <v>18</v>
      </c>
      <c r="K854" s="15" t="e">
        <f>IF(E854="","",VLOOKUP(E854,[1]Hoja4!A:H,7,0))</f>
        <v>#N/A</v>
      </c>
      <c r="L854" s="16" t="e">
        <f>IF(E854="","",VLOOKUP(E854,[1]Hoja4!A:H,8,0))</f>
        <v>#N/A</v>
      </c>
      <c r="M854" s="15" t="e">
        <f>IF(E854="","",VLOOKUP(E854,[1]Hoja4!A:I,9,0))</f>
        <v>#N/A</v>
      </c>
      <c r="N854" s="17" t="str">
        <f ca="1">IF(ISERROR(
BUSCARX(B854 &amp; I854 &amp; H854,
'EXTRACTO BANCO'!A:A &amp; 'EXTRACTO BANCO'!G:G &amp; 'EXTRACTO BANCO'!K:K,
'EXTRACTO BANCO'!A:A,
0)
),"NO","OK")</f>
        <v>NO</v>
      </c>
      <c r="O854" s="18"/>
    </row>
    <row r="855" spans="1:15">
      <c r="A855" s="6">
        <v>45989</v>
      </c>
      <c r="B855" s="7">
        <v>1754</v>
      </c>
      <c r="C855" s="7" t="s">
        <v>20</v>
      </c>
      <c r="D855" s="7" t="s">
        <v>16</v>
      </c>
      <c r="E855" s="7">
        <v>32</v>
      </c>
      <c r="F855" s="7"/>
      <c r="G855" s="8">
        <v>1350000</v>
      </c>
      <c r="H855" s="7" t="s">
        <v>17</v>
      </c>
      <c r="I855" s="14" t="str">
        <f t="shared" si="14"/>
        <v>459891350000</v>
      </c>
      <c r="J855" s="7" t="s">
        <v>18</v>
      </c>
      <c r="K855" s="15" t="str">
        <f>IF(E855="","",VLOOKUP(E855,[1]Hoja4!A:H,7,0))</f>
        <v>PV029</v>
      </c>
      <c r="L855" s="16" t="str">
        <f>IF(E855="","",VLOOKUP(E855,[1]Hoja4!A:H,8,0))</f>
        <v>CALYPSO DUITAMA</v>
      </c>
      <c r="M855" s="15" t="str">
        <f>IF(E855="","",VLOOKUP(E855,[1]Hoja4!A:I,9,0))</f>
        <v>TUNJA</v>
      </c>
      <c r="N855" s="17" t="str">
        <f ca="1">IF(ISERROR(
BUSCARX(B855 &amp; I855 &amp; H855,
'EXTRACTO BANCO'!A:A &amp; 'EXTRACTO BANCO'!G:G &amp; 'EXTRACTO BANCO'!K:K,
'EXTRACTO BANCO'!A:A,
0)
),"NO","OK")</f>
        <v>NO</v>
      </c>
      <c r="O855" s="18"/>
    </row>
    <row r="856" spans="1:15">
      <c r="A856" s="6">
        <v>45989</v>
      </c>
      <c r="B856" s="7">
        <v>1754</v>
      </c>
      <c r="C856" s="7" t="s">
        <v>20</v>
      </c>
      <c r="D856" s="7" t="s">
        <v>16</v>
      </c>
      <c r="E856" s="7">
        <v>12</v>
      </c>
      <c r="F856" s="7"/>
      <c r="G856" s="8">
        <v>2700000</v>
      </c>
      <c r="H856" s="7" t="s">
        <v>17</v>
      </c>
      <c r="I856" s="14" t="str">
        <f t="shared" si="14"/>
        <v>459892700000</v>
      </c>
      <c r="J856" s="7" t="s">
        <v>18</v>
      </c>
      <c r="K856" s="15" t="str">
        <f>IF(E856="","",VLOOKUP(E856,[1]Hoja4!A:H,7,0))</f>
        <v>PV037</v>
      </c>
      <c r="L856" s="16" t="str">
        <f>IF(E856="","",VLOOKUP(E856,[1]Hoja4!A:H,8,0))</f>
        <v>CALYPSO PLASTIQUINCE BUCARAMANGA CR 15</v>
      </c>
      <c r="M856" s="15" t="str">
        <f>IF(E856="","",VLOOKUP(E856,[1]Hoja4!A:I,9,0))</f>
        <v>BUCARAMANGA</v>
      </c>
      <c r="N856" s="17" t="str">
        <f ca="1">IF(ISERROR(
BUSCARX(B856 &amp; I856 &amp; H856,
'EXTRACTO BANCO'!A:A &amp; 'EXTRACTO BANCO'!G:G &amp; 'EXTRACTO BANCO'!K:K,
'EXTRACTO BANCO'!A:A,
0)
),"NO","OK")</f>
        <v>NO</v>
      </c>
      <c r="O856" s="18"/>
    </row>
    <row r="857" spans="1:15">
      <c r="A857" s="6">
        <v>45989</v>
      </c>
      <c r="B857" s="7">
        <v>1754</v>
      </c>
      <c r="C857" s="7" t="s">
        <v>20</v>
      </c>
      <c r="D857" s="7" t="s">
        <v>16</v>
      </c>
      <c r="E857" s="7">
        <v>26</v>
      </c>
      <c r="F857" s="7"/>
      <c r="G857" s="8">
        <v>900000</v>
      </c>
      <c r="H857" s="7" t="s">
        <v>17</v>
      </c>
      <c r="I857" s="14" t="str">
        <f t="shared" si="14"/>
        <v>45989900000</v>
      </c>
      <c r="J857" s="7" t="s">
        <v>18</v>
      </c>
      <c r="K857" s="15" t="str">
        <f>IF(E857="","",VLOOKUP(E857,[1]Hoja4!A:H,7,0))</f>
        <v>PV031</v>
      </c>
      <c r="L857" s="16" t="str">
        <f>IF(E857="","",VLOOKUP(E857,[1]Hoja4!A:H,8,0))</f>
        <v>CALYPSO TUNJA</v>
      </c>
      <c r="M857" s="15" t="str">
        <f>IF(E857="","",VLOOKUP(E857,[1]Hoja4!A:I,9,0))</f>
        <v>TUNJA</v>
      </c>
      <c r="N857" s="17" t="str">
        <f ca="1">IF(ISERROR(
BUSCARX(B857 &amp; I857 &amp; H857,
'EXTRACTO BANCO'!A:A &amp; 'EXTRACTO BANCO'!G:G &amp; 'EXTRACTO BANCO'!K:K,
'EXTRACTO BANCO'!A:A,
0)
),"NO","OK")</f>
        <v>NO</v>
      </c>
      <c r="O857" s="18"/>
    </row>
    <row r="858" spans="1:15">
      <c r="A858" s="6">
        <v>45989</v>
      </c>
      <c r="B858" s="7">
        <v>1754</v>
      </c>
      <c r="C858" s="7" t="s">
        <v>20</v>
      </c>
      <c r="D858" s="7" t="s">
        <v>16</v>
      </c>
      <c r="E858" s="7">
        <v>28</v>
      </c>
      <c r="F858" s="7"/>
      <c r="G858" s="8">
        <v>2100000</v>
      </c>
      <c r="H858" s="7" t="s">
        <v>17</v>
      </c>
      <c r="I858" s="14" t="str">
        <f t="shared" si="14"/>
        <v>459892100000</v>
      </c>
      <c r="J858" s="7" t="s">
        <v>18</v>
      </c>
      <c r="K858" s="15" t="str">
        <f>IF(E858="","",VLOOKUP(E858,[1]Hoja4!A:H,7,0))</f>
        <v>PV039</v>
      </c>
      <c r="L858" s="16" t="str">
        <f>IF(E858="","",VLOOKUP(E858,[1]Hoja4!A:H,8,0))</f>
        <v>CALYPSO CUCUTA</v>
      </c>
      <c r="M858" s="15" t="str">
        <f>IF(E858="","",VLOOKUP(E858,[1]Hoja4!A:I,9,0))</f>
        <v>CUCUTA</v>
      </c>
      <c r="N858" s="17" t="str">
        <f ca="1">IF(ISERROR(
BUSCARX(B858 &amp; I858 &amp; H858,
'EXTRACTO BANCO'!A:A &amp; 'EXTRACTO BANCO'!G:G &amp; 'EXTRACTO BANCO'!K:K,
'EXTRACTO BANCO'!A:A,
0)
),"NO","OK")</f>
        <v>NO</v>
      </c>
      <c r="O858" s="18"/>
    </row>
    <row r="859" spans="1:15">
      <c r="A859" s="6">
        <v>45989</v>
      </c>
      <c r="B859" s="7">
        <v>1754</v>
      </c>
      <c r="C859" s="7" t="s">
        <v>20</v>
      </c>
      <c r="D859" s="7" t="s">
        <v>16</v>
      </c>
      <c r="E859" s="7">
        <v>59</v>
      </c>
      <c r="F859" s="7"/>
      <c r="G859" s="8">
        <v>1465800</v>
      </c>
      <c r="H859" s="7" t="s">
        <v>17</v>
      </c>
      <c r="I859" s="14" t="str">
        <f t="shared" si="14"/>
        <v>459891465800</v>
      </c>
      <c r="J859" s="7" t="s">
        <v>18</v>
      </c>
      <c r="K859" s="15" t="e">
        <f>IF(E859="","",VLOOKUP(E859,[1]Hoja4!A:H,7,0))</f>
        <v>#N/A</v>
      </c>
      <c r="L859" s="16" t="e">
        <f>IF(E859="","",VLOOKUP(E859,[1]Hoja4!A:H,8,0))</f>
        <v>#N/A</v>
      </c>
      <c r="M859" s="15" t="e">
        <f>IF(E859="","",VLOOKUP(E859,[1]Hoja4!A:I,9,0))</f>
        <v>#N/A</v>
      </c>
      <c r="N859" s="17" t="str">
        <f ca="1">IF(ISERROR(
BUSCARX(B859 &amp; I859 &amp; H859,
'EXTRACTO BANCO'!A:A &amp; 'EXTRACTO BANCO'!G:G &amp; 'EXTRACTO BANCO'!K:K,
'EXTRACTO BANCO'!A:A,
0)
),"NO","OK")</f>
        <v>NO</v>
      </c>
      <c r="O859" s="18"/>
    </row>
    <row r="860" spans="1:15">
      <c r="A860" s="6">
        <v>45989</v>
      </c>
      <c r="B860" s="7">
        <v>1754</v>
      </c>
      <c r="C860" s="7" t="s">
        <v>20</v>
      </c>
      <c r="D860" s="7" t="s">
        <v>16</v>
      </c>
      <c r="E860" s="7">
        <v>860075208</v>
      </c>
      <c r="F860" s="7"/>
      <c r="G860" s="8">
        <v>1700000</v>
      </c>
      <c r="H860" s="7" t="s">
        <v>17</v>
      </c>
      <c r="I860" s="14" t="str">
        <f t="shared" si="14"/>
        <v>459891700000</v>
      </c>
      <c r="J860" s="7" t="s">
        <v>18</v>
      </c>
      <c r="K860" s="15" t="e">
        <f>IF(E860="","",VLOOKUP(E860,[1]Hoja4!A:H,7,0))</f>
        <v>#N/A</v>
      </c>
      <c r="L860" s="16" t="e">
        <f>IF(E860="","",VLOOKUP(E860,[1]Hoja4!A:H,8,0))</f>
        <v>#N/A</v>
      </c>
      <c r="M860" s="15" t="e">
        <f>IF(E860="","",VLOOKUP(E860,[1]Hoja4!A:I,9,0))</f>
        <v>#N/A</v>
      </c>
      <c r="N860" s="17" t="str">
        <f ca="1">IF(ISERROR(
BUSCARX(B860 &amp; I860 &amp; H860,
'EXTRACTO BANCO'!A:A &amp; 'EXTRACTO BANCO'!G:G &amp; 'EXTRACTO BANCO'!K:K,
'EXTRACTO BANCO'!A:A,
0)
),"NO","OK")</f>
        <v>NO</v>
      </c>
      <c r="O860" s="18"/>
    </row>
    <row r="861" spans="1:15">
      <c r="A861" s="6">
        <v>45989</v>
      </c>
      <c r="B861" s="7">
        <v>1754</v>
      </c>
      <c r="C861" s="7" t="s">
        <v>20</v>
      </c>
      <c r="D861" s="7" t="s">
        <v>16</v>
      </c>
      <c r="E861" s="7">
        <v>8</v>
      </c>
      <c r="F861" s="7"/>
      <c r="G861" s="8">
        <v>781100</v>
      </c>
      <c r="H861" s="7" t="s">
        <v>17</v>
      </c>
      <c r="I861" s="14" t="str">
        <f t="shared" si="14"/>
        <v>45989781100</v>
      </c>
      <c r="J861" s="7" t="s">
        <v>18</v>
      </c>
      <c r="K861" s="15" t="str">
        <f>IF(E861="","",VLOOKUP(E861,[1]Hoja4!A:H,7,0))</f>
        <v>PV001</v>
      </c>
      <c r="L861" s="16" t="str">
        <f>IF(E861="","",VLOOKUP(E861,[1]Hoja4!A:H,8,0))</f>
        <v>CALYPSO RICAURTE</v>
      </c>
      <c r="M861" s="15" t="str">
        <f>IF(E861="","",VLOOKUP(E861,[1]Hoja4!A:I,9,0))</f>
        <v>BOGOTA</v>
      </c>
      <c r="N861" s="17" t="str">
        <f ca="1">IF(ISERROR(
BUSCARX(B861 &amp; I861 &amp; H861,
'EXTRACTO BANCO'!A:A &amp; 'EXTRACTO BANCO'!G:G &amp; 'EXTRACTO BANCO'!K:K,
'EXTRACTO BANCO'!A:A,
0)
),"NO","OK")</f>
        <v>NO</v>
      </c>
      <c r="O861" s="18"/>
    </row>
    <row r="862" spans="1:15">
      <c r="A862" s="6">
        <v>45989</v>
      </c>
      <c r="B862" s="7">
        <v>1754</v>
      </c>
      <c r="C862" s="7" t="s">
        <v>20</v>
      </c>
      <c r="D862" s="7" t="s">
        <v>16</v>
      </c>
      <c r="E862" s="7">
        <v>49</v>
      </c>
      <c r="F862" s="7"/>
      <c r="G862" s="8">
        <v>1550000</v>
      </c>
      <c r="H862" s="7" t="s">
        <v>17</v>
      </c>
      <c r="I862" s="14" t="str">
        <f t="shared" si="14"/>
        <v>459891550000</v>
      </c>
      <c r="J862" s="7" t="s">
        <v>18</v>
      </c>
      <c r="K862" s="15" t="e">
        <f>IF(E862="","",VLOOKUP(E862,[1]Hoja4!A:H,7,0))</f>
        <v>#N/A</v>
      </c>
      <c r="L862" s="16" t="e">
        <f>IF(E862="","",VLOOKUP(E862,[1]Hoja4!A:H,8,0))</f>
        <v>#N/A</v>
      </c>
      <c r="M862" s="15" t="e">
        <f>IF(E862="","",VLOOKUP(E862,[1]Hoja4!A:I,9,0))</f>
        <v>#N/A</v>
      </c>
      <c r="N862" s="17" t="str">
        <f ca="1">IF(ISERROR(
BUSCARX(B862 &amp; I862 &amp; H862,
'EXTRACTO BANCO'!A:A &amp; 'EXTRACTO BANCO'!G:G &amp; 'EXTRACTO BANCO'!K:K,
'EXTRACTO BANCO'!A:A,
0)
),"NO","OK")</f>
        <v>NO</v>
      </c>
      <c r="O862" s="18"/>
    </row>
    <row r="863" spans="1:15">
      <c r="A863" s="6">
        <v>45989</v>
      </c>
      <c r="B863" s="7">
        <v>1754</v>
      </c>
      <c r="C863" s="7" t="s">
        <v>20</v>
      </c>
      <c r="D863" s="7" t="s">
        <v>16</v>
      </c>
      <c r="E863" s="7">
        <v>49</v>
      </c>
      <c r="F863" s="7"/>
      <c r="G863" s="8">
        <v>1365350</v>
      </c>
      <c r="H863" s="7" t="s">
        <v>17</v>
      </c>
      <c r="I863" s="14" t="str">
        <f t="shared" si="14"/>
        <v>459891365350</v>
      </c>
      <c r="J863" s="7" t="s">
        <v>18</v>
      </c>
      <c r="K863" s="15" t="e">
        <f>IF(E863="","",VLOOKUP(E863,[1]Hoja4!A:H,7,0))</f>
        <v>#N/A</v>
      </c>
      <c r="L863" s="16" t="e">
        <f>IF(E863="","",VLOOKUP(E863,[1]Hoja4!A:H,8,0))</f>
        <v>#N/A</v>
      </c>
      <c r="M863" s="15" t="e">
        <f>IF(E863="","",VLOOKUP(E863,[1]Hoja4!A:I,9,0))</f>
        <v>#N/A</v>
      </c>
      <c r="N863" s="17" t="str">
        <f ca="1">IF(ISERROR(
BUSCARX(B863 &amp; I863 &amp; H863,
'EXTRACTO BANCO'!A:A &amp; 'EXTRACTO BANCO'!G:G &amp; 'EXTRACTO BANCO'!K:K,
'EXTRACTO BANCO'!A:A,
0)
),"NO","OK")</f>
        <v>NO</v>
      </c>
      <c r="O863" s="18"/>
    </row>
    <row r="864" spans="1:15">
      <c r="A864" s="6">
        <v>45989</v>
      </c>
      <c r="B864" s="7">
        <v>1754</v>
      </c>
      <c r="C864" s="7" t="s">
        <v>20</v>
      </c>
      <c r="D864" s="7" t="s">
        <v>16</v>
      </c>
      <c r="E864" s="7">
        <v>31</v>
      </c>
      <c r="F864" s="7"/>
      <c r="G864" s="8">
        <v>800000</v>
      </c>
      <c r="H864" s="7" t="s">
        <v>17</v>
      </c>
      <c r="I864" s="14" t="str">
        <f t="shared" si="14"/>
        <v>45989800000</v>
      </c>
      <c r="J864" s="7" t="s">
        <v>18</v>
      </c>
      <c r="K864" s="15" t="str">
        <f>IF(E864="","",VLOOKUP(E864,[1]Hoja4!A:H,7,0))</f>
        <v>LOG</v>
      </c>
      <c r="L864" s="16" t="str">
        <f>IF(E864="","",VLOOKUP(E864,[1]Hoja4!A:H,8,0))</f>
        <v>CAJA LOGISTICA</v>
      </c>
      <c r="M864" s="15" t="str">
        <f>IF(E864="","",VLOOKUP(E864,[1]Hoja4!A:I,9,0))</f>
        <v>BOGOTA</v>
      </c>
      <c r="N864" s="17" t="str">
        <f ca="1">IF(ISERROR(
BUSCARX(B864 &amp; I864 &amp; H864,
'EXTRACTO BANCO'!A:A &amp; 'EXTRACTO BANCO'!G:G &amp; 'EXTRACTO BANCO'!K:K,
'EXTRACTO BANCO'!A:A,
0)
),"NO","OK")</f>
        <v>NO</v>
      </c>
      <c r="O864" s="18"/>
    </row>
    <row r="865" spans="1:15">
      <c r="A865" s="6">
        <v>45989</v>
      </c>
      <c r="B865" s="7">
        <v>1754</v>
      </c>
      <c r="C865" s="7" t="s">
        <v>20</v>
      </c>
      <c r="D865" s="7" t="s">
        <v>16</v>
      </c>
      <c r="E865" s="7">
        <v>860075208</v>
      </c>
      <c r="F865" s="7"/>
      <c r="G865" s="8">
        <v>1200000</v>
      </c>
      <c r="H865" s="7" t="s">
        <v>17</v>
      </c>
      <c r="I865" s="14" t="str">
        <f t="shared" si="14"/>
        <v>459891200000</v>
      </c>
      <c r="J865" s="7" t="s">
        <v>18</v>
      </c>
      <c r="K865" s="15" t="e">
        <f>IF(E865="","",VLOOKUP(E865,[1]Hoja4!A:H,7,0))</f>
        <v>#N/A</v>
      </c>
      <c r="L865" s="16" t="e">
        <f>IF(E865="","",VLOOKUP(E865,[1]Hoja4!A:H,8,0))</f>
        <v>#N/A</v>
      </c>
      <c r="M865" s="15" t="e">
        <f>IF(E865="","",VLOOKUP(E865,[1]Hoja4!A:I,9,0))</f>
        <v>#N/A</v>
      </c>
      <c r="N865" s="17" t="str">
        <f ca="1">IF(ISERROR(
BUSCARX(B865 &amp; I865 &amp; H865,
'EXTRACTO BANCO'!A:A &amp; 'EXTRACTO BANCO'!G:G &amp; 'EXTRACTO BANCO'!K:K,
'EXTRACTO BANCO'!A:A,
0)
),"NO","OK")</f>
        <v>NO</v>
      </c>
      <c r="O865" s="18"/>
    </row>
    <row r="866" spans="1:15">
      <c r="A866" s="6">
        <v>45989</v>
      </c>
      <c r="B866" s="7">
        <v>1754</v>
      </c>
      <c r="C866" s="7" t="s">
        <v>20</v>
      </c>
      <c r="D866" s="7" t="s">
        <v>16</v>
      </c>
      <c r="E866" s="7">
        <v>14</v>
      </c>
      <c r="F866" s="7"/>
      <c r="G866" s="8">
        <v>1300000</v>
      </c>
      <c r="H866" s="7" t="s">
        <v>17</v>
      </c>
      <c r="I866" s="14" t="str">
        <f t="shared" si="14"/>
        <v>459891300000</v>
      </c>
      <c r="J866" s="7" t="s">
        <v>18</v>
      </c>
      <c r="K866" s="15" t="str">
        <f>IF(E866="","",VLOOKUP(E866,[1]Hoja4!A:H,7,0))</f>
        <v>PV041</v>
      </c>
      <c r="L866" s="16" t="str">
        <f>IF(E866="","",VLOOKUP(E866,[1]Hoja4!A:H,8,0))</f>
        <v>CALYPSO NEIVA</v>
      </c>
      <c r="M866" s="15" t="str">
        <f>IF(E866="","",VLOOKUP(E866,[1]Hoja4!A:I,9,0))</f>
        <v>NEIVA</v>
      </c>
      <c r="N866" s="17" t="str">
        <f ca="1">IF(ISERROR(
BUSCARX(B866 &amp; I866 &amp; H866,
'EXTRACTO BANCO'!A:A &amp; 'EXTRACTO BANCO'!G:G &amp; 'EXTRACTO BANCO'!K:K,
'EXTRACTO BANCO'!A:A,
0)
),"NO","OK")</f>
        <v>NO</v>
      </c>
      <c r="O866" s="18"/>
    </row>
    <row r="867" spans="1:15">
      <c r="A867" s="6">
        <v>45989</v>
      </c>
      <c r="B867" s="7">
        <v>1754</v>
      </c>
      <c r="C867" s="7" t="s">
        <v>20</v>
      </c>
      <c r="D867" s="7" t="s">
        <v>16</v>
      </c>
      <c r="E867" s="7">
        <v>8600752087</v>
      </c>
      <c r="F867" s="7"/>
      <c r="G867" s="8">
        <v>1800000</v>
      </c>
      <c r="H867" s="7" t="s">
        <v>17</v>
      </c>
      <c r="I867" s="14" t="str">
        <f t="shared" si="14"/>
        <v>459891800000</v>
      </c>
      <c r="J867" s="7" t="s">
        <v>18</v>
      </c>
      <c r="K867" s="15" t="e">
        <f>IF(E867="","",VLOOKUP(E867,[1]Hoja4!A:H,7,0))</f>
        <v>#N/A</v>
      </c>
      <c r="L867" s="16" t="e">
        <f>IF(E867="","",VLOOKUP(E867,[1]Hoja4!A:H,8,0))</f>
        <v>#N/A</v>
      </c>
      <c r="M867" s="15" t="e">
        <f>IF(E867="","",VLOOKUP(E867,[1]Hoja4!A:I,9,0))</f>
        <v>#N/A</v>
      </c>
      <c r="N867" s="17" t="str">
        <f ca="1">IF(ISERROR(
BUSCARX(B867 &amp; I867 &amp; H867,
'EXTRACTO BANCO'!A:A &amp; 'EXTRACTO BANCO'!G:G &amp; 'EXTRACTO BANCO'!K:K,
'EXTRACTO BANCO'!A:A,
0)
),"NO","OK")</f>
        <v>NO</v>
      </c>
      <c r="O867" s="18"/>
    </row>
    <row r="868" spans="1:15">
      <c r="A868" s="6">
        <v>45989</v>
      </c>
      <c r="B868" s="7">
        <v>1754</v>
      </c>
      <c r="C868" s="7" t="s">
        <v>20</v>
      </c>
      <c r="D868" s="7" t="s">
        <v>16</v>
      </c>
      <c r="E868" s="7">
        <v>51</v>
      </c>
      <c r="F868" s="7"/>
      <c r="G868" s="8">
        <v>1300001</v>
      </c>
      <c r="H868" s="7" t="s">
        <v>17</v>
      </c>
      <c r="I868" s="14" t="str">
        <f t="shared" si="14"/>
        <v>459891300001</v>
      </c>
      <c r="J868" s="7" t="s">
        <v>18</v>
      </c>
      <c r="K868" s="15" t="str">
        <f>IF(E868="","",VLOOKUP(E868,[1]Hoja4!A:H,7,0))</f>
        <v>VEBOG</v>
      </c>
      <c r="L868" s="16" t="str">
        <f>IF(E868="","",VLOOKUP(E868,[1]Hoja4!A:H,8,0))</f>
        <v>VENTAS EXTERNAS BOGOTA</v>
      </c>
      <c r="M868" s="15" t="str">
        <f>IF(E868="","",VLOOKUP(E868,[1]Hoja4!A:I,9,0))</f>
        <v>BOGOTA</v>
      </c>
      <c r="N868" s="17" t="str">
        <f ca="1">IF(ISERROR(
BUSCARX(B868 &amp; I868 &amp; H868,
'EXTRACTO BANCO'!A:A &amp; 'EXTRACTO BANCO'!G:G &amp; 'EXTRACTO BANCO'!K:K,
'EXTRACTO BANCO'!A:A,
0)
),"NO","OK")</f>
        <v>NO</v>
      </c>
      <c r="O868" s="18"/>
    </row>
    <row r="869" spans="1:15">
      <c r="A869" s="6">
        <v>45989</v>
      </c>
      <c r="B869" s="7">
        <v>1754</v>
      </c>
      <c r="C869" s="7" t="s">
        <v>20</v>
      </c>
      <c r="D869" s="7" t="s">
        <v>16</v>
      </c>
      <c r="E869" s="7">
        <v>13</v>
      </c>
      <c r="F869" s="7"/>
      <c r="G869" s="8">
        <v>850000</v>
      </c>
      <c r="H869" s="7" t="s">
        <v>17</v>
      </c>
      <c r="I869" s="14" t="str">
        <f t="shared" si="14"/>
        <v>45989850000</v>
      </c>
      <c r="J869" s="7" t="s">
        <v>18</v>
      </c>
      <c r="K869" s="15" t="str">
        <f>IF(E869="","",VLOOKUP(E869,[1]Hoja4!A:H,7,0))</f>
        <v>PV040</v>
      </c>
      <c r="L869" s="16" t="str">
        <f>IF(E869="","",VLOOKUP(E869,[1]Hoja4!A:H,8,0))</f>
        <v>CALYPSO IBAGUE</v>
      </c>
      <c r="M869" s="15" t="str">
        <f>IF(E869="","",VLOOKUP(E869,[1]Hoja4!A:I,9,0))</f>
        <v>IBAGUE</v>
      </c>
      <c r="N869" s="17" t="str">
        <f ca="1">IF(ISERROR(
BUSCARX(B869 &amp; I869 &amp; H869,
'EXTRACTO BANCO'!A:A &amp; 'EXTRACTO BANCO'!G:G &amp; 'EXTRACTO BANCO'!K:K,
'EXTRACTO BANCO'!A:A,
0)
),"NO","OK")</f>
        <v>NO</v>
      </c>
      <c r="O869" s="18"/>
    </row>
    <row r="870" spans="1:15">
      <c r="A870" s="6">
        <v>45989</v>
      </c>
      <c r="B870" s="7">
        <v>1754</v>
      </c>
      <c r="C870" s="7" t="s">
        <v>20</v>
      </c>
      <c r="D870" s="7" t="s">
        <v>16</v>
      </c>
      <c r="E870" s="7">
        <v>13</v>
      </c>
      <c r="F870" s="7"/>
      <c r="G870" s="8">
        <v>3000000</v>
      </c>
      <c r="H870" s="7" t="s">
        <v>17</v>
      </c>
      <c r="I870" s="14" t="str">
        <f t="shared" si="14"/>
        <v>459893000000</v>
      </c>
      <c r="J870" s="7" t="s">
        <v>18</v>
      </c>
      <c r="K870" s="15" t="str">
        <f>IF(E870="","",VLOOKUP(E870,[1]Hoja4!A:H,7,0))</f>
        <v>PV040</v>
      </c>
      <c r="L870" s="16" t="str">
        <f>IF(E870="","",VLOOKUP(E870,[1]Hoja4!A:H,8,0))</f>
        <v>CALYPSO IBAGUE</v>
      </c>
      <c r="M870" s="15" t="str">
        <f>IF(E870="","",VLOOKUP(E870,[1]Hoja4!A:I,9,0))</f>
        <v>IBAGUE</v>
      </c>
      <c r="N870" s="17" t="str">
        <f ca="1">IF(ISERROR(
BUSCARX(B870 &amp; I870 &amp; H870,
'EXTRACTO BANCO'!A:A &amp; 'EXTRACTO BANCO'!G:G &amp; 'EXTRACTO BANCO'!K:K,
'EXTRACTO BANCO'!A:A,
0)
),"NO","OK")</f>
        <v>NO</v>
      </c>
      <c r="O870" s="18"/>
    </row>
    <row r="871" spans="1:15">
      <c r="A871" s="6">
        <v>45989</v>
      </c>
      <c r="B871" s="7">
        <v>1754</v>
      </c>
      <c r="C871" s="7" t="s">
        <v>20</v>
      </c>
      <c r="D871" s="7" t="s">
        <v>16</v>
      </c>
      <c r="E871" s="7">
        <v>860075208</v>
      </c>
      <c r="F871" s="7"/>
      <c r="G871" s="8">
        <v>216000</v>
      </c>
      <c r="H871" s="7" t="s">
        <v>17</v>
      </c>
      <c r="I871" s="14" t="str">
        <f t="shared" si="14"/>
        <v>45989216000</v>
      </c>
      <c r="J871" s="7" t="s">
        <v>18</v>
      </c>
      <c r="K871" s="15" t="e">
        <f>IF(E871="","",VLOOKUP(E871,[1]Hoja4!A:H,7,0))</f>
        <v>#N/A</v>
      </c>
      <c r="L871" s="16" t="e">
        <f>IF(E871="","",VLOOKUP(E871,[1]Hoja4!A:H,8,0))</f>
        <v>#N/A</v>
      </c>
      <c r="M871" s="15" t="e">
        <f>IF(E871="","",VLOOKUP(E871,[1]Hoja4!A:I,9,0))</f>
        <v>#N/A</v>
      </c>
      <c r="N871" s="17" t="str">
        <f ca="1">IF(ISERROR(
BUSCARX(B871 &amp; I871 &amp; H871,
'EXTRACTO BANCO'!A:A &amp; 'EXTRACTO BANCO'!G:G &amp; 'EXTRACTO BANCO'!K:K,
'EXTRACTO BANCO'!A:A,
0)
),"NO","OK")</f>
        <v>NO</v>
      </c>
      <c r="O871" s="18"/>
    </row>
    <row r="872" spans="1:15">
      <c r="A872" s="6">
        <v>45989</v>
      </c>
      <c r="B872" s="7">
        <v>1754</v>
      </c>
      <c r="C872" s="7" t="s">
        <v>20</v>
      </c>
      <c r="D872" s="7" t="s">
        <v>16</v>
      </c>
      <c r="E872" s="7">
        <v>860075208</v>
      </c>
      <c r="F872" s="7"/>
      <c r="G872" s="8">
        <v>1150000</v>
      </c>
      <c r="H872" s="7" t="s">
        <v>17</v>
      </c>
      <c r="I872" s="14" t="str">
        <f t="shared" si="14"/>
        <v>459891150000</v>
      </c>
      <c r="J872" s="7" t="s">
        <v>18</v>
      </c>
      <c r="K872" s="15" t="e">
        <f>IF(E872="","",VLOOKUP(E872,[1]Hoja4!A:H,7,0))</f>
        <v>#N/A</v>
      </c>
      <c r="L872" s="16" t="e">
        <f>IF(E872="","",VLOOKUP(E872,[1]Hoja4!A:H,8,0))</f>
        <v>#N/A</v>
      </c>
      <c r="M872" s="15" t="e">
        <f>IF(E872="","",VLOOKUP(E872,[1]Hoja4!A:I,9,0))</f>
        <v>#N/A</v>
      </c>
      <c r="N872" s="17" t="str">
        <f ca="1">IF(ISERROR(
BUSCARX(B872 &amp; I872 &amp; H872,
'EXTRACTO BANCO'!A:A &amp; 'EXTRACTO BANCO'!G:G &amp; 'EXTRACTO BANCO'!K:K,
'EXTRACTO BANCO'!A:A,
0)
),"NO","OK")</f>
        <v>NO</v>
      </c>
      <c r="O872" s="18"/>
    </row>
    <row r="873" spans="1:15">
      <c r="A873" s="6">
        <v>45989</v>
      </c>
      <c r="B873" s="7">
        <v>1754</v>
      </c>
      <c r="C873" s="7" t="s">
        <v>20</v>
      </c>
      <c r="D873" s="7" t="s">
        <v>16</v>
      </c>
      <c r="E873" s="7">
        <v>6</v>
      </c>
      <c r="F873" s="7"/>
      <c r="G873" s="8">
        <v>1500000</v>
      </c>
      <c r="H873" s="7" t="s">
        <v>17</v>
      </c>
      <c r="I873" s="14" t="str">
        <f t="shared" si="14"/>
        <v>459891500000</v>
      </c>
      <c r="J873" s="7" t="s">
        <v>18</v>
      </c>
      <c r="K873" s="15" t="str">
        <f>IF(E873="","",VLOOKUP(E873,[1]Hoja4!A:H,7,0))</f>
        <v>PV023</v>
      </c>
      <c r="L873" s="16" t="str">
        <f>IF(E873="","",VLOOKUP(E873,[1]Hoja4!A:H,8,0))</f>
        <v>CALYPSO 7 AGOSTO</v>
      </c>
      <c r="M873" s="15" t="str">
        <f>IF(E873="","",VLOOKUP(E873,[1]Hoja4!A:I,9,0))</f>
        <v>BOGOTA</v>
      </c>
      <c r="N873" s="17" t="str">
        <f ca="1">IF(ISERROR(
BUSCARX(B873 &amp; I873 &amp; H873,
'EXTRACTO BANCO'!A:A &amp; 'EXTRACTO BANCO'!G:G &amp; 'EXTRACTO BANCO'!K:K,
'EXTRACTO BANCO'!A:A,
0)
),"NO","OK")</f>
        <v>NO</v>
      </c>
      <c r="O873" s="18"/>
    </row>
    <row r="874" spans="1:15">
      <c r="A874" s="6">
        <v>45989</v>
      </c>
      <c r="B874" s="7">
        <v>1754</v>
      </c>
      <c r="C874" s="7" t="s">
        <v>20</v>
      </c>
      <c r="D874" s="7" t="s">
        <v>16</v>
      </c>
      <c r="E874" s="7">
        <v>18</v>
      </c>
      <c r="F874" s="7"/>
      <c r="G874" s="8">
        <v>1350000</v>
      </c>
      <c r="H874" s="7" t="s">
        <v>17</v>
      </c>
      <c r="I874" s="14" t="str">
        <f t="shared" si="14"/>
        <v>459891350000</v>
      </c>
      <c r="J874" s="7" t="s">
        <v>18</v>
      </c>
      <c r="K874" s="15" t="str">
        <f>IF(E874="","",VLOOKUP(E874,[1]Hoja4!A:H,7,0))</f>
        <v>PV046</v>
      </c>
      <c r="L874" s="16" t="str">
        <f>IF(E874="","",VLOOKUP(E874,[1]Hoja4!A:H,8,0))</f>
        <v>CALYPSO CALI CRA 9</v>
      </c>
      <c r="M874" s="15" t="str">
        <f>IF(E874="","",VLOOKUP(E874,[1]Hoja4!A:I,9,0))</f>
        <v>CALI</v>
      </c>
      <c r="N874" s="17" t="str">
        <f ca="1">IF(ISERROR(
BUSCARX(B874 &amp; I874 &amp; H874,
'EXTRACTO BANCO'!A:A &amp; 'EXTRACTO BANCO'!G:G &amp; 'EXTRACTO BANCO'!K:K,
'EXTRACTO BANCO'!A:A,
0)
),"NO","OK")</f>
        <v>NO</v>
      </c>
      <c r="O874" s="18"/>
    </row>
    <row r="875" spans="1:15">
      <c r="A875" s="6">
        <v>45989</v>
      </c>
      <c r="B875" s="7">
        <v>1754</v>
      </c>
      <c r="C875" s="7" t="s">
        <v>20</v>
      </c>
      <c r="D875" s="7" t="s">
        <v>16</v>
      </c>
      <c r="E875" s="7">
        <v>7</v>
      </c>
      <c r="F875" s="7"/>
      <c r="G875" s="8">
        <v>1950000</v>
      </c>
      <c r="H875" s="7" t="s">
        <v>17</v>
      </c>
      <c r="I875" s="14" t="str">
        <f t="shared" si="14"/>
        <v>459891950000</v>
      </c>
      <c r="J875" s="7" t="s">
        <v>18</v>
      </c>
      <c r="K875" s="15" t="str">
        <f>IF(E875="","",VLOOKUP(E875,[1]Hoja4!A:H,7,0))</f>
        <v>PV014</v>
      </c>
      <c r="L875" s="16" t="str">
        <f>IF(E875="","",VLOOKUP(E875,[1]Hoja4!A:H,8,0))</f>
        <v>CALYPSO CARVAJAL</v>
      </c>
      <c r="M875" s="15" t="str">
        <f>IF(E875="","",VLOOKUP(E875,[1]Hoja4!A:I,9,0))</f>
        <v>BOGOTA</v>
      </c>
      <c r="N875" s="17" t="str">
        <f ca="1">IF(ISERROR(
BUSCARX(B875 &amp; I875 &amp; H875,
'EXTRACTO BANCO'!A:A &amp; 'EXTRACTO BANCO'!G:G &amp; 'EXTRACTO BANCO'!K:K,
'EXTRACTO BANCO'!A:A,
0)
),"NO","OK")</f>
        <v>NO</v>
      </c>
      <c r="O875" s="18"/>
    </row>
    <row r="876" spans="1:15">
      <c r="A876" s="6">
        <v>45989</v>
      </c>
      <c r="B876" s="7">
        <v>1754</v>
      </c>
      <c r="C876" s="7" t="s">
        <v>20</v>
      </c>
      <c r="D876" s="7" t="s">
        <v>16</v>
      </c>
      <c r="E876" s="7">
        <v>54</v>
      </c>
      <c r="F876" s="7"/>
      <c r="G876" s="8">
        <v>1500000</v>
      </c>
      <c r="H876" s="7" t="s">
        <v>17</v>
      </c>
      <c r="I876" s="14" t="str">
        <f t="shared" si="14"/>
        <v>459891500000</v>
      </c>
      <c r="J876" s="7" t="s">
        <v>18</v>
      </c>
      <c r="K876" s="15" t="e">
        <f>IF(E876="","",VLOOKUP(E876,[1]Hoja4!A:H,7,0))</f>
        <v>#N/A</v>
      </c>
      <c r="L876" s="16" t="e">
        <f>IF(E876="","",VLOOKUP(E876,[1]Hoja4!A:H,8,0))</f>
        <v>#N/A</v>
      </c>
      <c r="M876" s="15" t="e">
        <f>IF(E876="","",VLOOKUP(E876,[1]Hoja4!A:I,9,0))</f>
        <v>#N/A</v>
      </c>
      <c r="N876" s="17" t="str">
        <f ca="1">IF(ISERROR(
BUSCARX(B876 &amp; I876 &amp; H876,
'EXTRACTO BANCO'!A:A &amp; 'EXTRACTO BANCO'!G:G &amp; 'EXTRACTO BANCO'!K:K,
'EXTRACTO BANCO'!A:A,
0)
),"NO","OK")</f>
        <v>NO</v>
      </c>
      <c r="O876" s="18"/>
    </row>
    <row r="877" spans="1:15">
      <c r="A877" s="6">
        <v>45989</v>
      </c>
      <c r="B877" s="7">
        <v>1754</v>
      </c>
      <c r="C877" s="7" t="s">
        <v>20</v>
      </c>
      <c r="D877" s="7" t="s">
        <v>16</v>
      </c>
      <c r="E877" s="7">
        <v>2</v>
      </c>
      <c r="F877" s="7"/>
      <c r="G877" s="8">
        <v>3000000</v>
      </c>
      <c r="H877" s="7" t="s">
        <v>17</v>
      </c>
      <c r="I877" s="14" t="str">
        <f t="shared" si="14"/>
        <v>459893000000</v>
      </c>
      <c r="J877" s="7" t="s">
        <v>18</v>
      </c>
      <c r="K877" s="15" t="str">
        <f>IF(E877="","",VLOOKUP(E877,[1]Hoja4!A:H,7,0))</f>
        <v>PV020</v>
      </c>
      <c r="L877" s="16" t="str">
        <f>IF(E877="","",VLOOKUP(E877,[1]Hoja4!A:H,8,0))</f>
        <v>CALYPSO RESTREPO</v>
      </c>
      <c r="M877" s="15" t="str">
        <f>IF(E877="","",VLOOKUP(E877,[1]Hoja4!A:I,9,0))</f>
        <v>BOGOTA</v>
      </c>
      <c r="N877" s="17" t="str">
        <f ca="1">IF(ISERROR(
BUSCARX(B877 &amp; I877 &amp; H877,
'EXTRACTO BANCO'!A:A &amp; 'EXTRACTO BANCO'!G:G &amp; 'EXTRACTO BANCO'!K:K,
'EXTRACTO BANCO'!A:A,
0)
),"NO","OK")</f>
        <v>NO</v>
      </c>
      <c r="O877" s="18"/>
    </row>
    <row r="878" spans="1:15">
      <c r="A878" s="6">
        <v>45989</v>
      </c>
      <c r="B878" s="7">
        <v>1754</v>
      </c>
      <c r="C878" s="7" t="s">
        <v>20</v>
      </c>
      <c r="D878" s="7" t="s">
        <v>16</v>
      </c>
      <c r="E878" s="7">
        <v>31</v>
      </c>
      <c r="F878" s="7"/>
      <c r="G878" s="8">
        <v>1000000</v>
      </c>
      <c r="H878" s="7" t="s">
        <v>17</v>
      </c>
      <c r="I878" s="14" t="str">
        <f t="shared" si="14"/>
        <v>459891000000</v>
      </c>
      <c r="J878" s="7" t="s">
        <v>18</v>
      </c>
      <c r="K878" s="15" t="str">
        <f>IF(E878="","",VLOOKUP(E878,[1]Hoja4!A:H,7,0))</f>
        <v>LOG</v>
      </c>
      <c r="L878" s="16" t="str">
        <f>IF(E878="","",VLOOKUP(E878,[1]Hoja4!A:H,8,0))</f>
        <v>CAJA LOGISTICA</v>
      </c>
      <c r="M878" s="15" t="str">
        <f>IF(E878="","",VLOOKUP(E878,[1]Hoja4!A:I,9,0))</f>
        <v>BOGOTA</v>
      </c>
      <c r="N878" s="17" t="str">
        <f ca="1">IF(ISERROR(
BUSCARX(B878 &amp; I878 &amp; H878,
'EXTRACTO BANCO'!A:A &amp; 'EXTRACTO BANCO'!G:G &amp; 'EXTRACTO BANCO'!K:K,
'EXTRACTO BANCO'!A:A,
0)
),"NO","OK")</f>
        <v>NO</v>
      </c>
      <c r="O878" s="18"/>
    </row>
    <row r="879" spans="1:15">
      <c r="A879" s="6">
        <v>45989</v>
      </c>
      <c r="B879" s="7">
        <v>1754</v>
      </c>
      <c r="C879" s="7" t="s">
        <v>20</v>
      </c>
      <c r="D879" s="7" t="s">
        <v>16</v>
      </c>
      <c r="E879" s="7">
        <v>860075208</v>
      </c>
      <c r="F879" s="7"/>
      <c r="G879" s="8">
        <v>6300000</v>
      </c>
      <c r="H879" s="7" t="s">
        <v>17</v>
      </c>
      <c r="I879" s="14" t="str">
        <f t="shared" si="14"/>
        <v>459896300000</v>
      </c>
      <c r="J879" s="7" t="s">
        <v>18</v>
      </c>
      <c r="K879" s="15" t="e">
        <f>IF(E879="","",VLOOKUP(E879,[1]Hoja4!A:H,7,0))</f>
        <v>#N/A</v>
      </c>
      <c r="L879" s="16" t="e">
        <f>IF(E879="","",VLOOKUP(E879,[1]Hoja4!A:H,8,0))</f>
        <v>#N/A</v>
      </c>
      <c r="M879" s="15" t="e">
        <f>IF(E879="","",VLOOKUP(E879,[1]Hoja4!A:I,9,0))</f>
        <v>#N/A</v>
      </c>
      <c r="N879" s="17" t="str">
        <f ca="1">IF(ISERROR(
BUSCARX(B879 &amp; I879 &amp; H879,
'EXTRACTO BANCO'!A:A &amp; 'EXTRACTO BANCO'!G:G &amp; 'EXTRACTO BANCO'!K:K,
'EXTRACTO BANCO'!A:A,
0)
),"NO","OK")</f>
        <v>NO</v>
      </c>
      <c r="O879" s="18"/>
    </row>
    <row r="880" spans="1:15">
      <c r="A880" s="6">
        <v>45989</v>
      </c>
      <c r="B880" s="7">
        <v>1754</v>
      </c>
      <c r="C880" s="7" t="s">
        <v>20</v>
      </c>
      <c r="D880" s="7" t="s">
        <v>16</v>
      </c>
      <c r="E880" s="7">
        <v>10</v>
      </c>
      <c r="F880" s="7"/>
      <c r="G880" s="8">
        <v>650000</v>
      </c>
      <c r="H880" s="7" t="s">
        <v>17</v>
      </c>
      <c r="I880" s="14" t="str">
        <f t="shared" si="14"/>
        <v>45989650000</v>
      </c>
      <c r="J880" s="7" t="s">
        <v>18</v>
      </c>
      <c r="K880" s="15" t="str">
        <f>IF(E880="","",VLOOKUP(E880,[1]Hoja4!A:H,7,0))</f>
        <v>PV003</v>
      </c>
      <c r="L880" s="16" t="str">
        <f>IF(E880="","",VLOOKUP(E880,[1]Hoja4!A:H,8,0))</f>
        <v>CALYPSO BREAL 2</v>
      </c>
      <c r="M880" s="15" t="str">
        <f>IF(E880="","",VLOOKUP(E880,[1]Hoja4!A:I,9,0))</f>
        <v>BOGOTA</v>
      </c>
      <c r="N880" s="17" t="str">
        <f ca="1">IF(ISERROR(
BUSCARX(B880 &amp; I880 &amp; H880,
'EXTRACTO BANCO'!A:A &amp; 'EXTRACTO BANCO'!G:G &amp; 'EXTRACTO BANCO'!K:K,
'EXTRACTO BANCO'!A:A,
0)
),"NO","OK")</f>
        <v>NO</v>
      </c>
      <c r="O880" s="18"/>
    </row>
    <row r="881" spans="1:15">
      <c r="A881" s="6">
        <v>45989</v>
      </c>
      <c r="B881" s="7">
        <v>1754</v>
      </c>
      <c r="C881" s="7" t="s">
        <v>20</v>
      </c>
      <c r="D881" s="7" t="s">
        <v>16</v>
      </c>
      <c r="E881" s="7">
        <v>860075208</v>
      </c>
      <c r="F881" s="7"/>
      <c r="G881" s="8">
        <v>1280650</v>
      </c>
      <c r="H881" s="7" t="s">
        <v>17</v>
      </c>
      <c r="I881" s="14" t="str">
        <f t="shared" si="14"/>
        <v>459891280650</v>
      </c>
      <c r="J881" s="7" t="s">
        <v>18</v>
      </c>
      <c r="K881" s="15" t="e">
        <f>IF(E881="","",VLOOKUP(E881,[1]Hoja4!A:H,7,0))</f>
        <v>#N/A</v>
      </c>
      <c r="L881" s="16" t="e">
        <f>IF(E881="","",VLOOKUP(E881,[1]Hoja4!A:H,8,0))</f>
        <v>#N/A</v>
      </c>
      <c r="M881" s="15" t="e">
        <f>IF(E881="","",VLOOKUP(E881,[1]Hoja4!A:I,9,0))</f>
        <v>#N/A</v>
      </c>
      <c r="N881" s="17" t="str">
        <f ca="1">IF(ISERROR(
BUSCARX(B881 &amp; I881 &amp; H881,
'EXTRACTO BANCO'!A:A &amp; 'EXTRACTO BANCO'!G:G &amp; 'EXTRACTO BANCO'!K:K,
'EXTRACTO BANCO'!A:A,
0)
),"NO","OK")</f>
        <v>NO</v>
      </c>
      <c r="O881" s="18"/>
    </row>
    <row r="882" spans="1:15">
      <c r="A882" s="6">
        <v>45989</v>
      </c>
      <c r="B882" s="7">
        <v>1754</v>
      </c>
      <c r="C882" s="7" t="s">
        <v>20</v>
      </c>
      <c r="D882" s="7" t="s">
        <v>16</v>
      </c>
      <c r="E882" s="7">
        <v>8600752087</v>
      </c>
      <c r="F882" s="7"/>
      <c r="G882" s="8">
        <v>600000</v>
      </c>
      <c r="H882" s="7" t="s">
        <v>17</v>
      </c>
      <c r="I882" s="14" t="str">
        <f t="shared" si="14"/>
        <v>45989600000</v>
      </c>
      <c r="J882" s="7" t="s">
        <v>18</v>
      </c>
      <c r="K882" s="15" t="e">
        <f>IF(E882="","",VLOOKUP(E882,[1]Hoja4!A:H,7,0))</f>
        <v>#N/A</v>
      </c>
      <c r="L882" s="16" t="e">
        <f>IF(E882="","",VLOOKUP(E882,[1]Hoja4!A:H,8,0))</f>
        <v>#N/A</v>
      </c>
      <c r="M882" s="15" t="e">
        <f>IF(E882="","",VLOOKUP(E882,[1]Hoja4!A:I,9,0))</f>
        <v>#N/A</v>
      </c>
      <c r="N882" s="17" t="str">
        <f ca="1">IF(ISERROR(
BUSCARX(B882 &amp; I882 &amp; H882,
'EXTRACTO BANCO'!A:A &amp; 'EXTRACTO BANCO'!G:G &amp; 'EXTRACTO BANCO'!K:K,
'EXTRACTO BANCO'!A:A,
0)
),"NO","OK")</f>
        <v>NO</v>
      </c>
      <c r="O882" s="18"/>
    </row>
    <row r="883" spans="1:15">
      <c r="A883" s="6">
        <v>45989</v>
      </c>
      <c r="B883" s="7">
        <v>1754</v>
      </c>
      <c r="C883" s="7" t="s">
        <v>20</v>
      </c>
      <c r="D883" s="7" t="s">
        <v>16</v>
      </c>
      <c r="E883" s="7">
        <v>51</v>
      </c>
      <c r="F883" s="7"/>
      <c r="G883" s="8">
        <v>450000</v>
      </c>
      <c r="H883" s="7" t="s">
        <v>17</v>
      </c>
      <c r="I883" s="14" t="str">
        <f t="shared" si="14"/>
        <v>45989450000</v>
      </c>
      <c r="J883" s="7" t="s">
        <v>18</v>
      </c>
      <c r="K883" s="15" t="str">
        <f>IF(E883="","",VLOOKUP(E883,[1]Hoja4!A:H,7,0))</f>
        <v>VEBOG</v>
      </c>
      <c r="L883" s="16" t="str">
        <f>IF(E883="","",VLOOKUP(E883,[1]Hoja4!A:H,8,0))</f>
        <v>VENTAS EXTERNAS BOGOTA</v>
      </c>
      <c r="M883" s="15" t="str">
        <f>IF(E883="","",VLOOKUP(E883,[1]Hoja4!A:I,9,0))</f>
        <v>BOGOTA</v>
      </c>
      <c r="N883" s="17" t="str">
        <f ca="1">IF(ISERROR(
BUSCARX(B883 &amp; I883 &amp; H883,
'EXTRACTO BANCO'!A:A &amp; 'EXTRACTO BANCO'!G:G &amp; 'EXTRACTO BANCO'!K:K,
'EXTRACTO BANCO'!A:A,
0)
),"NO","OK")</f>
        <v>NO</v>
      </c>
      <c r="O883" s="18"/>
    </row>
    <row r="884" spans="1:15">
      <c r="A884" s="6">
        <v>45989</v>
      </c>
      <c r="B884" s="7">
        <v>1754</v>
      </c>
      <c r="C884" s="7" t="s">
        <v>20</v>
      </c>
      <c r="D884" s="7" t="s">
        <v>16</v>
      </c>
      <c r="E884" s="7">
        <v>31</v>
      </c>
      <c r="F884" s="7"/>
      <c r="G884" s="8">
        <v>800000</v>
      </c>
      <c r="H884" s="7" t="s">
        <v>17</v>
      </c>
      <c r="I884" s="14" t="str">
        <f t="shared" si="14"/>
        <v>45989800000</v>
      </c>
      <c r="J884" s="7" t="s">
        <v>18</v>
      </c>
      <c r="K884" s="15" t="str">
        <f>IF(E884="","",VLOOKUP(E884,[1]Hoja4!A:H,7,0))</f>
        <v>LOG</v>
      </c>
      <c r="L884" s="16" t="str">
        <f>IF(E884="","",VLOOKUP(E884,[1]Hoja4!A:H,8,0))</f>
        <v>CAJA LOGISTICA</v>
      </c>
      <c r="M884" s="15" t="str">
        <f>IF(E884="","",VLOOKUP(E884,[1]Hoja4!A:I,9,0))</f>
        <v>BOGOTA</v>
      </c>
      <c r="N884" s="17" t="str">
        <f ca="1">IF(ISERROR(
BUSCARX(B884 &amp; I884 &amp; H884,
'EXTRACTO BANCO'!A:A &amp; 'EXTRACTO BANCO'!G:G &amp; 'EXTRACTO BANCO'!K:K,
'EXTRACTO BANCO'!A:A,
0)
),"NO","OK")</f>
        <v>NO</v>
      </c>
      <c r="O884" s="18"/>
    </row>
    <row r="885" spans="1:15">
      <c r="A885" s="6">
        <v>45989</v>
      </c>
      <c r="B885" s="7">
        <v>1754</v>
      </c>
      <c r="C885" s="7" t="s">
        <v>21</v>
      </c>
      <c r="D885" s="7" t="s">
        <v>16</v>
      </c>
      <c r="E885" s="7">
        <v>8600752087</v>
      </c>
      <c r="F885" s="7"/>
      <c r="G885" s="8">
        <v>1500000</v>
      </c>
      <c r="H885" s="7"/>
      <c r="I885" s="14" t="str">
        <f t="shared" si="14"/>
        <v>459891500000</v>
      </c>
      <c r="J885" s="7" t="s">
        <v>18</v>
      </c>
      <c r="K885" s="15" t="e">
        <f>IF(E885="","",VLOOKUP(E885,[1]Hoja4!A:H,7,0))</f>
        <v>#N/A</v>
      </c>
      <c r="L885" s="16" t="e">
        <f>IF(E885="","",VLOOKUP(E885,[1]Hoja4!A:H,8,0))</f>
        <v>#N/A</v>
      </c>
      <c r="M885" s="15" t="e">
        <f>IF(E885="","",VLOOKUP(E885,[1]Hoja4!A:I,9,0))</f>
        <v>#N/A</v>
      </c>
      <c r="N885" s="17" t="str">
        <f ca="1">IF(ISERROR(
BUSCARX(B885 &amp; I885 &amp; H885,
'EXTRACTO BANCO'!A:A &amp; 'EXTRACTO BANCO'!G:G &amp; 'EXTRACTO BANCO'!K:K,
'EXTRACTO BANCO'!A:A,
0)
),"NO","OK")</f>
        <v>NO</v>
      </c>
      <c r="O885" s="18"/>
    </row>
    <row r="886" spans="1:15">
      <c r="A886" s="6">
        <v>45990</v>
      </c>
      <c r="B886" s="7">
        <v>1754</v>
      </c>
      <c r="C886" s="7" t="s">
        <v>21</v>
      </c>
      <c r="D886" s="7" t="s">
        <v>16</v>
      </c>
      <c r="E886" s="7">
        <v>860075208</v>
      </c>
      <c r="F886" s="7"/>
      <c r="G886" s="8">
        <v>1700000</v>
      </c>
      <c r="H886" s="7"/>
      <c r="I886" s="14" t="str">
        <f t="shared" si="14"/>
        <v>459901700000</v>
      </c>
      <c r="J886" s="7" t="s">
        <v>18</v>
      </c>
      <c r="K886" s="15" t="e">
        <f>IF(E886="","",VLOOKUP(E886,[1]Hoja4!A:H,7,0))</f>
        <v>#N/A</v>
      </c>
      <c r="L886" s="16" t="e">
        <f>IF(E886="","",VLOOKUP(E886,[1]Hoja4!A:H,8,0))</f>
        <v>#N/A</v>
      </c>
      <c r="M886" s="15" t="e">
        <f>IF(E886="","",VLOOKUP(E886,[1]Hoja4!A:I,9,0))</f>
        <v>#N/A</v>
      </c>
      <c r="N886" s="17" t="str">
        <f ca="1">IF(ISERROR(
BUSCARX(B886 &amp; I886 &amp; H886,
'EXTRACTO BANCO'!A:A &amp; 'EXTRACTO BANCO'!G:G &amp; 'EXTRACTO BANCO'!K:K,
'EXTRACTO BANCO'!A:A,
0)
),"NO","OK")</f>
        <v>NO</v>
      </c>
      <c r="O886" s="18"/>
    </row>
    <row r="887" spans="1:15">
      <c r="A887" s="6">
        <v>45990</v>
      </c>
      <c r="B887" s="7">
        <v>1754</v>
      </c>
      <c r="C887" s="7" t="s">
        <v>20</v>
      </c>
      <c r="D887" s="7" t="s">
        <v>16</v>
      </c>
      <c r="E887" s="7">
        <v>860075208</v>
      </c>
      <c r="F887" s="7"/>
      <c r="G887" s="8">
        <v>1800700</v>
      </c>
      <c r="H887" s="7" t="s">
        <v>17</v>
      </c>
      <c r="I887" s="14" t="str">
        <f t="shared" si="14"/>
        <v>459901800700</v>
      </c>
      <c r="J887" s="7" t="s">
        <v>18</v>
      </c>
      <c r="K887" s="15" t="e">
        <f>IF(E887="","",VLOOKUP(E887,[1]Hoja4!A:H,7,0))</f>
        <v>#N/A</v>
      </c>
      <c r="L887" s="16" t="e">
        <f>IF(E887="","",VLOOKUP(E887,[1]Hoja4!A:H,8,0))</f>
        <v>#N/A</v>
      </c>
      <c r="M887" s="15" t="e">
        <f>IF(E887="","",VLOOKUP(E887,[1]Hoja4!A:I,9,0))</f>
        <v>#N/A</v>
      </c>
      <c r="N887" s="17" t="str">
        <f ca="1">IF(ISERROR(
BUSCARX(B887 &amp; I887 &amp; H887,
'EXTRACTO BANCO'!A:A &amp; 'EXTRACTO BANCO'!G:G &amp; 'EXTRACTO BANCO'!K:K,
'EXTRACTO BANCO'!A:A,
0)
),"NO","OK")</f>
        <v>NO</v>
      </c>
      <c r="O887" s="18"/>
    </row>
    <row r="888" spans="1:15">
      <c r="A888" s="6">
        <v>45990</v>
      </c>
      <c r="B888" s="7">
        <v>1754</v>
      </c>
      <c r="C888" s="7" t="s">
        <v>20</v>
      </c>
      <c r="D888" s="7" t="s">
        <v>16</v>
      </c>
      <c r="E888" s="7">
        <v>860075208</v>
      </c>
      <c r="F888" s="7"/>
      <c r="G888" s="8">
        <v>2200000</v>
      </c>
      <c r="H888" s="7" t="s">
        <v>17</v>
      </c>
      <c r="I888" s="14" t="str">
        <f t="shared" si="14"/>
        <v>459902200000</v>
      </c>
      <c r="J888" s="7" t="s">
        <v>18</v>
      </c>
      <c r="K888" s="15" t="e">
        <f>IF(E888="","",VLOOKUP(E888,[1]Hoja4!A:H,7,0))</f>
        <v>#N/A</v>
      </c>
      <c r="L888" s="16" t="e">
        <f>IF(E888="","",VLOOKUP(E888,[1]Hoja4!A:H,8,0))</f>
        <v>#N/A</v>
      </c>
      <c r="M888" s="15" t="e">
        <f>IF(E888="","",VLOOKUP(E888,[1]Hoja4!A:I,9,0))</f>
        <v>#N/A</v>
      </c>
      <c r="N888" s="17" t="str">
        <f ca="1">IF(ISERROR(
BUSCARX(B888 &amp; I888 &amp; H888,
'EXTRACTO BANCO'!A:A &amp; 'EXTRACTO BANCO'!G:G &amp; 'EXTRACTO BANCO'!K:K,
'EXTRACTO BANCO'!A:A,
0)
),"NO","OK")</f>
        <v>NO</v>
      </c>
      <c r="O888" s="18"/>
    </row>
    <row r="889" spans="1:15">
      <c r="A889" s="6">
        <v>45990</v>
      </c>
      <c r="B889" s="7">
        <v>1754</v>
      </c>
      <c r="C889" s="7" t="s">
        <v>20</v>
      </c>
      <c r="D889" s="7" t="s">
        <v>16</v>
      </c>
      <c r="E889" s="7">
        <v>8600752087</v>
      </c>
      <c r="F889" s="7"/>
      <c r="G889" s="8">
        <v>667001</v>
      </c>
      <c r="H889" s="7" t="s">
        <v>17</v>
      </c>
      <c r="I889" s="14" t="str">
        <f t="shared" si="14"/>
        <v>45990667001</v>
      </c>
      <c r="J889" s="7" t="s">
        <v>18</v>
      </c>
      <c r="K889" s="15" t="e">
        <f>IF(E889="","",VLOOKUP(E889,[1]Hoja4!A:H,7,0))</f>
        <v>#N/A</v>
      </c>
      <c r="L889" s="16" t="e">
        <f>IF(E889="","",VLOOKUP(E889,[1]Hoja4!A:H,8,0))</f>
        <v>#N/A</v>
      </c>
      <c r="M889" s="15" t="e">
        <f>IF(E889="","",VLOOKUP(E889,[1]Hoja4!A:I,9,0))</f>
        <v>#N/A</v>
      </c>
      <c r="N889" s="17" t="str">
        <f ca="1">IF(ISERROR(
BUSCARX(B889 &amp; I889 &amp; H889,
'EXTRACTO BANCO'!A:A &amp; 'EXTRACTO BANCO'!G:G &amp; 'EXTRACTO BANCO'!K:K,
'EXTRACTO BANCO'!A:A,
0)
),"NO","OK")</f>
        <v>NO</v>
      </c>
      <c r="O889" s="18"/>
    </row>
    <row r="890" spans="1:15">
      <c r="A890" s="6">
        <v>45990</v>
      </c>
      <c r="B890" s="7">
        <v>1754</v>
      </c>
      <c r="C890" s="7" t="s">
        <v>20</v>
      </c>
      <c r="D890" s="7" t="s">
        <v>16</v>
      </c>
      <c r="E890" s="7">
        <v>8600752087</v>
      </c>
      <c r="F890" s="7"/>
      <c r="G890" s="8">
        <v>1100000</v>
      </c>
      <c r="H890" s="7" t="s">
        <v>17</v>
      </c>
      <c r="I890" s="14" t="str">
        <f t="shared" si="14"/>
        <v>459901100000</v>
      </c>
      <c r="J890" s="7" t="s">
        <v>18</v>
      </c>
      <c r="K890" s="15" t="e">
        <f>IF(E890="","",VLOOKUP(E890,[1]Hoja4!A:H,7,0))</f>
        <v>#N/A</v>
      </c>
      <c r="L890" s="16" t="e">
        <f>IF(E890="","",VLOOKUP(E890,[1]Hoja4!A:H,8,0))</f>
        <v>#N/A</v>
      </c>
      <c r="M890" s="15" t="e">
        <f>IF(E890="","",VLOOKUP(E890,[1]Hoja4!A:I,9,0))</f>
        <v>#N/A</v>
      </c>
      <c r="N890" s="17" t="str">
        <f ca="1">IF(ISERROR(
BUSCARX(B890 &amp; I890 &amp; H890,
'EXTRACTO BANCO'!A:A &amp; 'EXTRACTO BANCO'!G:G &amp; 'EXTRACTO BANCO'!K:K,
'EXTRACTO BANCO'!A:A,
0)
),"NO","OK")</f>
        <v>NO</v>
      </c>
      <c r="O890" s="18"/>
    </row>
    <row r="891" spans="1:15">
      <c r="A891" s="6">
        <v>45990</v>
      </c>
      <c r="B891" s="7">
        <v>1754</v>
      </c>
      <c r="C891" s="7" t="s">
        <v>20</v>
      </c>
      <c r="D891" s="7" t="s">
        <v>16</v>
      </c>
      <c r="E891" s="7">
        <v>8600752087</v>
      </c>
      <c r="F891" s="7"/>
      <c r="G891" s="8">
        <v>455950</v>
      </c>
      <c r="H891" s="7" t="s">
        <v>17</v>
      </c>
      <c r="I891" s="14" t="str">
        <f t="shared" si="14"/>
        <v>45990455950</v>
      </c>
      <c r="J891" s="7" t="s">
        <v>18</v>
      </c>
      <c r="K891" s="15" t="e">
        <f>IF(E891="","",VLOOKUP(E891,[1]Hoja4!A:H,7,0))</f>
        <v>#N/A</v>
      </c>
      <c r="L891" s="16" t="e">
        <f>IF(E891="","",VLOOKUP(E891,[1]Hoja4!A:H,8,0))</f>
        <v>#N/A</v>
      </c>
      <c r="M891" s="15" t="e">
        <f>IF(E891="","",VLOOKUP(E891,[1]Hoja4!A:I,9,0))</f>
        <v>#N/A</v>
      </c>
      <c r="N891" s="17" t="str">
        <f ca="1">IF(ISERROR(
BUSCARX(B891 &amp; I891 &amp; H891,
'EXTRACTO BANCO'!A:A &amp; 'EXTRACTO BANCO'!G:G &amp; 'EXTRACTO BANCO'!K:K,
'EXTRACTO BANCO'!A:A,
0)
),"NO","OK")</f>
        <v>NO</v>
      </c>
      <c r="O891" s="18"/>
    </row>
    <row r="892" spans="1:15">
      <c r="A892" s="6">
        <v>45990</v>
      </c>
      <c r="B892" s="7">
        <v>1754</v>
      </c>
      <c r="C892" s="7" t="s">
        <v>20</v>
      </c>
      <c r="D892" s="7" t="s">
        <v>16</v>
      </c>
      <c r="E892" s="7">
        <v>52</v>
      </c>
      <c r="F892" s="7"/>
      <c r="G892" s="24">
        <v>1850000</v>
      </c>
      <c r="H892" s="7" t="s">
        <v>17</v>
      </c>
      <c r="I892" s="14" t="str">
        <f t="shared" si="14"/>
        <v>459901850000</v>
      </c>
      <c r="J892" s="7" t="s">
        <v>18</v>
      </c>
      <c r="K892" s="15" t="e">
        <f>IF(E892="","",VLOOKUP(E892,[1]Hoja4!A:H,7,0))</f>
        <v>#N/A</v>
      </c>
      <c r="L892" s="16" t="e">
        <f>IF(E892="","",VLOOKUP(E892,[1]Hoja4!A:H,8,0))</f>
        <v>#N/A</v>
      </c>
      <c r="M892" s="15" t="e">
        <f>IF(E892="","",VLOOKUP(E892,[1]Hoja4!A:I,9,0))</f>
        <v>#N/A</v>
      </c>
      <c r="N892" s="17" t="str">
        <f ca="1">IF(ISERROR(
BUSCARX(B892 &amp; I892 &amp; H892,
'EXTRACTO BANCO'!A:A &amp; 'EXTRACTO BANCO'!G:G &amp; 'EXTRACTO BANCO'!K:K,
'EXTRACTO BANCO'!A:A,
0)
),"NO","OK")</f>
        <v>NO</v>
      </c>
      <c r="O892" s="18"/>
    </row>
    <row r="893" spans="1:15">
      <c r="A893" s="6">
        <v>45990</v>
      </c>
      <c r="B893" s="7">
        <v>1754</v>
      </c>
      <c r="C893" s="7" t="s">
        <v>20</v>
      </c>
      <c r="D893" s="7" t="s">
        <v>16</v>
      </c>
      <c r="E893" s="7">
        <v>860075208</v>
      </c>
      <c r="F893" s="7"/>
      <c r="G893" s="24">
        <v>379900</v>
      </c>
      <c r="H893" s="7" t="s">
        <v>17</v>
      </c>
      <c r="I893" s="14" t="str">
        <f t="shared" si="14"/>
        <v>45990379900</v>
      </c>
      <c r="J893" s="7" t="s">
        <v>18</v>
      </c>
      <c r="K893" s="15" t="e">
        <f>IF(E893="","",VLOOKUP(E893,[1]Hoja4!A:H,7,0))</f>
        <v>#N/A</v>
      </c>
      <c r="L893" s="16" t="e">
        <f>IF(E893="","",VLOOKUP(E893,[1]Hoja4!A:H,8,0))</f>
        <v>#N/A</v>
      </c>
      <c r="M893" s="15" t="e">
        <f>IF(E893="","",VLOOKUP(E893,[1]Hoja4!A:I,9,0))</f>
        <v>#N/A</v>
      </c>
      <c r="N893" s="17" t="str">
        <f ca="1">IF(ISERROR(
BUSCARX(B893 &amp; I893 &amp; H893,
'EXTRACTO BANCO'!A:A &amp; 'EXTRACTO BANCO'!G:G &amp; 'EXTRACTO BANCO'!K:K,
'EXTRACTO BANCO'!A:A,
0)
),"NO","OK")</f>
        <v>NO</v>
      </c>
      <c r="O893" s="18"/>
    </row>
    <row r="894" spans="1:15">
      <c r="A894" s="6">
        <v>45990</v>
      </c>
      <c r="B894" s="7">
        <v>1754</v>
      </c>
      <c r="C894" s="7" t="s">
        <v>20</v>
      </c>
      <c r="D894" s="7" t="s">
        <v>16</v>
      </c>
      <c r="E894" s="7">
        <v>26</v>
      </c>
      <c r="F894" s="7"/>
      <c r="G894" s="24">
        <v>650000</v>
      </c>
      <c r="H894" s="7" t="s">
        <v>17</v>
      </c>
      <c r="I894" s="14" t="str">
        <f t="shared" si="14"/>
        <v>45990650000</v>
      </c>
      <c r="J894" s="7" t="s">
        <v>18</v>
      </c>
      <c r="K894" s="15" t="str">
        <f>IF(E894="","",VLOOKUP(E894,[1]Hoja4!A:H,7,0))</f>
        <v>PV031</v>
      </c>
      <c r="L894" s="16" t="str">
        <f>IF(E894="","",VLOOKUP(E894,[1]Hoja4!A:H,8,0))</f>
        <v>CALYPSO TUNJA</v>
      </c>
      <c r="M894" s="15" t="str">
        <f>IF(E894="","",VLOOKUP(E894,[1]Hoja4!A:I,9,0))</f>
        <v>TUNJA</v>
      </c>
      <c r="N894" s="17" t="str">
        <f ca="1">IF(ISERROR(
BUSCARX(B894 &amp; I894 &amp; H894,
'EXTRACTO BANCO'!A:A &amp; 'EXTRACTO BANCO'!G:G &amp; 'EXTRACTO BANCO'!K:K,
'EXTRACTO BANCO'!A:A,
0)
),"NO","OK")</f>
        <v>NO</v>
      </c>
      <c r="O894" s="18"/>
    </row>
    <row r="895" spans="1:15">
      <c r="A895" s="6">
        <v>45990</v>
      </c>
      <c r="B895" s="7">
        <v>1754</v>
      </c>
      <c r="C895" s="7" t="s">
        <v>20</v>
      </c>
      <c r="D895" s="7" t="s">
        <v>16</v>
      </c>
      <c r="E895" s="7">
        <v>860075208</v>
      </c>
      <c r="F895" s="7"/>
      <c r="G895" s="24">
        <v>800130</v>
      </c>
      <c r="H895" s="7" t="s">
        <v>17</v>
      </c>
      <c r="I895" s="14" t="str">
        <f t="shared" si="14"/>
        <v>45990800130</v>
      </c>
      <c r="J895" s="7" t="s">
        <v>18</v>
      </c>
      <c r="K895" s="15" t="e">
        <f>IF(E895="","",VLOOKUP(E895,[1]Hoja4!A:H,7,0))</f>
        <v>#N/A</v>
      </c>
      <c r="L895" s="16" t="e">
        <f>IF(E895="","",VLOOKUP(E895,[1]Hoja4!A:H,8,0))</f>
        <v>#N/A</v>
      </c>
      <c r="M895" s="15" t="e">
        <f>IF(E895="","",VLOOKUP(E895,[1]Hoja4!A:I,9,0))</f>
        <v>#N/A</v>
      </c>
      <c r="N895" s="17" t="str">
        <f ca="1">IF(ISERROR(
BUSCARX(B895 &amp; I895 &amp; H895,
'EXTRACTO BANCO'!A:A &amp; 'EXTRACTO BANCO'!G:G &amp; 'EXTRACTO BANCO'!K:K,
'EXTRACTO BANCO'!A:A,
0)
),"NO","OK")</f>
        <v>NO</v>
      </c>
      <c r="O895" s="18"/>
    </row>
    <row r="896" spans="1:15">
      <c r="A896" s="6">
        <v>45990</v>
      </c>
      <c r="B896" s="7">
        <v>1754</v>
      </c>
      <c r="C896" s="7" t="s">
        <v>20</v>
      </c>
      <c r="D896" s="7" t="s">
        <v>16</v>
      </c>
      <c r="E896" s="7">
        <v>6</v>
      </c>
      <c r="F896" s="7"/>
      <c r="G896" s="24">
        <v>1100000</v>
      </c>
      <c r="H896" s="7" t="s">
        <v>17</v>
      </c>
      <c r="I896" s="14" t="str">
        <f t="shared" si="14"/>
        <v>459901100000</v>
      </c>
      <c r="J896" s="7" t="s">
        <v>18</v>
      </c>
      <c r="K896" s="15" t="str">
        <f>IF(E896="","",VLOOKUP(E896,[1]Hoja4!A:H,7,0))</f>
        <v>PV023</v>
      </c>
      <c r="L896" s="16" t="str">
        <f>IF(E896="","",VLOOKUP(E896,[1]Hoja4!A:H,8,0))</f>
        <v>CALYPSO 7 AGOSTO</v>
      </c>
      <c r="M896" s="15" t="str">
        <f>IF(E896="","",VLOOKUP(E896,[1]Hoja4!A:I,9,0))</f>
        <v>BOGOTA</v>
      </c>
      <c r="N896" s="17" t="str">
        <f ca="1">IF(ISERROR(
BUSCARX(B896 &amp; I896 &amp; H896,
'EXTRACTO BANCO'!A:A &amp; 'EXTRACTO BANCO'!G:G &amp; 'EXTRACTO BANCO'!K:K,
'EXTRACTO BANCO'!A:A,
0)
),"NO","OK")</f>
        <v>NO</v>
      </c>
      <c r="O896" s="18"/>
    </row>
    <row r="897" spans="1:15">
      <c r="A897" s="6">
        <v>45990</v>
      </c>
      <c r="B897" s="7">
        <v>1754</v>
      </c>
      <c r="C897" s="7" t="s">
        <v>20</v>
      </c>
      <c r="D897" s="7" t="s">
        <v>16</v>
      </c>
      <c r="E897" s="7">
        <v>4</v>
      </c>
      <c r="F897" s="7"/>
      <c r="G897" s="24">
        <v>1350000</v>
      </c>
      <c r="H897" s="7" t="s">
        <v>17</v>
      </c>
      <c r="I897" s="14" t="str">
        <f t="shared" si="14"/>
        <v>459901350000</v>
      </c>
      <c r="J897" s="7" t="s">
        <v>18</v>
      </c>
      <c r="K897" s="15" t="str">
        <f>IF(E897="","",VLOOKUP(E897,[1]Hoja4!A:H,7,0))</f>
        <v>PV024</v>
      </c>
      <c r="L897" s="16" t="str">
        <f>IF(E897="","",VLOOKUP(E897,[1]Hoja4!A:H,8,0))</f>
        <v>CALYPSO CRA 25</v>
      </c>
      <c r="M897" s="15" t="str">
        <f>IF(E897="","",VLOOKUP(E897,[1]Hoja4!A:I,9,0))</f>
        <v>BOGOTA</v>
      </c>
      <c r="N897" s="17" t="str">
        <f ca="1">IF(ISERROR(
BUSCARX(B897 &amp; I897 &amp; H897,
'EXTRACTO BANCO'!A:A &amp; 'EXTRACTO BANCO'!G:G &amp; 'EXTRACTO BANCO'!K:K,
'EXTRACTO BANCO'!A:A,
0)
),"NO","OK")</f>
        <v>NO</v>
      </c>
      <c r="O897" s="18"/>
    </row>
    <row r="898" spans="1:15">
      <c r="A898" s="6">
        <v>45990</v>
      </c>
      <c r="B898" s="7">
        <v>1754</v>
      </c>
      <c r="C898" s="7" t="s">
        <v>20</v>
      </c>
      <c r="D898" s="7" t="s">
        <v>16</v>
      </c>
      <c r="E898" s="7">
        <v>860075208</v>
      </c>
      <c r="F898" s="7"/>
      <c r="G898" s="24">
        <v>1774800</v>
      </c>
      <c r="H898" s="7" t="s">
        <v>17</v>
      </c>
      <c r="I898" s="14" t="str">
        <f t="shared" si="14"/>
        <v>459901774800</v>
      </c>
      <c r="J898" s="7" t="s">
        <v>18</v>
      </c>
      <c r="K898" s="15" t="e">
        <f>IF(E898="","",VLOOKUP(E898,[1]Hoja4!A:H,7,0))</f>
        <v>#N/A</v>
      </c>
      <c r="L898" s="16" t="e">
        <f>IF(E898="","",VLOOKUP(E898,[1]Hoja4!A:H,8,0))</f>
        <v>#N/A</v>
      </c>
      <c r="M898" s="15" t="e">
        <f>IF(E898="","",VLOOKUP(E898,[1]Hoja4!A:I,9,0))</f>
        <v>#N/A</v>
      </c>
      <c r="N898" s="17" t="str">
        <f ca="1">IF(ISERROR(
BUSCARX(B898 &amp; I898 &amp; H898,
'EXTRACTO BANCO'!A:A &amp; 'EXTRACTO BANCO'!G:G &amp; 'EXTRACTO BANCO'!K:K,
'EXTRACTO BANCO'!A:A,
0)
),"NO","OK")</f>
        <v>NO</v>
      </c>
      <c r="O898" s="18"/>
    </row>
    <row r="899" spans="1:15">
      <c r="A899" s="6">
        <v>45990</v>
      </c>
      <c r="B899" s="7">
        <v>1754</v>
      </c>
      <c r="C899" s="7" t="s">
        <v>20</v>
      </c>
      <c r="D899" s="7" t="s">
        <v>16</v>
      </c>
      <c r="E899" s="7">
        <v>1</v>
      </c>
      <c r="F899" s="7"/>
      <c r="G899" s="24">
        <v>3000000</v>
      </c>
      <c r="H899" s="7" t="s">
        <v>17</v>
      </c>
      <c r="I899" s="14" t="str">
        <f t="shared" ref="I899:I962" si="15">CONCATENATE(A899,G899)</f>
        <v>459903000000</v>
      </c>
      <c r="J899" s="7" t="s">
        <v>18</v>
      </c>
      <c r="K899" s="15" t="e">
        <f>IF(E899="","",VLOOKUP(E899,[1]Hoja4!A:H,7,0))</f>
        <v>#N/A</v>
      </c>
      <c r="L899" s="16" t="e">
        <f>IF(E899="","",VLOOKUP(E899,[1]Hoja4!A:H,8,0))</f>
        <v>#N/A</v>
      </c>
      <c r="M899" s="15" t="e">
        <f>IF(E899="","",VLOOKUP(E899,[1]Hoja4!A:I,9,0))</f>
        <v>#N/A</v>
      </c>
      <c r="N899" s="17" t="str">
        <f ca="1">IF(ISERROR(
BUSCARX(B899 &amp; I899 &amp; H899,
'EXTRACTO BANCO'!A:A &amp; 'EXTRACTO BANCO'!G:G &amp; 'EXTRACTO BANCO'!K:K,
'EXTRACTO BANCO'!A:A,
0)
),"NO","OK")</f>
        <v>NO</v>
      </c>
      <c r="O899" s="18"/>
    </row>
    <row r="900" spans="1:15">
      <c r="A900" s="6">
        <v>45990</v>
      </c>
      <c r="B900" s="7">
        <v>1754</v>
      </c>
      <c r="C900" s="7" t="s">
        <v>20</v>
      </c>
      <c r="D900" s="7" t="s">
        <v>16</v>
      </c>
      <c r="E900" s="7">
        <v>860075208</v>
      </c>
      <c r="F900" s="7"/>
      <c r="G900" s="24">
        <v>2998100</v>
      </c>
      <c r="H900" s="7" t="s">
        <v>17</v>
      </c>
      <c r="I900" s="14" t="str">
        <f t="shared" si="15"/>
        <v>459902998100</v>
      </c>
      <c r="J900" s="7" t="s">
        <v>18</v>
      </c>
      <c r="K900" s="15" t="e">
        <f>IF(E900="","",VLOOKUP(E900,[1]Hoja4!A:H,7,0))</f>
        <v>#N/A</v>
      </c>
      <c r="L900" s="16" t="e">
        <f>IF(E900="","",VLOOKUP(E900,[1]Hoja4!A:H,8,0))</f>
        <v>#N/A</v>
      </c>
      <c r="M900" s="15" t="e">
        <f>IF(E900="","",VLOOKUP(E900,[1]Hoja4!A:I,9,0))</f>
        <v>#N/A</v>
      </c>
      <c r="N900" s="17" t="str">
        <f ca="1">IF(ISERROR(
BUSCARX(B900 &amp; I900 &amp; H900,
'EXTRACTO BANCO'!A:A &amp; 'EXTRACTO BANCO'!G:G &amp; 'EXTRACTO BANCO'!K:K,
'EXTRACTO BANCO'!A:A,
0)
),"NO","OK")</f>
        <v>NO</v>
      </c>
      <c r="O900" s="19" t="s">
        <v>18</v>
      </c>
    </row>
    <row r="901" spans="1:15">
      <c r="A901" s="6">
        <v>45990</v>
      </c>
      <c r="B901" s="7">
        <v>1754</v>
      </c>
      <c r="C901" s="7" t="s">
        <v>20</v>
      </c>
      <c r="D901" s="7" t="s">
        <v>16</v>
      </c>
      <c r="E901" s="7">
        <v>1</v>
      </c>
      <c r="F901" s="7"/>
      <c r="G901" s="24">
        <v>2000000</v>
      </c>
      <c r="H901" s="7" t="s">
        <v>17</v>
      </c>
      <c r="I901" s="14" t="str">
        <f t="shared" si="15"/>
        <v>459902000000</v>
      </c>
      <c r="J901" s="7" t="s">
        <v>18</v>
      </c>
      <c r="K901" s="15" t="e">
        <f>IF(E901="","",VLOOKUP(E901,[1]Hoja4!A:H,7,0))</f>
        <v>#N/A</v>
      </c>
      <c r="L901" s="16" t="e">
        <f>IF(E901="","",VLOOKUP(E901,[1]Hoja4!A:H,8,0))</f>
        <v>#N/A</v>
      </c>
      <c r="M901" s="15" t="e">
        <f>IF(E901="","",VLOOKUP(E901,[1]Hoja4!A:I,9,0))</f>
        <v>#N/A</v>
      </c>
      <c r="N901" s="17" t="str">
        <f ca="1">IF(ISERROR(
BUSCARX(B901 &amp; I901 &amp; H901,
'EXTRACTO BANCO'!A:A &amp; 'EXTRACTO BANCO'!G:G &amp; 'EXTRACTO BANCO'!K:K,
'EXTRACTO BANCO'!A:A,
0)
),"NO","OK")</f>
        <v>NO</v>
      </c>
      <c r="O901" s="18"/>
    </row>
    <row r="902" spans="1:15">
      <c r="A902" s="6">
        <v>45990</v>
      </c>
      <c r="B902" s="7">
        <v>1754</v>
      </c>
      <c r="C902" s="7" t="s">
        <v>20</v>
      </c>
      <c r="D902" s="7" t="s">
        <v>16</v>
      </c>
      <c r="E902" s="7">
        <v>860075208</v>
      </c>
      <c r="F902" s="7"/>
      <c r="G902" s="24">
        <v>3000000</v>
      </c>
      <c r="H902" s="7" t="s">
        <v>17</v>
      </c>
      <c r="I902" s="14" t="str">
        <f t="shared" si="15"/>
        <v>459903000000</v>
      </c>
      <c r="J902" s="7" t="s">
        <v>18</v>
      </c>
      <c r="K902" s="15" t="e">
        <f>IF(E902="","",VLOOKUP(E902,[1]Hoja4!A:H,7,0))</f>
        <v>#N/A</v>
      </c>
      <c r="L902" s="16" t="e">
        <f>IF(E902="","",VLOOKUP(E902,[1]Hoja4!A:H,8,0))</f>
        <v>#N/A</v>
      </c>
      <c r="M902" s="15" t="e">
        <f>IF(E902="","",VLOOKUP(E902,[1]Hoja4!A:I,9,0))</f>
        <v>#N/A</v>
      </c>
      <c r="N902" s="17" t="str">
        <f ca="1">IF(ISERROR(
BUSCARX(B902 &amp; I902 &amp; H902,
'EXTRACTO BANCO'!A:A &amp; 'EXTRACTO BANCO'!G:G &amp; 'EXTRACTO BANCO'!K:K,
'EXTRACTO BANCO'!A:A,
0)
),"NO","OK")</f>
        <v>NO</v>
      </c>
      <c r="O902" s="18"/>
    </row>
    <row r="903" spans="1:15">
      <c r="A903" s="6">
        <v>45990</v>
      </c>
      <c r="B903" s="7">
        <v>1754</v>
      </c>
      <c r="C903" s="7" t="s">
        <v>20</v>
      </c>
      <c r="D903" s="7" t="s">
        <v>16</v>
      </c>
      <c r="E903" s="7">
        <v>3</v>
      </c>
      <c r="F903" s="7"/>
      <c r="G903" s="24">
        <v>1023800</v>
      </c>
      <c r="H903" s="7" t="s">
        <v>17</v>
      </c>
      <c r="I903" s="14" t="str">
        <f t="shared" si="15"/>
        <v>459901023800</v>
      </c>
      <c r="J903" s="7" t="s">
        <v>18</v>
      </c>
      <c r="K903" s="15" t="str">
        <f>IF(E903="","",VLOOKUP(E903,[1]Hoja4!A:H,7,0))</f>
        <v>PV004</v>
      </c>
      <c r="L903" s="16" t="str">
        <f>IF(E903="","",VLOOKUP(E903,[1]Hoja4!A:H,8,0))</f>
        <v>CALYPSO BREAL</v>
      </c>
      <c r="M903" s="15" t="str">
        <f>IF(E903="","",VLOOKUP(E903,[1]Hoja4!A:I,9,0))</f>
        <v>BOGOTA</v>
      </c>
      <c r="N903" s="17" t="str">
        <f ca="1">IF(ISERROR(
BUSCARX(B903 &amp; I903 &amp; H903,
'EXTRACTO BANCO'!A:A &amp; 'EXTRACTO BANCO'!G:G &amp; 'EXTRACTO BANCO'!K:K,
'EXTRACTO BANCO'!A:A,
0)
),"NO","OK")</f>
        <v>NO</v>
      </c>
      <c r="O903" s="19" t="s">
        <v>18</v>
      </c>
    </row>
    <row r="904" spans="1:15">
      <c r="A904" s="6">
        <v>45990</v>
      </c>
      <c r="B904" s="7">
        <v>1754</v>
      </c>
      <c r="C904" s="7" t="s">
        <v>20</v>
      </c>
      <c r="D904" s="7" t="s">
        <v>16</v>
      </c>
      <c r="E904" s="7">
        <v>860075208</v>
      </c>
      <c r="F904" s="7"/>
      <c r="G904" s="24">
        <v>800000</v>
      </c>
      <c r="H904" s="7" t="s">
        <v>17</v>
      </c>
      <c r="I904" s="14" t="str">
        <f t="shared" si="15"/>
        <v>45990800000</v>
      </c>
      <c r="J904" s="7" t="s">
        <v>18</v>
      </c>
      <c r="K904" s="15" t="e">
        <f>IF(E904="","",VLOOKUP(E904,[1]Hoja4!A:H,7,0))</f>
        <v>#N/A</v>
      </c>
      <c r="L904" s="16" t="e">
        <f>IF(E904="","",VLOOKUP(E904,[1]Hoja4!A:H,8,0))</f>
        <v>#N/A</v>
      </c>
      <c r="M904" s="15" t="e">
        <f>IF(E904="","",VLOOKUP(E904,[1]Hoja4!A:I,9,0))</f>
        <v>#N/A</v>
      </c>
      <c r="N904" s="17" t="str">
        <f ca="1">IF(ISERROR(
BUSCARX(B904 &amp; I904 &amp; H904,
'EXTRACTO BANCO'!A:A &amp; 'EXTRACTO BANCO'!G:G &amp; 'EXTRACTO BANCO'!K:K,
'EXTRACTO BANCO'!A:A,
0)
),"NO","OK")</f>
        <v>NO</v>
      </c>
      <c r="O904" s="18"/>
    </row>
    <row r="905" spans="1:15">
      <c r="A905" s="6">
        <v>45990</v>
      </c>
      <c r="B905" s="7">
        <v>1754</v>
      </c>
      <c r="C905" s="7" t="s">
        <v>20</v>
      </c>
      <c r="D905" s="7" t="s">
        <v>16</v>
      </c>
      <c r="E905" s="7">
        <v>1</v>
      </c>
      <c r="F905" s="7"/>
      <c r="G905" s="24">
        <v>2500000</v>
      </c>
      <c r="H905" s="7" t="s">
        <v>17</v>
      </c>
      <c r="I905" s="14" t="str">
        <f t="shared" si="15"/>
        <v>459902500000</v>
      </c>
      <c r="J905" s="7" t="s">
        <v>18</v>
      </c>
      <c r="K905" s="15" t="e">
        <f>IF(E905="","",VLOOKUP(E905,[1]Hoja4!A:H,7,0))</f>
        <v>#N/A</v>
      </c>
      <c r="L905" s="16" t="e">
        <f>IF(E905="","",VLOOKUP(E905,[1]Hoja4!A:H,8,0))</f>
        <v>#N/A</v>
      </c>
      <c r="M905" s="15" t="e">
        <f>IF(E905="","",VLOOKUP(E905,[1]Hoja4!A:I,9,0))</f>
        <v>#N/A</v>
      </c>
      <c r="N905" s="17" t="str">
        <f ca="1">IF(ISERROR(
BUSCARX(B905 &amp; I905 &amp; H905,
'EXTRACTO BANCO'!A:A &amp; 'EXTRACTO BANCO'!G:G &amp; 'EXTRACTO BANCO'!K:K,
'EXTRACTO BANCO'!A:A,
0)
),"NO","OK")</f>
        <v>NO</v>
      </c>
      <c r="O905" s="18"/>
    </row>
    <row r="906" spans="1:15">
      <c r="A906" s="6">
        <v>45990</v>
      </c>
      <c r="B906" s="7">
        <v>1754</v>
      </c>
      <c r="C906" s="7" t="s">
        <v>20</v>
      </c>
      <c r="D906" s="7" t="s">
        <v>16</v>
      </c>
      <c r="E906" s="7">
        <v>1</v>
      </c>
      <c r="F906" s="7"/>
      <c r="G906" s="24">
        <v>1350000</v>
      </c>
      <c r="H906" s="7" t="s">
        <v>17</v>
      </c>
      <c r="I906" s="14" t="str">
        <f t="shared" si="15"/>
        <v>459901350000</v>
      </c>
      <c r="J906" s="7" t="s">
        <v>18</v>
      </c>
      <c r="K906" s="15" t="e">
        <f>IF(E906="","",VLOOKUP(E906,[1]Hoja4!A:H,7,0))</f>
        <v>#N/A</v>
      </c>
      <c r="L906" s="16" t="e">
        <f>IF(E906="","",VLOOKUP(E906,[1]Hoja4!A:H,8,0))</f>
        <v>#N/A</v>
      </c>
      <c r="M906" s="15" t="e">
        <f>IF(E906="","",VLOOKUP(E906,[1]Hoja4!A:I,9,0))</f>
        <v>#N/A</v>
      </c>
      <c r="N906" s="17" t="str">
        <f ca="1">IF(ISERROR(
BUSCARX(B906 &amp; I906 &amp; H906,
'EXTRACTO BANCO'!A:A &amp; 'EXTRACTO BANCO'!G:G &amp; 'EXTRACTO BANCO'!K:K,
'EXTRACTO BANCO'!A:A,
0)
),"NO","OK")</f>
        <v>NO</v>
      </c>
      <c r="O906" s="18"/>
    </row>
    <row r="907" spans="1:15">
      <c r="A907" s="6">
        <v>45990</v>
      </c>
      <c r="B907" s="7">
        <v>1754</v>
      </c>
      <c r="C907" s="7" t="s">
        <v>20</v>
      </c>
      <c r="D907" s="7" t="s">
        <v>16</v>
      </c>
      <c r="E907" s="7">
        <v>51</v>
      </c>
      <c r="F907" s="7"/>
      <c r="G907" s="24">
        <v>1300000</v>
      </c>
      <c r="H907" s="7" t="s">
        <v>17</v>
      </c>
      <c r="I907" s="14" t="str">
        <f t="shared" si="15"/>
        <v>459901300000</v>
      </c>
      <c r="J907" s="7" t="s">
        <v>18</v>
      </c>
      <c r="K907" s="15" t="str">
        <f>IF(E907="","",VLOOKUP(E907,[1]Hoja4!A:H,7,0))</f>
        <v>VEBOG</v>
      </c>
      <c r="L907" s="16" t="str">
        <f>IF(E907="","",VLOOKUP(E907,[1]Hoja4!A:H,8,0))</f>
        <v>VENTAS EXTERNAS BOGOTA</v>
      </c>
      <c r="M907" s="15" t="str">
        <f>IF(E907="","",VLOOKUP(E907,[1]Hoja4!A:I,9,0))</f>
        <v>BOGOTA</v>
      </c>
      <c r="N907" s="17" t="str">
        <f ca="1">IF(ISERROR(
BUSCARX(B907 &amp; I907 &amp; H907,
'EXTRACTO BANCO'!A:A &amp; 'EXTRACTO BANCO'!G:G &amp; 'EXTRACTO BANCO'!K:K,
'EXTRACTO BANCO'!A:A,
0)
),"NO","OK")</f>
        <v>NO</v>
      </c>
      <c r="O907" s="18"/>
    </row>
    <row r="908" spans="1:15">
      <c r="A908" s="6">
        <v>45990</v>
      </c>
      <c r="B908" s="7">
        <v>1754</v>
      </c>
      <c r="C908" s="7" t="s">
        <v>20</v>
      </c>
      <c r="D908" s="7" t="s">
        <v>16</v>
      </c>
      <c r="E908" s="7">
        <v>860075208</v>
      </c>
      <c r="F908" s="7"/>
      <c r="G908" s="24">
        <v>1065900</v>
      </c>
      <c r="H908" s="7" t="s">
        <v>17</v>
      </c>
      <c r="I908" s="14" t="str">
        <f t="shared" si="15"/>
        <v>459901065900</v>
      </c>
      <c r="J908" s="7" t="s">
        <v>18</v>
      </c>
      <c r="K908" s="15" t="e">
        <f>IF(E908="","",VLOOKUP(E908,[1]Hoja4!A:H,7,0))</f>
        <v>#N/A</v>
      </c>
      <c r="L908" s="16" t="e">
        <f>IF(E908="","",VLOOKUP(E908,[1]Hoja4!A:H,8,0))</f>
        <v>#N/A</v>
      </c>
      <c r="M908" s="15" t="e">
        <f>IF(E908="","",VLOOKUP(E908,[1]Hoja4!A:I,9,0))</f>
        <v>#N/A</v>
      </c>
      <c r="N908" s="17" t="str">
        <f ca="1">IF(ISERROR(
BUSCARX(B908 &amp; I908 &amp; H908,
'EXTRACTO BANCO'!A:A &amp; 'EXTRACTO BANCO'!G:G &amp; 'EXTRACTO BANCO'!K:K,
'EXTRACTO BANCO'!A:A,
0)
),"NO","OK")</f>
        <v>NO</v>
      </c>
      <c r="O908" s="18"/>
    </row>
    <row r="909" spans="1:15">
      <c r="A909" s="6">
        <v>45990</v>
      </c>
      <c r="B909" s="7">
        <v>1754</v>
      </c>
      <c r="C909" s="7" t="s">
        <v>20</v>
      </c>
      <c r="D909" s="7" t="s">
        <v>16</v>
      </c>
      <c r="E909" s="7">
        <v>48</v>
      </c>
      <c r="F909" s="7"/>
      <c r="G909" s="24">
        <v>900000</v>
      </c>
      <c r="H909" s="7" t="s">
        <v>17</v>
      </c>
      <c r="I909" s="14" t="str">
        <f t="shared" si="15"/>
        <v>45990900000</v>
      </c>
      <c r="J909" s="7" t="s">
        <v>18</v>
      </c>
      <c r="K909" s="15" t="e">
        <f>IF(E909="","",VLOOKUP(E909,[1]Hoja4!A:H,7,0))</f>
        <v>#N/A</v>
      </c>
      <c r="L909" s="16" t="e">
        <f>IF(E909="","",VLOOKUP(E909,[1]Hoja4!A:H,8,0))</f>
        <v>#N/A</v>
      </c>
      <c r="M909" s="15" t="e">
        <f>IF(E909="","",VLOOKUP(E909,[1]Hoja4!A:I,9,0))</f>
        <v>#N/A</v>
      </c>
      <c r="N909" s="17" t="str">
        <f ca="1">IF(ISERROR(
BUSCARX(B909 &amp; I909 &amp; H909,
'EXTRACTO BANCO'!A:A &amp; 'EXTRACTO BANCO'!G:G &amp; 'EXTRACTO BANCO'!K:K,
'EXTRACTO BANCO'!A:A,
0)
),"NO","OK")</f>
        <v>NO</v>
      </c>
      <c r="O909" s="18"/>
    </row>
    <row r="910" spans="1:15">
      <c r="A910" s="6">
        <v>45990</v>
      </c>
      <c r="B910" s="7">
        <v>1754</v>
      </c>
      <c r="C910" s="7" t="s">
        <v>20</v>
      </c>
      <c r="D910" s="7" t="s">
        <v>16</v>
      </c>
      <c r="E910" s="7">
        <v>860075208</v>
      </c>
      <c r="F910" s="7"/>
      <c r="G910" s="24">
        <v>500000</v>
      </c>
      <c r="H910" s="7" t="s">
        <v>17</v>
      </c>
      <c r="I910" s="14" t="str">
        <f t="shared" si="15"/>
        <v>45990500000</v>
      </c>
      <c r="J910" s="7" t="s">
        <v>18</v>
      </c>
      <c r="K910" s="15" t="e">
        <f>IF(E910="","",VLOOKUP(E910,[1]Hoja4!A:H,7,0))</f>
        <v>#N/A</v>
      </c>
      <c r="L910" s="16" t="e">
        <f>IF(E910="","",VLOOKUP(E910,[1]Hoja4!A:H,8,0))</f>
        <v>#N/A</v>
      </c>
      <c r="M910" s="15" t="e">
        <f>IF(E910="","",VLOOKUP(E910,[1]Hoja4!A:I,9,0))</f>
        <v>#N/A</v>
      </c>
      <c r="N910" s="17" t="str">
        <f ca="1">IF(ISERROR(
BUSCARX(B910 &amp; I910 &amp; H910,
'EXTRACTO BANCO'!A:A &amp; 'EXTRACTO BANCO'!G:G &amp; 'EXTRACTO BANCO'!K:K,
'EXTRACTO BANCO'!A:A,
0)
),"NO","OK")</f>
        <v>NO</v>
      </c>
      <c r="O910" s="18"/>
    </row>
    <row r="911" spans="1:15">
      <c r="A911" s="6">
        <v>45990</v>
      </c>
      <c r="B911" s="7">
        <v>1754</v>
      </c>
      <c r="C911" s="7" t="s">
        <v>20</v>
      </c>
      <c r="D911" s="7" t="s">
        <v>16</v>
      </c>
      <c r="E911" s="7">
        <v>860075208</v>
      </c>
      <c r="F911" s="7"/>
      <c r="G911" s="24">
        <v>1000000</v>
      </c>
      <c r="H911" s="7" t="s">
        <v>17</v>
      </c>
      <c r="I911" s="14" t="str">
        <f t="shared" si="15"/>
        <v>459901000000</v>
      </c>
      <c r="J911" s="7" t="s">
        <v>18</v>
      </c>
      <c r="K911" s="15" t="e">
        <f>IF(E911="","",VLOOKUP(E911,[1]Hoja4!A:H,7,0))</f>
        <v>#N/A</v>
      </c>
      <c r="L911" s="16" t="e">
        <f>IF(E911="","",VLOOKUP(E911,[1]Hoja4!A:H,8,0))</f>
        <v>#N/A</v>
      </c>
      <c r="M911" s="15" t="e">
        <f>IF(E911="","",VLOOKUP(E911,[1]Hoja4!A:I,9,0))</f>
        <v>#N/A</v>
      </c>
      <c r="N911" s="17" t="str">
        <f ca="1">IF(ISERROR(
BUSCARX(B911 &amp; I911 &amp; H911,
'EXTRACTO BANCO'!A:A &amp; 'EXTRACTO BANCO'!G:G &amp; 'EXTRACTO BANCO'!K:K,
'EXTRACTO BANCO'!A:A,
0)
),"NO","OK")</f>
        <v>NO</v>
      </c>
      <c r="O911" s="18"/>
    </row>
    <row r="912" spans="1:15">
      <c r="A912" s="6">
        <v>45990</v>
      </c>
      <c r="B912" s="7">
        <v>1754</v>
      </c>
      <c r="C912" s="7" t="s">
        <v>20</v>
      </c>
      <c r="D912" s="7" t="s">
        <v>16</v>
      </c>
      <c r="E912" s="7">
        <v>10</v>
      </c>
      <c r="F912" s="7"/>
      <c r="G912" s="24">
        <v>1900000</v>
      </c>
      <c r="H912" s="7" t="s">
        <v>17</v>
      </c>
      <c r="I912" s="14" t="str">
        <f t="shared" si="15"/>
        <v>459901900000</v>
      </c>
      <c r="J912" s="7" t="s">
        <v>18</v>
      </c>
      <c r="K912" s="15" t="str">
        <f>IF(E912="","",VLOOKUP(E912,[1]Hoja4!A:H,7,0))</f>
        <v>PV003</v>
      </c>
      <c r="L912" s="16" t="str">
        <f>IF(E912="","",VLOOKUP(E912,[1]Hoja4!A:H,8,0))</f>
        <v>CALYPSO BREAL 2</v>
      </c>
      <c r="M912" s="15" t="str">
        <f>IF(E912="","",VLOOKUP(E912,[1]Hoja4!A:I,9,0))</f>
        <v>BOGOTA</v>
      </c>
      <c r="N912" s="17" t="str">
        <f ca="1">IF(ISERROR(
BUSCARX(B912 &amp; I912 &amp; H912,
'EXTRACTO BANCO'!A:A &amp; 'EXTRACTO BANCO'!G:G &amp; 'EXTRACTO BANCO'!K:K,
'EXTRACTO BANCO'!A:A,
0)
),"NO","OK")</f>
        <v>NO</v>
      </c>
      <c r="O912" s="18"/>
    </row>
    <row r="913" spans="1:15">
      <c r="A913" s="6">
        <v>45990</v>
      </c>
      <c r="B913" s="7">
        <v>1754</v>
      </c>
      <c r="C913" s="7" t="s">
        <v>20</v>
      </c>
      <c r="D913" s="7" t="s">
        <v>16</v>
      </c>
      <c r="E913" s="7">
        <v>59</v>
      </c>
      <c r="F913" s="7"/>
      <c r="G913" s="24">
        <v>824800</v>
      </c>
      <c r="H913" s="7" t="s">
        <v>17</v>
      </c>
      <c r="I913" s="14" t="str">
        <f t="shared" si="15"/>
        <v>45990824800</v>
      </c>
      <c r="J913" s="7" t="s">
        <v>18</v>
      </c>
      <c r="K913" s="15" t="e">
        <f>IF(E913="","",VLOOKUP(E913,[1]Hoja4!A:H,7,0))</f>
        <v>#N/A</v>
      </c>
      <c r="L913" s="16" t="e">
        <f>IF(E913="","",VLOOKUP(E913,[1]Hoja4!A:H,8,0))</f>
        <v>#N/A</v>
      </c>
      <c r="M913" s="15" t="e">
        <f>IF(E913="","",VLOOKUP(E913,[1]Hoja4!A:I,9,0))</f>
        <v>#N/A</v>
      </c>
      <c r="N913" s="17" t="str">
        <f ca="1">IF(ISERROR(
BUSCARX(B913 &amp; I913 &amp; H913,
'EXTRACTO BANCO'!A:A &amp; 'EXTRACTO BANCO'!G:G &amp; 'EXTRACTO BANCO'!K:K,
'EXTRACTO BANCO'!A:A,
0)
),"NO","OK")</f>
        <v>NO</v>
      </c>
      <c r="O913" s="18"/>
    </row>
    <row r="914" spans="1:15">
      <c r="A914" s="6">
        <v>45990</v>
      </c>
      <c r="B914" s="7">
        <v>1754</v>
      </c>
      <c r="C914" s="7" t="s">
        <v>20</v>
      </c>
      <c r="D914" s="7" t="s">
        <v>16</v>
      </c>
      <c r="E914" s="7">
        <v>860075208</v>
      </c>
      <c r="F914" s="7"/>
      <c r="G914" s="24">
        <v>1200000</v>
      </c>
      <c r="H914" s="7" t="s">
        <v>17</v>
      </c>
      <c r="I914" s="14" t="str">
        <f t="shared" si="15"/>
        <v>459901200000</v>
      </c>
      <c r="J914" s="7" t="s">
        <v>18</v>
      </c>
      <c r="K914" s="15" t="e">
        <f>IF(E914="","",VLOOKUP(E914,[1]Hoja4!A:H,7,0))</f>
        <v>#N/A</v>
      </c>
      <c r="L914" s="16" t="e">
        <f>IF(E914="","",VLOOKUP(E914,[1]Hoja4!A:H,8,0))</f>
        <v>#N/A</v>
      </c>
      <c r="M914" s="15" t="e">
        <f>IF(E914="","",VLOOKUP(E914,[1]Hoja4!A:I,9,0))</f>
        <v>#N/A</v>
      </c>
      <c r="N914" s="17" t="str">
        <f ca="1">IF(ISERROR(
BUSCARX(B914 &amp; I914 &amp; H914,
'EXTRACTO BANCO'!A:A &amp; 'EXTRACTO BANCO'!G:G &amp; 'EXTRACTO BANCO'!K:K,
'EXTRACTO BANCO'!A:A,
0)
),"NO","OK")</f>
        <v>NO</v>
      </c>
      <c r="O914" s="18"/>
    </row>
    <row r="915" spans="1:15">
      <c r="A915" s="6">
        <v>45990</v>
      </c>
      <c r="B915" s="7">
        <v>1754</v>
      </c>
      <c r="C915" s="7" t="s">
        <v>20</v>
      </c>
      <c r="D915" s="7" t="s">
        <v>16</v>
      </c>
      <c r="E915" s="7">
        <v>50</v>
      </c>
      <c r="F915" s="7"/>
      <c r="G915" s="24">
        <v>800000</v>
      </c>
      <c r="H915" s="7" t="s">
        <v>17</v>
      </c>
      <c r="I915" s="14" t="str">
        <f t="shared" si="15"/>
        <v>45990800000</v>
      </c>
      <c r="J915" s="7" t="s">
        <v>18</v>
      </c>
      <c r="K915" s="15" t="e">
        <f>IF(E915="","",VLOOKUP(E915,[1]Hoja4!A:H,7,0))</f>
        <v>#N/A</v>
      </c>
      <c r="L915" s="16" t="e">
        <f>IF(E915="","",VLOOKUP(E915,[1]Hoja4!A:H,8,0))</f>
        <v>#N/A</v>
      </c>
      <c r="M915" s="15" t="e">
        <f>IF(E915="","",VLOOKUP(E915,[1]Hoja4!A:I,9,0))</f>
        <v>#N/A</v>
      </c>
      <c r="N915" s="17" t="str">
        <f ca="1">IF(ISERROR(
BUSCARX(B915 &amp; I915 &amp; H915,
'EXTRACTO BANCO'!A:A &amp; 'EXTRACTO BANCO'!G:G &amp; 'EXTRACTO BANCO'!K:K,
'EXTRACTO BANCO'!A:A,
0)
),"NO","OK")</f>
        <v>NO</v>
      </c>
      <c r="O915" s="18"/>
    </row>
    <row r="916" spans="1:15">
      <c r="A916" s="6">
        <v>45990</v>
      </c>
      <c r="B916" s="7">
        <v>1754</v>
      </c>
      <c r="C916" s="7" t="s">
        <v>20</v>
      </c>
      <c r="D916" s="7" t="s">
        <v>16</v>
      </c>
      <c r="E916" s="7">
        <v>32</v>
      </c>
      <c r="F916" s="7"/>
      <c r="G916" s="24">
        <v>1300000</v>
      </c>
      <c r="H916" s="7" t="s">
        <v>17</v>
      </c>
      <c r="I916" s="14" t="str">
        <f t="shared" si="15"/>
        <v>459901300000</v>
      </c>
      <c r="J916" s="7" t="s">
        <v>18</v>
      </c>
      <c r="K916" s="15" t="str">
        <f>IF(E916="","",VLOOKUP(E916,[1]Hoja4!A:H,7,0))</f>
        <v>PV029</v>
      </c>
      <c r="L916" s="16" t="str">
        <f>IF(E916="","",VLOOKUP(E916,[1]Hoja4!A:H,8,0))</f>
        <v>CALYPSO DUITAMA</v>
      </c>
      <c r="M916" s="15" t="str">
        <f>IF(E916="","",VLOOKUP(E916,[1]Hoja4!A:I,9,0))</f>
        <v>TUNJA</v>
      </c>
      <c r="N916" s="17" t="str">
        <f ca="1">IF(ISERROR(
BUSCARX(B916 &amp; I916 &amp; H916,
'EXTRACTO BANCO'!A:A &amp; 'EXTRACTO BANCO'!G:G &amp; 'EXTRACTO BANCO'!K:K,
'EXTRACTO BANCO'!A:A,
0)
),"NO","OK")</f>
        <v>NO</v>
      </c>
      <c r="O916" s="18"/>
    </row>
    <row r="917" spans="1:15">
      <c r="A917" s="6">
        <v>45990</v>
      </c>
      <c r="B917" s="7">
        <v>1754</v>
      </c>
      <c r="C917" s="7" t="s">
        <v>20</v>
      </c>
      <c r="D917" s="7" t="s">
        <v>16</v>
      </c>
      <c r="E917" s="7">
        <v>21</v>
      </c>
      <c r="F917" s="7"/>
      <c r="G917" s="24">
        <v>3000000</v>
      </c>
      <c r="H917" s="7" t="s">
        <v>17</v>
      </c>
      <c r="I917" s="14" t="str">
        <f t="shared" si="15"/>
        <v>459903000000</v>
      </c>
      <c r="J917" s="7" t="s">
        <v>18</v>
      </c>
      <c r="K917" s="15" t="str">
        <f>IF(E917="","",VLOOKUP(E917,[1]Hoja4!A:H,7,0))</f>
        <v>PV033</v>
      </c>
      <c r="L917" s="16" t="str">
        <f>IF(E917="","",VLOOKUP(E917,[1]Hoja4!A:H,8,0))</f>
        <v>CALYPSO MEDELLIN SAN ANTONIO</v>
      </c>
      <c r="M917" s="15" t="str">
        <f>IF(E917="","",VLOOKUP(E917,[1]Hoja4!A:I,9,0))</f>
        <v>MEDELLIN</v>
      </c>
      <c r="N917" s="17" t="str">
        <f ca="1">IF(ISERROR(
BUSCARX(B917 &amp; I917 &amp; H917,
'EXTRACTO BANCO'!A:A &amp; 'EXTRACTO BANCO'!G:G &amp; 'EXTRACTO BANCO'!K:K,
'EXTRACTO BANCO'!A:A,
0)
),"NO","OK")</f>
        <v>NO</v>
      </c>
      <c r="O917" s="18"/>
    </row>
    <row r="918" spans="1:15">
      <c r="A918" s="6">
        <v>45990</v>
      </c>
      <c r="B918" s="7">
        <v>1754</v>
      </c>
      <c r="C918" s="7" t="s">
        <v>20</v>
      </c>
      <c r="D918" s="7" t="s">
        <v>16</v>
      </c>
      <c r="E918" s="7">
        <v>12</v>
      </c>
      <c r="F918" s="7"/>
      <c r="G918" s="24">
        <v>1000000</v>
      </c>
      <c r="H918" s="7" t="s">
        <v>17</v>
      </c>
      <c r="I918" s="14" t="str">
        <f t="shared" si="15"/>
        <v>459901000000</v>
      </c>
      <c r="J918" s="7" t="s">
        <v>18</v>
      </c>
      <c r="K918" s="15" t="str">
        <f>IF(E918="","",VLOOKUP(E918,[1]Hoja4!A:H,7,0))</f>
        <v>PV037</v>
      </c>
      <c r="L918" s="16" t="str">
        <f>IF(E918="","",VLOOKUP(E918,[1]Hoja4!A:H,8,0))</f>
        <v>CALYPSO PLASTIQUINCE BUCARAMANGA CR 15</v>
      </c>
      <c r="M918" s="15" t="str">
        <f>IF(E918="","",VLOOKUP(E918,[1]Hoja4!A:I,9,0))</f>
        <v>BUCARAMANGA</v>
      </c>
      <c r="N918" s="17" t="str">
        <f ca="1">IF(ISERROR(
BUSCARX(B918 &amp; I918 &amp; H918,
'EXTRACTO BANCO'!A:A &amp; 'EXTRACTO BANCO'!G:G &amp; 'EXTRACTO BANCO'!K:K,
'EXTRACTO BANCO'!A:A,
0)
),"NO","OK")</f>
        <v>NO</v>
      </c>
      <c r="O918" s="18"/>
    </row>
    <row r="919" spans="1:15">
      <c r="A919" s="6">
        <v>45990</v>
      </c>
      <c r="B919" s="7">
        <v>1754</v>
      </c>
      <c r="C919" s="7" t="s">
        <v>20</v>
      </c>
      <c r="D919" s="7" t="s">
        <v>16</v>
      </c>
      <c r="E919" s="7">
        <v>21</v>
      </c>
      <c r="F919" s="7"/>
      <c r="G919" s="24">
        <v>400000</v>
      </c>
      <c r="H919" s="7" t="s">
        <v>17</v>
      </c>
      <c r="I919" s="14" t="str">
        <f t="shared" si="15"/>
        <v>45990400000</v>
      </c>
      <c r="J919" s="7" t="s">
        <v>18</v>
      </c>
      <c r="K919" s="15" t="str">
        <f>IF(E919="","",VLOOKUP(E919,[1]Hoja4!A:H,7,0))</f>
        <v>PV033</v>
      </c>
      <c r="L919" s="16" t="str">
        <f>IF(E919="","",VLOOKUP(E919,[1]Hoja4!A:H,8,0))</f>
        <v>CALYPSO MEDELLIN SAN ANTONIO</v>
      </c>
      <c r="M919" s="15" t="str">
        <f>IF(E919="","",VLOOKUP(E919,[1]Hoja4!A:I,9,0))</f>
        <v>MEDELLIN</v>
      </c>
      <c r="N919" s="17" t="str">
        <f ca="1">IF(ISERROR(
BUSCARX(B919 &amp; I919 &amp; H919,
'EXTRACTO BANCO'!A:A &amp; 'EXTRACTO BANCO'!G:G &amp; 'EXTRACTO BANCO'!K:K,
'EXTRACTO BANCO'!A:A,
0)
),"NO","OK")</f>
        <v>NO</v>
      </c>
      <c r="O919" s="18"/>
    </row>
    <row r="920" spans="1:15">
      <c r="A920" s="6">
        <v>45990</v>
      </c>
      <c r="B920" s="7">
        <v>1754</v>
      </c>
      <c r="C920" s="7" t="s">
        <v>20</v>
      </c>
      <c r="D920" s="7" t="s">
        <v>16</v>
      </c>
      <c r="E920" s="7">
        <v>49</v>
      </c>
      <c r="F920" s="7"/>
      <c r="G920" s="24">
        <v>2082150</v>
      </c>
      <c r="H920" s="7" t="s">
        <v>17</v>
      </c>
      <c r="I920" s="14" t="str">
        <f t="shared" si="15"/>
        <v>459902082150</v>
      </c>
      <c r="J920" s="7" t="s">
        <v>18</v>
      </c>
      <c r="K920" s="15" t="e">
        <f>IF(E920="","",VLOOKUP(E920,[1]Hoja4!A:H,7,0))</f>
        <v>#N/A</v>
      </c>
      <c r="L920" s="16" t="e">
        <f>IF(E920="","",VLOOKUP(E920,[1]Hoja4!A:H,8,0))</f>
        <v>#N/A</v>
      </c>
      <c r="M920" s="15" t="e">
        <f>IF(E920="","",VLOOKUP(E920,[1]Hoja4!A:I,9,0))</f>
        <v>#N/A</v>
      </c>
      <c r="N920" s="17" t="str">
        <f ca="1">IF(ISERROR(
BUSCARX(B920 &amp; I920 &amp; H920,
'EXTRACTO BANCO'!A:A &amp; 'EXTRACTO BANCO'!G:G &amp; 'EXTRACTO BANCO'!K:K,
'EXTRACTO BANCO'!A:A,
0)
),"NO","OK")</f>
        <v>NO</v>
      </c>
      <c r="O920" s="18"/>
    </row>
    <row r="921" spans="1:15">
      <c r="A921" s="6">
        <v>45990</v>
      </c>
      <c r="B921" s="7">
        <v>1754</v>
      </c>
      <c r="C921" s="7" t="s">
        <v>20</v>
      </c>
      <c r="D921" s="7" t="s">
        <v>16</v>
      </c>
      <c r="E921" s="7">
        <v>31</v>
      </c>
      <c r="F921" s="7"/>
      <c r="G921" s="24">
        <v>2400000</v>
      </c>
      <c r="H921" s="7" t="s">
        <v>17</v>
      </c>
      <c r="I921" s="14" t="str">
        <f t="shared" si="15"/>
        <v>459902400000</v>
      </c>
      <c r="J921" s="7" t="s">
        <v>18</v>
      </c>
      <c r="K921" s="15" t="str">
        <f>IF(E921="","",VLOOKUP(E921,[1]Hoja4!A:H,7,0))</f>
        <v>LOG</v>
      </c>
      <c r="L921" s="16" t="str">
        <f>IF(E921="","",VLOOKUP(E921,[1]Hoja4!A:H,8,0))</f>
        <v>CAJA LOGISTICA</v>
      </c>
      <c r="M921" s="15" t="str">
        <f>IF(E921="","",VLOOKUP(E921,[1]Hoja4!A:I,9,0))</f>
        <v>BOGOTA</v>
      </c>
      <c r="N921" s="17" t="str">
        <f ca="1">IF(ISERROR(
BUSCARX(B921 &amp; I921 &amp; H921,
'EXTRACTO BANCO'!A:A &amp; 'EXTRACTO BANCO'!G:G &amp; 'EXTRACTO BANCO'!K:K,
'EXTRACTO BANCO'!A:A,
0)
),"NO","OK")</f>
        <v>NO</v>
      </c>
      <c r="O921" s="18"/>
    </row>
    <row r="922" spans="1:15">
      <c r="A922" s="6">
        <v>45990</v>
      </c>
      <c r="B922" s="7">
        <v>1754</v>
      </c>
      <c r="C922" s="7" t="s">
        <v>20</v>
      </c>
      <c r="D922" s="7" t="s">
        <v>16</v>
      </c>
      <c r="E922" s="7">
        <v>18</v>
      </c>
      <c r="F922" s="7"/>
      <c r="G922" s="24">
        <v>1250000</v>
      </c>
      <c r="H922" s="7" t="s">
        <v>17</v>
      </c>
      <c r="I922" s="14" t="str">
        <f t="shared" si="15"/>
        <v>459901250000</v>
      </c>
      <c r="J922" s="7" t="s">
        <v>18</v>
      </c>
      <c r="K922" s="15" t="str">
        <f>IF(E922="","",VLOOKUP(E922,[1]Hoja4!A:H,7,0))</f>
        <v>PV046</v>
      </c>
      <c r="L922" s="16" t="str">
        <f>IF(E922="","",VLOOKUP(E922,[1]Hoja4!A:H,8,0))</f>
        <v>CALYPSO CALI CRA 9</v>
      </c>
      <c r="M922" s="15" t="str">
        <f>IF(E922="","",VLOOKUP(E922,[1]Hoja4!A:I,9,0))</f>
        <v>CALI</v>
      </c>
      <c r="N922" s="17" t="str">
        <f ca="1">IF(ISERROR(
BUSCARX(B922 &amp; I922 &amp; H922,
'EXTRACTO BANCO'!A:A &amp; 'EXTRACTO BANCO'!G:G &amp; 'EXTRACTO BANCO'!K:K,
'EXTRACTO BANCO'!A:A,
0)
),"NO","OK")</f>
        <v>NO</v>
      </c>
      <c r="O922" s="18"/>
    </row>
    <row r="923" spans="1:15">
      <c r="A923" s="6">
        <v>45990</v>
      </c>
      <c r="B923" s="7">
        <v>1754</v>
      </c>
      <c r="C923" s="7" t="s">
        <v>20</v>
      </c>
      <c r="D923" s="7" t="s">
        <v>16</v>
      </c>
      <c r="E923" s="7">
        <v>57</v>
      </c>
      <c r="F923" s="7"/>
      <c r="G923" s="24">
        <v>1100000</v>
      </c>
      <c r="H923" s="7" t="s">
        <v>17</v>
      </c>
      <c r="I923" s="14" t="str">
        <f t="shared" si="15"/>
        <v>459901100000</v>
      </c>
      <c r="J923" s="7" t="s">
        <v>18</v>
      </c>
      <c r="K923" s="15" t="e">
        <f>IF(E923="","",VLOOKUP(E923,[1]Hoja4!A:H,7,0))</f>
        <v>#N/A</v>
      </c>
      <c r="L923" s="16" t="e">
        <f>IF(E923="","",VLOOKUP(E923,[1]Hoja4!A:H,8,0))</f>
        <v>#N/A</v>
      </c>
      <c r="M923" s="15" t="e">
        <f>IF(E923="","",VLOOKUP(E923,[1]Hoja4!A:I,9,0))</f>
        <v>#N/A</v>
      </c>
      <c r="N923" s="17" t="str">
        <f ca="1">IF(ISERROR(
BUSCARX(B923 &amp; I923 &amp; H923,
'EXTRACTO BANCO'!A:A &amp; 'EXTRACTO BANCO'!G:G &amp; 'EXTRACTO BANCO'!K:K,
'EXTRACTO BANCO'!A:A,
0)
),"NO","OK")</f>
        <v>NO</v>
      </c>
      <c r="O923" s="18"/>
    </row>
    <row r="924" spans="1:15">
      <c r="A924" s="6">
        <v>45990</v>
      </c>
      <c r="B924" s="7">
        <v>1754</v>
      </c>
      <c r="C924" s="7" t="s">
        <v>20</v>
      </c>
      <c r="D924" s="7" t="s">
        <v>16</v>
      </c>
      <c r="E924" s="7">
        <v>860075208</v>
      </c>
      <c r="F924" s="7"/>
      <c r="G924" s="24">
        <v>2812700</v>
      </c>
      <c r="H924" s="7" t="s">
        <v>17</v>
      </c>
      <c r="I924" s="14" t="str">
        <f t="shared" si="15"/>
        <v>459902812700</v>
      </c>
      <c r="J924" s="7" t="s">
        <v>18</v>
      </c>
      <c r="K924" s="15" t="e">
        <f>IF(E924="","",VLOOKUP(E924,[1]Hoja4!A:H,7,0))</f>
        <v>#N/A</v>
      </c>
      <c r="L924" s="16" t="e">
        <f>IF(E924="","",VLOOKUP(E924,[1]Hoja4!A:H,8,0))</f>
        <v>#N/A</v>
      </c>
      <c r="M924" s="15" t="e">
        <f>IF(E924="","",VLOOKUP(E924,[1]Hoja4!A:I,9,0))</f>
        <v>#N/A</v>
      </c>
      <c r="N924" s="17" t="str">
        <f ca="1">IF(ISERROR(
BUSCARX(B924 &amp; I924 &amp; H924,
'EXTRACTO BANCO'!A:A &amp; 'EXTRACTO BANCO'!G:G &amp; 'EXTRACTO BANCO'!K:K,
'EXTRACTO BANCO'!A:A,
0)
),"NO","OK")</f>
        <v>NO</v>
      </c>
      <c r="O924" s="18"/>
    </row>
    <row r="925" spans="1:15">
      <c r="A925" s="6">
        <v>45990</v>
      </c>
      <c r="B925" s="7">
        <v>1754</v>
      </c>
      <c r="C925" s="7" t="s">
        <v>20</v>
      </c>
      <c r="D925" s="7" t="s">
        <v>16</v>
      </c>
      <c r="E925" s="7">
        <v>59</v>
      </c>
      <c r="F925" s="7"/>
      <c r="G925" s="24">
        <v>900000</v>
      </c>
      <c r="H925" s="7" t="s">
        <v>17</v>
      </c>
      <c r="I925" s="14" t="str">
        <f t="shared" si="15"/>
        <v>45990900000</v>
      </c>
      <c r="J925" s="7" t="s">
        <v>18</v>
      </c>
      <c r="K925" s="15" t="e">
        <f>IF(E925="","",VLOOKUP(E925,[1]Hoja4!A:H,7,0))</f>
        <v>#N/A</v>
      </c>
      <c r="L925" s="16" t="e">
        <f>IF(E925="","",VLOOKUP(E925,[1]Hoja4!A:H,8,0))</f>
        <v>#N/A</v>
      </c>
      <c r="M925" s="15" t="e">
        <f>IF(E925="","",VLOOKUP(E925,[1]Hoja4!A:I,9,0))</f>
        <v>#N/A</v>
      </c>
      <c r="N925" s="17" t="str">
        <f ca="1">IF(ISERROR(
BUSCARX(B925 &amp; I925 &amp; H925,
'EXTRACTO BANCO'!A:A &amp; 'EXTRACTO BANCO'!G:G &amp; 'EXTRACTO BANCO'!K:K,
'EXTRACTO BANCO'!A:A,
0)
),"NO","OK")</f>
        <v>NO</v>
      </c>
      <c r="O925" s="18"/>
    </row>
    <row r="926" spans="1:15">
      <c r="A926" s="6">
        <v>45990</v>
      </c>
      <c r="B926" s="7">
        <v>1754</v>
      </c>
      <c r="C926" s="7" t="s">
        <v>20</v>
      </c>
      <c r="D926" s="7" t="s">
        <v>16</v>
      </c>
      <c r="E926" s="7">
        <v>2</v>
      </c>
      <c r="F926" s="7"/>
      <c r="G926" s="24">
        <v>700000</v>
      </c>
      <c r="H926" s="7" t="s">
        <v>17</v>
      </c>
      <c r="I926" s="14" t="str">
        <f t="shared" si="15"/>
        <v>45990700000</v>
      </c>
      <c r="J926" s="7" t="s">
        <v>18</v>
      </c>
      <c r="K926" s="15" t="str">
        <f>IF(E926="","",VLOOKUP(E926,[1]Hoja4!A:H,7,0))</f>
        <v>PV020</v>
      </c>
      <c r="L926" s="16" t="str">
        <f>IF(E926="","",VLOOKUP(E926,[1]Hoja4!A:H,8,0))</f>
        <v>CALYPSO RESTREPO</v>
      </c>
      <c r="M926" s="15" t="str">
        <f>IF(E926="","",VLOOKUP(E926,[1]Hoja4!A:I,9,0))</f>
        <v>BOGOTA</v>
      </c>
      <c r="N926" s="17" t="str">
        <f ca="1">IF(ISERROR(
BUSCARX(B926 &amp; I926 &amp; H926,
'EXTRACTO BANCO'!A:A &amp; 'EXTRACTO BANCO'!G:G &amp; 'EXTRACTO BANCO'!K:K,
'EXTRACTO BANCO'!A:A,
0)
),"NO","OK")</f>
        <v>NO</v>
      </c>
      <c r="O926" s="18"/>
    </row>
    <row r="927" spans="1:15">
      <c r="A927" s="6">
        <v>45990</v>
      </c>
      <c r="B927" s="7">
        <v>1754</v>
      </c>
      <c r="C927" s="7" t="s">
        <v>20</v>
      </c>
      <c r="D927" s="7" t="s">
        <v>16</v>
      </c>
      <c r="E927" s="7">
        <v>5</v>
      </c>
      <c r="F927" s="7"/>
      <c r="G927" s="24">
        <v>750000</v>
      </c>
      <c r="H927" s="7" t="s">
        <v>17</v>
      </c>
      <c r="I927" s="14" t="str">
        <f t="shared" si="15"/>
        <v>45990750000</v>
      </c>
      <c r="J927" s="7" t="s">
        <v>18</v>
      </c>
      <c r="K927" s="15" t="str">
        <f>IF(E927="","",VLOOKUP(E927,[1]Hoja4!A:H,7,0))</f>
        <v>PV022</v>
      </c>
      <c r="L927" s="16" t="str">
        <f>IF(E927="","",VLOOKUP(E927,[1]Hoja4!A:H,8,0))</f>
        <v>CALYPSO RIONEGRO</v>
      </c>
      <c r="M927" s="15" t="str">
        <f>IF(E927="","",VLOOKUP(E927,[1]Hoja4!A:I,9,0))</f>
        <v>BOGOTA</v>
      </c>
      <c r="N927" s="17" t="str">
        <f ca="1">IF(ISERROR(
BUSCARX(B927 &amp; I927 &amp; H927,
'EXTRACTO BANCO'!A:A &amp; 'EXTRACTO BANCO'!G:G &amp; 'EXTRACTO BANCO'!K:K,
'EXTRACTO BANCO'!A:A,
0)
),"NO","OK")</f>
        <v>NO</v>
      </c>
      <c r="O927" s="18"/>
    </row>
    <row r="928" spans="1:15">
      <c r="A928" s="6">
        <v>45990</v>
      </c>
      <c r="B928" s="7">
        <v>1754</v>
      </c>
      <c r="C928" s="7" t="s">
        <v>20</v>
      </c>
      <c r="D928" s="7" t="s">
        <v>16</v>
      </c>
      <c r="E928" s="7">
        <v>54</v>
      </c>
      <c r="F928" s="7"/>
      <c r="G928" s="24">
        <v>700000</v>
      </c>
      <c r="H928" s="7" t="s">
        <v>17</v>
      </c>
      <c r="I928" s="14" t="str">
        <f t="shared" si="15"/>
        <v>45990700000</v>
      </c>
      <c r="J928" s="7" t="s">
        <v>18</v>
      </c>
      <c r="K928" s="15" t="e">
        <f>IF(E928="","",VLOOKUP(E928,[1]Hoja4!A:H,7,0))</f>
        <v>#N/A</v>
      </c>
      <c r="L928" s="16" t="e">
        <f>IF(E928="","",VLOOKUP(E928,[1]Hoja4!A:H,8,0))</f>
        <v>#N/A</v>
      </c>
      <c r="M928" s="15" t="e">
        <f>IF(E928="","",VLOOKUP(E928,[1]Hoja4!A:I,9,0))</f>
        <v>#N/A</v>
      </c>
      <c r="N928" s="17" t="str">
        <f ca="1">IF(ISERROR(
BUSCARX(B928 &amp; I928 &amp; H928,
'EXTRACTO BANCO'!A:A &amp; 'EXTRACTO BANCO'!G:G &amp; 'EXTRACTO BANCO'!K:K,
'EXTRACTO BANCO'!A:A,
0)
),"NO","OK")</f>
        <v>NO</v>
      </c>
      <c r="O928" s="18"/>
    </row>
    <row r="929" spans="1:15">
      <c r="A929" s="6">
        <v>45990</v>
      </c>
      <c r="B929" s="7">
        <v>1754</v>
      </c>
      <c r="C929" s="7" t="s">
        <v>20</v>
      </c>
      <c r="D929" s="7" t="s">
        <v>16</v>
      </c>
      <c r="E929" s="7">
        <v>8</v>
      </c>
      <c r="F929" s="7"/>
      <c r="G929" s="24">
        <v>413475</v>
      </c>
      <c r="H929" s="7" t="s">
        <v>17</v>
      </c>
      <c r="I929" s="14" t="str">
        <f t="shared" si="15"/>
        <v>45990413475</v>
      </c>
      <c r="J929" s="7" t="s">
        <v>18</v>
      </c>
      <c r="K929" s="15" t="str">
        <f>IF(E929="","",VLOOKUP(E929,[1]Hoja4!A:H,7,0))</f>
        <v>PV001</v>
      </c>
      <c r="L929" s="16" t="str">
        <f>IF(E929="","",VLOOKUP(E929,[1]Hoja4!A:H,8,0))</f>
        <v>CALYPSO RICAURTE</v>
      </c>
      <c r="M929" s="15" t="str">
        <f>IF(E929="","",VLOOKUP(E929,[1]Hoja4!A:I,9,0))</f>
        <v>BOGOTA</v>
      </c>
      <c r="N929" s="17" t="str">
        <f ca="1">IF(ISERROR(
BUSCARX(B929 &amp; I929 &amp; H929,
'EXTRACTO BANCO'!A:A &amp; 'EXTRACTO BANCO'!G:G &amp; 'EXTRACTO BANCO'!K:K,
'EXTRACTO BANCO'!A:A,
0)
),"NO","OK")</f>
        <v>NO</v>
      </c>
      <c r="O929" s="18"/>
    </row>
    <row r="930" spans="1:15">
      <c r="A930" s="6">
        <v>45990</v>
      </c>
      <c r="B930" s="7">
        <v>1754</v>
      </c>
      <c r="C930" s="7" t="s">
        <v>20</v>
      </c>
      <c r="D930" s="7" t="s">
        <v>16</v>
      </c>
      <c r="E930" s="7">
        <v>860075208</v>
      </c>
      <c r="F930" s="7"/>
      <c r="G930" s="8">
        <v>2000000</v>
      </c>
      <c r="H930" s="7" t="s">
        <v>17</v>
      </c>
      <c r="I930" s="14" t="str">
        <f t="shared" si="15"/>
        <v>459902000000</v>
      </c>
      <c r="J930" s="7" t="s">
        <v>18</v>
      </c>
      <c r="K930" s="15" t="e">
        <f>IF(E930="","",VLOOKUP(E930,[1]Hoja4!A:H,7,0))</f>
        <v>#N/A</v>
      </c>
      <c r="L930" s="16" t="e">
        <f>IF(E930="","",VLOOKUP(E930,[1]Hoja4!A:H,8,0))</f>
        <v>#N/A</v>
      </c>
      <c r="M930" s="15" t="e">
        <f>IF(E930="","",VLOOKUP(E930,[1]Hoja4!A:I,9,0))</f>
        <v>#N/A</v>
      </c>
      <c r="N930" s="17" t="str">
        <f ca="1">IF(ISERROR(
BUSCARX(B930 &amp; I930 &amp; H930,
'EXTRACTO BANCO'!A:A &amp; 'EXTRACTO BANCO'!G:G &amp; 'EXTRACTO BANCO'!K:K,
'EXTRACTO BANCO'!A:A,
0)
),"NO","OK")</f>
        <v>NO</v>
      </c>
      <c r="O930" s="18"/>
    </row>
    <row r="931" spans="1:15">
      <c r="A931" s="6">
        <v>45990</v>
      </c>
      <c r="B931" s="7">
        <v>1754</v>
      </c>
      <c r="C931" s="7" t="s">
        <v>20</v>
      </c>
      <c r="D931" s="7" t="s">
        <v>16</v>
      </c>
      <c r="E931" s="7">
        <v>860075208</v>
      </c>
      <c r="F931" s="7"/>
      <c r="G931" s="8">
        <v>695050</v>
      </c>
      <c r="H931" s="7" t="s">
        <v>17</v>
      </c>
      <c r="I931" s="14" t="str">
        <f t="shared" si="15"/>
        <v>45990695050</v>
      </c>
      <c r="J931" s="7" t="s">
        <v>18</v>
      </c>
      <c r="K931" s="15" t="e">
        <f>IF(E931="","",VLOOKUP(E931,[1]Hoja4!A:H,7,0))</f>
        <v>#N/A</v>
      </c>
      <c r="L931" s="16" t="e">
        <f>IF(E931="","",VLOOKUP(E931,[1]Hoja4!A:H,8,0))</f>
        <v>#N/A</v>
      </c>
      <c r="M931" s="15" t="e">
        <f>IF(E931="","",VLOOKUP(E931,[1]Hoja4!A:I,9,0))</f>
        <v>#N/A</v>
      </c>
      <c r="N931" s="17" t="str">
        <f ca="1">IF(ISERROR(
BUSCARX(B931 &amp; I931 &amp; H931,
'EXTRACTO BANCO'!A:A &amp; 'EXTRACTO BANCO'!G:G &amp; 'EXTRACTO BANCO'!K:K,
'EXTRACTO BANCO'!A:A,
0)
),"NO","OK")</f>
        <v>NO</v>
      </c>
      <c r="O931" s="18"/>
    </row>
    <row r="932" spans="1:15">
      <c r="A932" s="6">
        <v>45990</v>
      </c>
      <c r="B932" s="7">
        <v>1754</v>
      </c>
      <c r="C932" s="7" t="s">
        <v>20</v>
      </c>
      <c r="D932" s="7" t="s">
        <v>16</v>
      </c>
      <c r="E932" s="7">
        <v>860075208</v>
      </c>
      <c r="F932" s="7"/>
      <c r="G932" s="8">
        <v>52900</v>
      </c>
      <c r="H932" s="7" t="s">
        <v>17</v>
      </c>
      <c r="I932" s="14" t="str">
        <f t="shared" si="15"/>
        <v>4599052900</v>
      </c>
      <c r="J932" s="7" t="s">
        <v>18</v>
      </c>
      <c r="K932" s="15" t="e">
        <f>IF(E932="","",VLOOKUP(E932,[1]Hoja4!A:H,7,0))</f>
        <v>#N/A</v>
      </c>
      <c r="L932" s="16" t="e">
        <f>IF(E932="","",VLOOKUP(E932,[1]Hoja4!A:H,8,0))</f>
        <v>#N/A</v>
      </c>
      <c r="M932" s="15" t="e">
        <f>IF(E932="","",VLOOKUP(E932,[1]Hoja4!A:I,9,0))</f>
        <v>#N/A</v>
      </c>
      <c r="N932" s="17" t="str">
        <f ca="1">IF(ISERROR(
BUSCARX(B932 &amp; I932 &amp; H932,
'EXTRACTO BANCO'!A:A &amp; 'EXTRACTO BANCO'!G:G &amp; 'EXTRACTO BANCO'!K:K,
'EXTRACTO BANCO'!A:A,
0)
),"NO","OK")</f>
        <v>NO</v>
      </c>
      <c r="O932" s="18"/>
    </row>
    <row r="933" spans="1:15">
      <c r="A933" s="6">
        <v>45990</v>
      </c>
      <c r="B933" s="7">
        <v>1754</v>
      </c>
      <c r="C933" s="7" t="s">
        <v>20</v>
      </c>
      <c r="D933" s="7" t="s">
        <v>16</v>
      </c>
      <c r="E933" s="7">
        <v>7</v>
      </c>
      <c r="F933" s="7"/>
      <c r="G933" s="8">
        <v>2400000</v>
      </c>
      <c r="H933" s="7" t="s">
        <v>17</v>
      </c>
      <c r="I933" s="14" t="str">
        <f t="shared" si="15"/>
        <v>459902400000</v>
      </c>
      <c r="J933" s="7" t="s">
        <v>18</v>
      </c>
      <c r="K933" s="15" t="str">
        <f>IF(E933="","",VLOOKUP(E933,[1]Hoja4!A:H,7,0))</f>
        <v>PV014</v>
      </c>
      <c r="L933" s="16" t="str">
        <f>IF(E933="","",VLOOKUP(E933,[1]Hoja4!A:H,8,0))</f>
        <v>CALYPSO CARVAJAL</v>
      </c>
      <c r="M933" s="15" t="str">
        <f>IF(E933="","",VLOOKUP(E933,[1]Hoja4!A:I,9,0))</f>
        <v>BOGOTA</v>
      </c>
      <c r="N933" s="17" t="str">
        <f ca="1">IF(ISERROR(
BUSCARX(B933 &amp; I933 &amp; H933,
'EXTRACTO BANCO'!A:A &amp; 'EXTRACTO BANCO'!G:G &amp; 'EXTRACTO BANCO'!K:K,
'EXTRACTO BANCO'!A:A,
0)
),"NO","OK")</f>
        <v>NO</v>
      </c>
      <c r="O933" s="18"/>
    </row>
    <row r="934" spans="1:15">
      <c r="A934" s="6">
        <v>45990</v>
      </c>
      <c r="B934" s="25">
        <v>1754</v>
      </c>
      <c r="C934" s="7" t="s">
        <v>20</v>
      </c>
      <c r="D934" s="7" t="s">
        <v>16</v>
      </c>
      <c r="E934" s="7">
        <v>20</v>
      </c>
      <c r="F934" s="7"/>
      <c r="G934" s="8">
        <v>1700000</v>
      </c>
      <c r="H934" s="7" t="s">
        <v>17</v>
      </c>
      <c r="I934" s="14" t="str">
        <f t="shared" si="15"/>
        <v>459901700000</v>
      </c>
      <c r="J934" s="7" t="s">
        <v>18</v>
      </c>
      <c r="K934" s="15" t="str">
        <f>IF(E934="","",VLOOKUP(E934,[1]Hoja4!A:H,7,0))</f>
        <v>PV049</v>
      </c>
      <c r="L934" s="16" t="str">
        <f>IF(E934="","",VLOOKUP(E934,[1]Hoja4!A:H,8,0))</f>
        <v>CALYPSO PALMIRA</v>
      </c>
      <c r="M934" s="15" t="str">
        <f>IF(E934="","",VLOOKUP(E934,[1]Hoja4!A:I,9,0))</f>
        <v>CALI</v>
      </c>
      <c r="N934" s="17" t="str">
        <f ca="1">IF(ISERROR(
BUSCARX(B934 &amp; I934 &amp; H934,
'EXTRACTO BANCO'!A:A &amp; 'EXTRACTO BANCO'!G:G &amp; 'EXTRACTO BANCO'!K:K,
'EXTRACTO BANCO'!A:A,
0)
),"NO","OK")</f>
        <v>NO</v>
      </c>
      <c r="O934" s="18"/>
    </row>
    <row r="935" spans="1:15">
      <c r="A935" s="6">
        <v>45990</v>
      </c>
      <c r="B935" s="25">
        <v>1754</v>
      </c>
      <c r="C935" s="7" t="s">
        <v>20</v>
      </c>
      <c r="D935" s="7" t="s">
        <v>16</v>
      </c>
      <c r="E935" s="7">
        <v>860075208</v>
      </c>
      <c r="F935" s="7"/>
      <c r="G935" s="8">
        <v>2500000</v>
      </c>
      <c r="H935" s="7" t="s">
        <v>17</v>
      </c>
      <c r="I935" s="7" t="str">
        <f t="shared" si="15"/>
        <v>459902500000</v>
      </c>
      <c r="J935" s="7" t="s">
        <v>18</v>
      </c>
      <c r="K935" s="15" t="e">
        <f>IF(E935="","",VLOOKUP(E935,[1]Hoja4!A:H,7,0))</f>
        <v>#N/A</v>
      </c>
      <c r="L935" s="16" t="e">
        <f>IF(E935="","",VLOOKUP(E935,[1]Hoja4!A:H,8,0))</f>
        <v>#N/A</v>
      </c>
      <c r="M935" s="15" t="e">
        <f>IF(E935="","",VLOOKUP(E935,[1]Hoja4!A:I,9,0))</f>
        <v>#N/A</v>
      </c>
      <c r="N935" s="17" t="str">
        <f ca="1">IF(ISERROR(
BUSCARX(B935 &amp; I935 &amp; H935,
'EXTRACTO BANCO'!A:A &amp; 'EXTRACTO BANCO'!G:G &amp; 'EXTRACTO BANCO'!K:K,
'EXTRACTO BANCO'!A:A,
0)
),"NO","OK")</f>
        <v>NO</v>
      </c>
      <c r="O935" s="18"/>
    </row>
    <row r="936" spans="1:15">
      <c r="A936" s="6">
        <v>45990</v>
      </c>
      <c r="B936" s="25">
        <v>1754</v>
      </c>
      <c r="C936" s="7" t="s">
        <v>15</v>
      </c>
      <c r="D936" s="7" t="s">
        <v>16</v>
      </c>
      <c r="E936" s="7">
        <v>41</v>
      </c>
      <c r="F936" s="7">
        <v>3138282949</v>
      </c>
      <c r="G936" s="8">
        <v>9750000</v>
      </c>
      <c r="H936" s="7" t="s">
        <v>17</v>
      </c>
      <c r="I936" s="7" t="str">
        <f t="shared" si="15"/>
        <v>459909750000</v>
      </c>
      <c r="J936" s="7" t="s">
        <v>18</v>
      </c>
      <c r="K936" s="15" t="e">
        <f>IF(E936="","",VLOOKUP(E936,[1]Hoja4!A:H,7,0))</f>
        <v>#N/A</v>
      </c>
      <c r="L936" s="16" t="e">
        <f>IF(E936="","",VLOOKUP(E936,[1]Hoja4!A:H,8,0))</f>
        <v>#N/A</v>
      </c>
      <c r="M936" s="15" t="e">
        <f>IF(E936="","",VLOOKUP(E936,[1]Hoja4!A:I,9,0))</f>
        <v>#N/A</v>
      </c>
      <c r="N936" s="17" t="str">
        <f ca="1">IF(ISERROR(
BUSCARX(B936 &amp; I936 &amp; H936,
'EXTRACTO BANCO'!A:A &amp; 'EXTRACTO BANCO'!G:G &amp; 'EXTRACTO BANCO'!K:K,
'EXTRACTO BANCO'!A:A,
0)
),"NO","OK")</f>
        <v>NO</v>
      </c>
      <c r="O936" s="18"/>
    </row>
    <row r="937" spans="1:15">
      <c r="A937" s="6">
        <v>45990</v>
      </c>
      <c r="B937" s="25">
        <v>1754</v>
      </c>
      <c r="C937" s="7" t="s">
        <v>15</v>
      </c>
      <c r="D937" s="7" t="s">
        <v>19</v>
      </c>
      <c r="E937" s="7">
        <v>31</v>
      </c>
      <c r="F937" s="7">
        <v>2473740</v>
      </c>
      <c r="G937" s="8">
        <v>13617521</v>
      </c>
      <c r="H937" s="7" t="s">
        <v>17</v>
      </c>
      <c r="I937" s="7" t="str">
        <f t="shared" si="15"/>
        <v>4599013617521</v>
      </c>
      <c r="J937" s="7" t="s">
        <v>18</v>
      </c>
      <c r="K937" s="15" t="str">
        <f>IF(E937="","",VLOOKUP(E937,[1]Hoja4!A:H,7,0))</f>
        <v>LOG</v>
      </c>
      <c r="L937" s="16" t="str">
        <f>IF(E937="","",VLOOKUP(E937,[1]Hoja4!A:H,8,0))</f>
        <v>CAJA LOGISTICA</v>
      </c>
      <c r="M937" s="15" t="str">
        <f>IF(E937="","",VLOOKUP(E937,[1]Hoja4!A:I,9,0))</f>
        <v>BOGOTA</v>
      </c>
      <c r="N937" s="17" t="str">
        <f ca="1">IF(ISERROR(
BUSCARX(B937 &amp; I937 &amp; H937,
'EXTRACTO BANCO'!A:A &amp; 'EXTRACTO BANCO'!G:G &amp; 'EXTRACTO BANCO'!K:K,
'EXTRACTO BANCO'!A:A,
0)
),"NO","OK")</f>
        <v>NO</v>
      </c>
      <c r="O937" s="19" t="s">
        <v>18</v>
      </c>
    </row>
    <row r="938" spans="1:15">
      <c r="A938" s="6">
        <v>45990</v>
      </c>
      <c r="B938" s="25">
        <v>1754</v>
      </c>
      <c r="C938" s="7" t="s">
        <v>15</v>
      </c>
      <c r="D938" s="7" t="s">
        <v>16</v>
      </c>
      <c r="E938" s="7">
        <v>39</v>
      </c>
      <c r="F938" s="7">
        <v>3202676543</v>
      </c>
      <c r="G938" s="8">
        <v>3173000</v>
      </c>
      <c r="H938" s="7" t="s">
        <v>17</v>
      </c>
      <c r="I938" s="7" t="str">
        <f t="shared" si="15"/>
        <v>459903173000</v>
      </c>
      <c r="J938" s="7" t="s">
        <v>18</v>
      </c>
      <c r="K938" s="15" t="e">
        <f>IF(E938="","",VLOOKUP(E938,[1]Hoja4!A:H,7,0))</f>
        <v>#N/A</v>
      </c>
      <c r="L938" s="16" t="e">
        <f>IF(E938="","",VLOOKUP(E938,[1]Hoja4!A:H,8,0))</f>
        <v>#N/A</v>
      </c>
      <c r="M938" s="15" t="e">
        <f>IF(E938="","",VLOOKUP(E938,[1]Hoja4!A:I,9,0))</f>
        <v>#N/A</v>
      </c>
      <c r="N938" s="17" t="str">
        <f ca="1">IF(ISERROR(
BUSCARX(B938 &amp; I938 &amp; H938,
'EXTRACTO BANCO'!A:A &amp; 'EXTRACTO BANCO'!G:G &amp; 'EXTRACTO BANCO'!K:K,
'EXTRACTO BANCO'!A:A,
0)
),"NO","OK")</f>
        <v>NO</v>
      </c>
      <c r="O938" s="18"/>
    </row>
    <row r="939" spans="1:15">
      <c r="A939" s="6">
        <v>45990</v>
      </c>
      <c r="B939" s="25">
        <v>1754</v>
      </c>
      <c r="C939" s="7" t="s">
        <v>15</v>
      </c>
      <c r="D939" s="7" t="s">
        <v>16</v>
      </c>
      <c r="E939" s="7">
        <v>39</v>
      </c>
      <c r="F939" s="7">
        <v>3202676543</v>
      </c>
      <c r="G939" s="8">
        <v>700000</v>
      </c>
      <c r="H939" s="7" t="s">
        <v>17</v>
      </c>
      <c r="I939" s="7" t="str">
        <f t="shared" si="15"/>
        <v>45990700000</v>
      </c>
      <c r="J939" s="7" t="s">
        <v>18</v>
      </c>
      <c r="K939" s="15" t="e">
        <f>IF(E939="","",VLOOKUP(E939,[1]Hoja4!A:H,7,0))</f>
        <v>#N/A</v>
      </c>
      <c r="L939" s="16" t="e">
        <f>IF(E939="","",VLOOKUP(E939,[1]Hoja4!A:H,8,0))</f>
        <v>#N/A</v>
      </c>
      <c r="M939" s="15" t="e">
        <f>IF(E939="","",VLOOKUP(E939,[1]Hoja4!A:I,9,0))</f>
        <v>#N/A</v>
      </c>
      <c r="N939" s="17" t="str">
        <f ca="1">IF(ISERROR(
BUSCARX(B939 &amp; I939 &amp; H939,
'EXTRACTO BANCO'!A:A &amp; 'EXTRACTO BANCO'!G:G &amp; 'EXTRACTO BANCO'!K:K,
'EXTRACTO BANCO'!A:A,
0)
),"NO","OK")</f>
        <v>NO</v>
      </c>
      <c r="O939" s="18"/>
    </row>
    <row r="940" spans="1:15">
      <c r="A940" s="6">
        <v>45990</v>
      </c>
      <c r="B940" s="25">
        <v>1754</v>
      </c>
      <c r="C940" s="7" t="s">
        <v>20</v>
      </c>
      <c r="D940" s="7" t="s">
        <v>16</v>
      </c>
      <c r="E940" s="26">
        <v>890075208</v>
      </c>
      <c r="F940" s="7"/>
      <c r="G940" s="8">
        <v>4000000</v>
      </c>
      <c r="H940" s="7" t="s">
        <v>17</v>
      </c>
      <c r="I940" s="7" t="str">
        <f t="shared" si="15"/>
        <v>459904000000</v>
      </c>
      <c r="J940" s="7" t="s">
        <v>18</v>
      </c>
      <c r="K940" s="15" t="e">
        <f>IF(E940="","",VLOOKUP(E940,[1]Hoja4!A:H,7,0))</f>
        <v>#N/A</v>
      </c>
      <c r="L940" s="16" t="e">
        <f>IF(E940="","",VLOOKUP(E940,[1]Hoja4!A:H,8,0))</f>
        <v>#N/A</v>
      </c>
      <c r="M940" s="15" t="e">
        <f>IF(E940="","",VLOOKUP(E940,[1]Hoja4!A:I,9,0))</f>
        <v>#N/A</v>
      </c>
      <c r="N940" s="17" t="str">
        <f ca="1">IF(ISERROR(
BUSCARX(B940 &amp; I940 &amp; H940,
'EXTRACTO BANCO'!A:A &amp; 'EXTRACTO BANCO'!G:G &amp; 'EXTRACTO BANCO'!K:K,
'EXTRACTO BANCO'!A:A,
0)
),"NO","OK")</f>
        <v>NO</v>
      </c>
      <c r="O940" s="18"/>
    </row>
    <row r="941" spans="1:15">
      <c r="A941" s="6"/>
      <c r="B941" s="25"/>
      <c r="C941" s="7"/>
      <c r="D941" s="7"/>
      <c r="E941" s="7"/>
      <c r="F941" s="7"/>
      <c r="G941" s="8"/>
      <c r="H941" s="7"/>
      <c r="I941" s="7" t="str">
        <f t="shared" si="15"/>
        <v/>
      </c>
      <c r="J941" s="7" t="s">
        <v>18</v>
      </c>
      <c r="K941" s="15" t="str">
        <f>IF(E941="","",VLOOKUP(E941,[1]Hoja4!A:H,7,0))</f>
        <v/>
      </c>
      <c r="L941" s="16" t="str">
        <f>IF(E941="","",VLOOKUP(E941,[1]Hoja4!A:H,8,0))</f>
        <v/>
      </c>
      <c r="M941" s="15" t="str">
        <f>IF(E941="","",VLOOKUP(E941,[1]Hoja4!A:I,9,0))</f>
        <v/>
      </c>
      <c r="N941" s="17" t="str">
        <f ca="1">IF(ISERROR(
BUSCARX(B941 &amp; I941 &amp; H941,
'EXTRACTO BANCO'!A:A &amp; 'EXTRACTO BANCO'!G:G &amp; 'EXTRACTO BANCO'!K:K,
'EXTRACTO BANCO'!A:A,
0)
),"NO","OK")</f>
        <v>NO</v>
      </c>
      <c r="O941" s="18"/>
    </row>
    <row r="942" spans="1:15">
      <c r="A942" s="6"/>
      <c r="B942" s="25"/>
      <c r="C942" s="7"/>
      <c r="D942" s="7"/>
      <c r="E942" s="7"/>
      <c r="F942" s="7"/>
      <c r="G942" s="8"/>
      <c r="H942" s="7"/>
      <c r="I942" s="7" t="str">
        <f t="shared" si="15"/>
        <v/>
      </c>
      <c r="J942" s="7" t="s">
        <v>18</v>
      </c>
      <c r="K942" s="15" t="str">
        <f>IF(E942="","",VLOOKUP(E942,[1]Hoja4!A:H,7,0))</f>
        <v/>
      </c>
      <c r="L942" s="16" t="str">
        <f>IF(E942="","",VLOOKUP(E942,[1]Hoja4!A:H,8,0))</f>
        <v/>
      </c>
      <c r="M942" s="15" t="str">
        <f>IF(E942="","",VLOOKUP(E942,[1]Hoja4!A:I,9,0))</f>
        <v/>
      </c>
      <c r="N942" s="17" t="str">
        <f ca="1">IF(ISERROR(
BUSCARX(B942 &amp; I942 &amp; H942,
'EXTRACTO BANCO'!A:A &amp; 'EXTRACTO BANCO'!G:G &amp; 'EXTRACTO BANCO'!K:K,
'EXTRACTO BANCO'!A:A,
0)
),"NO","OK")</f>
        <v>NO</v>
      </c>
      <c r="O942" s="18"/>
    </row>
    <row r="943" spans="1:15">
      <c r="A943" s="6"/>
      <c r="B943" s="25"/>
      <c r="C943" s="7"/>
      <c r="D943" s="7"/>
      <c r="E943" s="7"/>
      <c r="F943" s="7"/>
      <c r="G943" s="8"/>
      <c r="H943" s="7"/>
      <c r="I943" s="7" t="str">
        <f t="shared" si="15"/>
        <v/>
      </c>
      <c r="J943" s="7" t="s">
        <v>18</v>
      </c>
      <c r="K943" s="15" t="str">
        <f>IF(E943="","",VLOOKUP(E943,[1]Hoja4!A:H,7,0))</f>
        <v/>
      </c>
      <c r="L943" s="16" t="str">
        <f>IF(E943="","",VLOOKUP(E943,[1]Hoja4!A:H,8,0))</f>
        <v/>
      </c>
      <c r="M943" s="15" t="str">
        <f>IF(E943="","",VLOOKUP(E943,[1]Hoja4!A:I,9,0))</f>
        <v/>
      </c>
      <c r="N943" s="17" t="str">
        <f ca="1">IF(ISERROR(
BUSCARX(B943 &amp; I943 &amp; H943,
'EXTRACTO BANCO'!A:A &amp; 'EXTRACTO BANCO'!G:G &amp; 'EXTRACTO BANCO'!K:K,
'EXTRACTO BANCO'!A:A,
0)
),"NO","OK")</f>
        <v>NO</v>
      </c>
      <c r="O943" s="18"/>
    </row>
    <row r="944" spans="1:15">
      <c r="A944" s="6"/>
      <c r="B944" s="25"/>
      <c r="C944" s="7"/>
      <c r="D944" s="7"/>
      <c r="E944" s="7"/>
      <c r="F944" s="7"/>
      <c r="G944" s="8"/>
      <c r="H944" s="7"/>
      <c r="I944" s="7" t="str">
        <f t="shared" si="15"/>
        <v/>
      </c>
      <c r="J944" s="7" t="s">
        <v>18</v>
      </c>
      <c r="K944" s="15" t="str">
        <f>IF(E944="","",VLOOKUP(E944,[1]Hoja4!A:H,7,0))</f>
        <v/>
      </c>
      <c r="L944" s="16" t="str">
        <f>IF(E944="","",VLOOKUP(E944,[1]Hoja4!A:H,8,0))</f>
        <v/>
      </c>
      <c r="M944" s="15" t="str">
        <f>IF(E944="","",VLOOKUP(E944,[1]Hoja4!A:I,9,0))</f>
        <v/>
      </c>
      <c r="N944" s="17" t="str">
        <f ca="1">IF(ISERROR(
BUSCARX(B944 &amp; I944 &amp; H944,
'EXTRACTO BANCO'!A:A &amp; 'EXTRACTO BANCO'!G:G &amp; 'EXTRACTO BANCO'!K:K,
'EXTRACTO BANCO'!A:A,
0)
),"NO","OK")</f>
        <v>NO</v>
      </c>
      <c r="O944" s="18"/>
    </row>
    <row r="945" spans="1:15">
      <c r="A945" s="6"/>
      <c r="B945" s="25"/>
      <c r="C945" s="7"/>
      <c r="D945" s="7"/>
      <c r="E945" s="7"/>
      <c r="F945" s="7"/>
      <c r="G945" s="8"/>
      <c r="H945" s="7"/>
      <c r="I945" s="7" t="str">
        <f t="shared" si="15"/>
        <v/>
      </c>
      <c r="J945" s="7" t="s">
        <v>18</v>
      </c>
      <c r="K945" s="15" t="str">
        <f>IF(E945="","",VLOOKUP(E945,[1]Hoja4!A:H,7,0))</f>
        <v/>
      </c>
      <c r="L945" s="16" t="str">
        <f>IF(E945="","",VLOOKUP(E945,[1]Hoja4!A:H,8,0))</f>
        <v/>
      </c>
      <c r="M945" s="15" t="str">
        <f>IF(E945="","",VLOOKUP(E945,[1]Hoja4!A:I,9,0))</f>
        <v/>
      </c>
      <c r="N945" s="17" t="str">
        <f ca="1">IF(ISERROR(
BUSCARX(B945 &amp; I945 &amp; H945,
'EXTRACTO BANCO'!A:A &amp; 'EXTRACTO BANCO'!G:G &amp; 'EXTRACTO BANCO'!K:K,
'EXTRACTO BANCO'!A:A,
0)
),"NO","OK")</f>
        <v>NO</v>
      </c>
      <c r="O945" s="18"/>
    </row>
    <row r="946" spans="1:15">
      <c r="A946" s="6"/>
      <c r="B946" s="25"/>
      <c r="C946" s="7"/>
      <c r="D946" s="7"/>
      <c r="E946" s="7"/>
      <c r="F946" s="7"/>
      <c r="G946" s="8"/>
      <c r="H946" s="7"/>
      <c r="I946" s="7" t="str">
        <f t="shared" si="15"/>
        <v/>
      </c>
      <c r="J946" s="7" t="s">
        <v>18</v>
      </c>
      <c r="K946" s="15" t="str">
        <f>IF(E946="","",VLOOKUP(E946,[1]Hoja4!A:H,7,0))</f>
        <v/>
      </c>
      <c r="L946" s="16" t="str">
        <f>IF(E946="","",VLOOKUP(E946,[1]Hoja4!A:H,8,0))</f>
        <v/>
      </c>
      <c r="M946" s="15" t="str">
        <f>IF(E946="","",VLOOKUP(E946,[1]Hoja4!A:I,9,0))</f>
        <v/>
      </c>
      <c r="N946" s="17" t="str">
        <f ca="1">IF(ISERROR(
BUSCARX(B946 &amp; I946 &amp; H946,
'EXTRACTO BANCO'!A:A &amp; 'EXTRACTO BANCO'!G:G &amp; 'EXTRACTO BANCO'!K:K,
'EXTRACTO BANCO'!A:A,
0)
),"NO","OK")</f>
        <v>NO</v>
      </c>
      <c r="O946" s="18"/>
    </row>
    <row r="947" spans="1:15">
      <c r="A947" s="6"/>
      <c r="B947" s="25"/>
      <c r="C947" s="7"/>
      <c r="D947" s="7"/>
      <c r="E947" s="7"/>
      <c r="F947" s="7"/>
      <c r="G947" s="8"/>
      <c r="H947" s="7"/>
      <c r="I947" s="7" t="str">
        <f t="shared" si="15"/>
        <v/>
      </c>
      <c r="J947" s="7" t="s">
        <v>18</v>
      </c>
      <c r="K947" s="15" t="str">
        <f>IF(E947="","",VLOOKUP(E947,[1]Hoja4!A:H,7,0))</f>
        <v/>
      </c>
      <c r="L947" s="16" t="str">
        <f>IF(E947="","",VLOOKUP(E947,[1]Hoja4!A:H,8,0))</f>
        <v/>
      </c>
      <c r="M947" s="15" t="str">
        <f>IF(E947="","",VLOOKUP(E947,[1]Hoja4!A:I,9,0))</f>
        <v/>
      </c>
      <c r="N947" s="17" t="str">
        <f ca="1">IF(ISERROR(
BUSCARX(B947 &amp; I947 &amp; H947,
'EXTRACTO BANCO'!A:A &amp; 'EXTRACTO BANCO'!G:G &amp; 'EXTRACTO BANCO'!K:K,
'EXTRACTO BANCO'!A:A,
0)
),"NO","OK")</f>
        <v>NO</v>
      </c>
      <c r="O947" s="18"/>
    </row>
    <row r="948" spans="1:15">
      <c r="A948" s="6"/>
      <c r="B948" s="25"/>
      <c r="C948" s="7"/>
      <c r="D948" s="7"/>
      <c r="E948" s="7"/>
      <c r="F948" s="7"/>
      <c r="G948" s="8"/>
      <c r="H948" s="7"/>
      <c r="I948" s="7" t="str">
        <f t="shared" si="15"/>
        <v/>
      </c>
      <c r="J948" s="7" t="s">
        <v>18</v>
      </c>
      <c r="K948" s="15" t="str">
        <f>IF(E948="","",VLOOKUP(E948,[1]Hoja4!A:H,7,0))</f>
        <v/>
      </c>
      <c r="L948" s="16" t="str">
        <f>IF(E948="","",VLOOKUP(E948,[1]Hoja4!A:H,8,0))</f>
        <v/>
      </c>
      <c r="M948" s="15" t="str">
        <f>IF(E948="","",VLOOKUP(E948,[1]Hoja4!A:I,9,0))</f>
        <v/>
      </c>
      <c r="N948" s="17" t="str">
        <f ca="1">IF(ISERROR(
BUSCARX(B948 &amp; I948 &amp; H948,
'EXTRACTO BANCO'!A:A &amp; 'EXTRACTO BANCO'!G:G &amp; 'EXTRACTO BANCO'!K:K,
'EXTRACTO BANCO'!A:A,
0)
),"NO","OK")</f>
        <v>NO</v>
      </c>
      <c r="O948" s="18"/>
    </row>
    <row r="949" spans="1:15">
      <c r="A949" s="6"/>
      <c r="B949" s="25"/>
      <c r="C949" s="7"/>
      <c r="D949" s="7"/>
      <c r="E949" s="7"/>
      <c r="F949" s="7"/>
      <c r="G949" s="8"/>
      <c r="H949" s="7"/>
      <c r="I949" s="7" t="str">
        <f t="shared" si="15"/>
        <v/>
      </c>
      <c r="J949" s="7" t="s">
        <v>18</v>
      </c>
      <c r="K949" s="15" t="str">
        <f>IF(E949="","",VLOOKUP(E949,[1]Hoja4!A:H,7,0))</f>
        <v/>
      </c>
      <c r="L949" s="16" t="str">
        <f>IF(E949="","",VLOOKUP(E949,[1]Hoja4!A:H,8,0))</f>
        <v/>
      </c>
      <c r="M949" s="15" t="str">
        <f>IF(E949="","",VLOOKUP(E949,[1]Hoja4!A:I,9,0))</f>
        <v/>
      </c>
      <c r="N949" s="17" t="str">
        <f ca="1">IF(ISERROR(
BUSCARX(B949 &amp; I949 &amp; H949,
'EXTRACTO BANCO'!A:A &amp; 'EXTRACTO BANCO'!G:G &amp; 'EXTRACTO BANCO'!K:K,
'EXTRACTO BANCO'!A:A,
0)
),"NO","OK")</f>
        <v>NO</v>
      </c>
      <c r="O949" s="18"/>
    </row>
    <row r="950" spans="1:15">
      <c r="A950" s="6"/>
      <c r="B950" s="25"/>
      <c r="C950" s="7"/>
      <c r="D950" s="7"/>
      <c r="E950" s="7"/>
      <c r="F950" s="7"/>
      <c r="G950" s="8"/>
      <c r="H950" s="7"/>
      <c r="I950" s="7" t="str">
        <f t="shared" si="15"/>
        <v/>
      </c>
      <c r="J950" s="7" t="s">
        <v>18</v>
      </c>
      <c r="K950" s="15" t="str">
        <f>IF(E950="","",VLOOKUP(E950,[1]Hoja4!A:H,7,0))</f>
        <v/>
      </c>
      <c r="L950" s="16" t="str">
        <f>IF(E950="","",VLOOKUP(E950,[1]Hoja4!A:H,8,0))</f>
        <v/>
      </c>
      <c r="M950" s="15" t="str">
        <f>IF(E950="","",VLOOKUP(E950,[1]Hoja4!A:I,9,0))</f>
        <v/>
      </c>
      <c r="N950" s="17" t="str">
        <f ca="1">IF(ISERROR(
BUSCARX(B950 &amp; I950 &amp; H950,
'EXTRACTO BANCO'!A:A &amp; 'EXTRACTO BANCO'!G:G &amp; 'EXTRACTO BANCO'!K:K,
'EXTRACTO BANCO'!A:A,
0)
),"NO","OK")</f>
        <v>NO</v>
      </c>
      <c r="O950" s="18"/>
    </row>
    <row r="951" spans="1:15">
      <c r="A951" s="6"/>
      <c r="B951" s="25"/>
      <c r="C951" s="7"/>
      <c r="D951" s="7"/>
      <c r="E951" s="7"/>
      <c r="F951" s="7"/>
      <c r="G951" s="8"/>
      <c r="H951" s="7"/>
      <c r="I951" s="7" t="str">
        <f t="shared" si="15"/>
        <v/>
      </c>
      <c r="J951" s="7" t="s">
        <v>18</v>
      </c>
      <c r="K951" s="15" t="str">
        <f>IF(E951="","",VLOOKUP(E951,[1]Hoja4!A:H,7,0))</f>
        <v/>
      </c>
      <c r="L951" s="16" t="str">
        <f>IF(E951="","",VLOOKUP(E951,[1]Hoja4!A:H,8,0))</f>
        <v/>
      </c>
      <c r="M951" s="15" t="str">
        <f>IF(E951="","",VLOOKUP(E951,[1]Hoja4!A:I,9,0))</f>
        <v/>
      </c>
      <c r="N951" s="17" t="str">
        <f ca="1">IF(ISERROR(
BUSCARX(B951 &amp; I951 &amp; H951,
'EXTRACTO BANCO'!A:A &amp; 'EXTRACTO BANCO'!G:G &amp; 'EXTRACTO BANCO'!K:K,
'EXTRACTO BANCO'!A:A,
0)
),"NO","OK")</f>
        <v>NO</v>
      </c>
      <c r="O951" s="18"/>
    </row>
    <row r="952" spans="1:15">
      <c r="A952" s="6"/>
      <c r="B952" s="25"/>
      <c r="C952" s="7"/>
      <c r="D952" s="7"/>
      <c r="E952" s="7"/>
      <c r="F952" s="7"/>
      <c r="G952" s="8"/>
      <c r="H952" s="7"/>
      <c r="I952" s="7" t="str">
        <f t="shared" si="15"/>
        <v/>
      </c>
      <c r="J952" s="7" t="s">
        <v>18</v>
      </c>
      <c r="K952" s="15" t="str">
        <f>IF(E952="","",VLOOKUP(E952,[1]Hoja4!A:H,7,0))</f>
        <v/>
      </c>
      <c r="L952" s="16" t="str">
        <f>IF(E952="","",VLOOKUP(E952,[1]Hoja4!A:H,8,0))</f>
        <v/>
      </c>
      <c r="M952" s="15" t="str">
        <f>IF(E952="","",VLOOKUP(E952,[1]Hoja4!A:I,9,0))</f>
        <v/>
      </c>
      <c r="N952" s="17" t="str">
        <f ca="1">IF(ISERROR(
BUSCARX(B952 &amp; I952 &amp; H952,
'EXTRACTO BANCO'!A:A &amp; 'EXTRACTO BANCO'!G:G &amp; 'EXTRACTO BANCO'!K:K,
'EXTRACTO BANCO'!A:A,
0)
),"NO","OK")</f>
        <v>NO</v>
      </c>
      <c r="O952" s="18"/>
    </row>
    <row r="953" spans="1:15">
      <c r="A953" s="6"/>
      <c r="B953" s="25"/>
      <c r="C953" s="7"/>
      <c r="D953" s="7"/>
      <c r="E953" s="7"/>
      <c r="F953" s="7"/>
      <c r="G953" s="8"/>
      <c r="H953" s="7"/>
      <c r="I953" s="7" t="str">
        <f t="shared" si="15"/>
        <v/>
      </c>
      <c r="J953" s="7" t="s">
        <v>18</v>
      </c>
      <c r="K953" s="15" t="str">
        <f>IF(E953="","",VLOOKUP(E953,[1]Hoja4!A:H,7,0))</f>
        <v/>
      </c>
      <c r="L953" s="16" t="str">
        <f>IF(E953="","",VLOOKUP(E953,[1]Hoja4!A:H,8,0))</f>
        <v/>
      </c>
      <c r="M953" s="15" t="str">
        <f>IF(E953="","",VLOOKUP(E953,[1]Hoja4!A:I,9,0))</f>
        <v/>
      </c>
      <c r="N953" s="17" t="str">
        <f ca="1">IF(ISERROR(
BUSCARX(B953 &amp; I953 &amp; H953,
'EXTRACTO BANCO'!A:A &amp; 'EXTRACTO BANCO'!G:G &amp; 'EXTRACTO BANCO'!K:K,
'EXTRACTO BANCO'!A:A,
0)
),"NO","OK")</f>
        <v>NO</v>
      </c>
      <c r="O953" s="18"/>
    </row>
    <row r="954" spans="1:15">
      <c r="A954" s="6"/>
      <c r="B954" s="25"/>
      <c r="C954" s="7"/>
      <c r="D954" s="7"/>
      <c r="E954" s="7"/>
      <c r="F954" s="7"/>
      <c r="G954" s="8"/>
      <c r="H954" s="7"/>
      <c r="I954" s="7" t="str">
        <f t="shared" si="15"/>
        <v/>
      </c>
      <c r="J954" s="7" t="s">
        <v>18</v>
      </c>
      <c r="K954" s="15" t="str">
        <f>IF(E954="","",VLOOKUP(E954,[1]Hoja4!A:H,7,0))</f>
        <v/>
      </c>
      <c r="L954" s="16" t="str">
        <f>IF(E954="","",VLOOKUP(E954,[1]Hoja4!A:H,8,0))</f>
        <v/>
      </c>
      <c r="M954" s="15" t="str">
        <f>IF(E954="","",VLOOKUP(E954,[1]Hoja4!A:I,9,0))</f>
        <v/>
      </c>
      <c r="N954" s="17" t="str">
        <f ca="1">IF(ISERROR(
BUSCARX(B954 &amp; I954 &amp; H954,
'EXTRACTO BANCO'!A:A &amp; 'EXTRACTO BANCO'!G:G &amp; 'EXTRACTO BANCO'!K:K,
'EXTRACTO BANCO'!A:A,
0)
),"NO","OK")</f>
        <v>NO</v>
      </c>
      <c r="O954" s="18"/>
    </row>
    <row r="955" spans="1:15">
      <c r="A955" s="6"/>
      <c r="B955" s="25"/>
      <c r="C955" s="7"/>
      <c r="D955" s="7"/>
      <c r="E955" s="7"/>
      <c r="F955" s="7"/>
      <c r="G955" s="8"/>
      <c r="H955" s="7"/>
      <c r="I955" s="7" t="str">
        <f t="shared" si="15"/>
        <v/>
      </c>
      <c r="J955" s="7" t="s">
        <v>18</v>
      </c>
      <c r="K955" s="15" t="str">
        <f>IF(E955="","",VLOOKUP(E955,[1]Hoja4!A:H,7,0))</f>
        <v/>
      </c>
      <c r="L955" s="16" t="str">
        <f>IF(E955="","",VLOOKUP(E955,[1]Hoja4!A:H,8,0))</f>
        <v/>
      </c>
      <c r="M955" s="15" t="str">
        <f>IF(E955="","",VLOOKUP(E955,[1]Hoja4!A:I,9,0))</f>
        <v/>
      </c>
      <c r="N955" s="17" t="str">
        <f ca="1">IF(ISERROR(
BUSCARX(B955 &amp; I955 &amp; H955,
'EXTRACTO BANCO'!A:A &amp; 'EXTRACTO BANCO'!G:G &amp; 'EXTRACTO BANCO'!K:K,
'EXTRACTO BANCO'!A:A,
0)
),"NO","OK")</f>
        <v>NO</v>
      </c>
      <c r="O955" s="18"/>
    </row>
    <row r="956" spans="1:15">
      <c r="A956" s="6"/>
      <c r="B956" s="25"/>
      <c r="C956" s="7"/>
      <c r="D956" s="7"/>
      <c r="E956" s="7"/>
      <c r="F956" s="7"/>
      <c r="G956" s="8"/>
      <c r="H956" s="7"/>
      <c r="I956" s="7" t="str">
        <f t="shared" si="15"/>
        <v/>
      </c>
      <c r="J956" s="7" t="s">
        <v>18</v>
      </c>
      <c r="K956" s="15" t="str">
        <f>IF(E956="","",VLOOKUP(E956,[1]Hoja4!A:H,7,0))</f>
        <v/>
      </c>
      <c r="L956" s="16" t="str">
        <f>IF(E956="","",VLOOKUP(E956,[1]Hoja4!A:H,8,0))</f>
        <v/>
      </c>
      <c r="M956" s="15" t="str">
        <f>IF(E956="","",VLOOKUP(E956,[1]Hoja4!A:I,9,0))</f>
        <v/>
      </c>
      <c r="N956" s="17" t="str">
        <f ca="1">IF(ISERROR(
BUSCARX(B956 &amp; I956 &amp; H956,
'EXTRACTO BANCO'!A:A &amp; 'EXTRACTO BANCO'!G:G &amp; 'EXTRACTO BANCO'!K:K,
'EXTRACTO BANCO'!A:A,
0)
),"NO","OK")</f>
        <v>NO</v>
      </c>
      <c r="O956" s="18"/>
    </row>
    <row r="957" spans="1:15">
      <c r="A957" s="6"/>
      <c r="B957" s="25"/>
      <c r="C957" s="7"/>
      <c r="D957" s="7"/>
      <c r="E957" s="7"/>
      <c r="F957" s="7"/>
      <c r="G957" s="8"/>
      <c r="H957" s="7"/>
      <c r="I957" s="7" t="str">
        <f t="shared" si="15"/>
        <v/>
      </c>
      <c r="J957" s="7" t="s">
        <v>18</v>
      </c>
      <c r="K957" s="15" t="str">
        <f>IF(E957="","",VLOOKUP(E957,[1]Hoja4!A:H,7,0))</f>
        <v/>
      </c>
      <c r="L957" s="16" t="str">
        <f>IF(E957="","",VLOOKUP(E957,[1]Hoja4!A:H,8,0))</f>
        <v/>
      </c>
      <c r="M957" s="15" t="str">
        <f>IF(E957="","",VLOOKUP(E957,[1]Hoja4!A:I,9,0))</f>
        <v/>
      </c>
      <c r="N957" s="17" t="str">
        <f ca="1">IF(ISERROR(
BUSCARX(B957 &amp; I957 &amp; H957,
'EXTRACTO BANCO'!A:A &amp; 'EXTRACTO BANCO'!G:G &amp; 'EXTRACTO BANCO'!K:K,
'EXTRACTO BANCO'!A:A,
0)
),"NO","OK")</f>
        <v>NO</v>
      </c>
      <c r="O957" s="18"/>
    </row>
    <row r="958" spans="1:15">
      <c r="A958" s="6"/>
      <c r="B958" s="25"/>
      <c r="C958" s="7"/>
      <c r="D958" s="7"/>
      <c r="E958" s="7"/>
      <c r="F958" s="7"/>
      <c r="G958" s="8"/>
      <c r="H958" s="7"/>
      <c r="I958" s="7" t="str">
        <f t="shared" si="15"/>
        <v/>
      </c>
      <c r="J958" s="7" t="s">
        <v>18</v>
      </c>
      <c r="K958" s="15" t="str">
        <f>IF(E958="","",VLOOKUP(E958,[1]Hoja4!A:H,7,0))</f>
        <v/>
      </c>
      <c r="L958" s="16" t="str">
        <f>IF(E958="","",VLOOKUP(E958,[1]Hoja4!A:H,8,0))</f>
        <v/>
      </c>
      <c r="M958" s="15" t="str">
        <f>IF(E958="","",VLOOKUP(E958,[1]Hoja4!A:I,9,0))</f>
        <v/>
      </c>
      <c r="N958" s="17" t="str">
        <f ca="1">IF(ISERROR(
BUSCARX(B958 &amp; I958 &amp; H958,
'EXTRACTO BANCO'!A:A &amp; 'EXTRACTO BANCO'!G:G &amp; 'EXTRACTO BANCO'!K:K,
'EXTRACTO BANCO'!A:A,
0)
),"NO","OK")</f>
        <v>NO</v>
      </c>
      <c r="O958" s="18"/>
    </row>
    <row r="959" spans="1:15">
      <c r="A959" s="6"/>
      <c r="B959" s="25"/>
      <c r="C959" s="7"/>
      <c r="D959" s="7"/>
      <c r="E959" s="7"/>
      <c r="F959" s="7"/>
      <c r="G959" s="8"/>
      <c r="H959" s="7"/>
      <c r="I959" s="7" t="str">
        <f t="shared" si="15"/>
        <v/>
      </c>
      <c r="J959" s="7" t="s">
        <v>18</v>
      </c>
      <c r="K959" s="15" t="str">
        <f>IF(E959="","",VLOOKUP(E959,[1]Hoja4!A:H,7,0))</f>
        <v/>
      </c>
      <c r="L959" s="16" t="str">
        <f>IF(E959="","",VLOOKUP(E959,[1]Hoja4!A:H,8,0))</f>
        <v/>
      </c>
      <c r="M959" s="15" t="str">
        <f>IF(E959="","",VLOOKUP(E959,[1]Hoja4!A:I,9,0))</f>
        <v/>
      </c>
      <c r="N959" s="17" t="str">
        <f ca="1">IF(ISERROR(
BUSCARX(B959 &amp; I959 &amp; H959,
'EXTRACTO BANCO'!A:A &amp; 'EXTRACTO BANCO'!G:G &amp; 'EXTRACTO BANCO'!K:K,
'EXTRACTO BANCO'!A:A,
0)
),"NO","OK")</f>
        <v>NO</v>
      </c>
      <c r="O959" s="18"/>
    </row>
    <row r="960" spans="1:15">
      <c r="A960" s="6"/>
      <c r="B960" s="25"/>
      <c r="C960" s="7"/>
      <c r="D960" s="7"/>
      <c r="E960" s="7"/>
      <c r="F960" s="7"/>
      <c r="G960" s="8"/>
      <c r="H960" s="7"/>
      <c r="I960" s="7" t="str">
        <f t="shared" si="15"/>
        <v/>
      </c>
      <c r="J960" s="7" t="s">
        <v>18</v>
      </c>
      <c r="K960" s="15" t="str">
        <f>IF(E960="","",VLOOKUP(E960,[1]Hoja4!A:H,7,0))</f>
        <v/>
      </c>
      <c r="L960" s="16" t="str">
        <f>IF(E960="","",VLOOKUP(E960,[1]Hoja4!A:H,8,0))</f>
        <v/>
      </c>
      <c r="M960" s="15" t="str">
        <f>IF(E960="","",VLOOKUP(E960,[1]Hoja4!A:I,9,0))</f>
        <v/>
      </c>
      <c r="N960" s="17" t="str">
        <f ca="1">IF(ISERROR(
BUSCARX(B960 &amp; I960 &amp; H960,
'EXTRACTO BANCO'!A:A &amp; 'EXTRACTO BANCO'!G:G &amp; 'EXTRACTO BANCO'!K:K,
'EXTRACTO BANCO'!A:A,
0)
),"NO","OK")</f>
        <v>NO</v>
      </c>
      <c r="O960" s="18"/>
    </row>
    <row r="961" spans="1:15">
      <c r="A961" s="6"/>
      <c r="B961" s="25"/>
      <c r="C961" s="7"/>
      <c r="D961" s="7"/>
      <c r="E961" s="7"/>
      <c r="F961" s="7"/>
      <c r="G961" s="8"/>
      <c r="H961" s="7"/>
      <c r="I961" s="7" t="str">
        <f t="shared" si="15"/>
        <v/>
      </c>
      <c r="J961" s="7" t="s">
        <v>18</v>
      </c>
      <c r="K961" s="15" t="str">
        <f>IF(E961="","",VLOOKUP(E961,[1]Hoja4!A:H,7,0))</f>
        <v/>
      </c>
      <c r="L961" s="16" t="str">
        <f>IF(E961="","",VLOOKUP(E961,[1]Hoja4!A:H,8,0))</f>
        <v/>
      </c>
      <c r="M961" s="15" t="str">
        <f>IF(E961="","",VLOOKUP(E961,[1]Hoja4!A:I,9,0))</f>
        <v/>
      </c>
      <c r="N961" s="17" t="str">
        <f ca="1">IF(ISERROR(
BUSCARX(B961 &amp; I961 &amp; H961,
'EXTRACTO BANCO'!A:A &amp; 'EXTRACTO BANCO'!G:G &amp; 'EXTRACTO BANCO'!K:K,
'EXTRACTO BANCO'!A:A,
0)
),"NO","OK")</f>
        <v>NO</v>
      </c>
      <c r="O961" s="18"/>
    </row>
    <row r="962" spans="1:15">
      <c r="A962" s="6"/>
      <c r="B962" s="25"/>
      <c r="C962" s="7"/>
      <c r="D962" s="7"/>
      <c r="E962" s="7"/>
      <c r="F962" s="7"/>
      <c r="G962" s="8"/>
      <c r="H962" s="7"/>
      <c r="I962" s="7" t="str">
        <f t="shared" si="15"/>
        <v/>
      </c>
      <c r="J962" s="7" t="s">
        <v>18</v>
      </c>
      <c r="K962" s="15" t="str">
        <f>IF(E962="","",VLOOKUP(E962,[1]Hoja4!A:H,7,0))</f>
        <v/>
      </c>
      <c r="L962" s="16" t="str">
        <f>IF(E962="","",VLOOKUP(E962,[1]Hoja4!A:H,8,0))</f>
        <v/>
      </c>
      <c r="M962" s="15" t="str">
        <f>IF(E962="","",VLOOKUP(E962,[1]Hoja4!A:I,9,0))</f>
        <v/>
      </c>
      <c r="N962" s="17" t="str">
        <f ca="1">IF(ISERROR(
BUSCARX(B962 &amp; I962 &amp; H962,
'EXTRACTO BANCO'!A:A &amp; 'EXTRACTO BANCO'!G:G &amp; 'EXTRACTO BANCO'!K:K,
'EXTRACTO BANCO'!A:A,
0)
),"NO","OK")</f>
        <v>NO</v>
      </c>
      <c r="O962" s="18"/>
    </row>
    <row r="963" spans="1:15">
      <c r="A963" s="6"/>
      <c r="B963" s="25"/>
      <c r="C963" s="7"/>
      <c r="D963" s="7"/>
      <c r="E963" s="7"/>
      <c r="F963" s="7"/>
      <c r="G963" s="8"/>
      <c r="H963" s="7"/>
      <c r="I963" s="7" t="str">
        <f t="shared" ref="I963:I1026" si="16">CONCATENATE(A963,G963)</f>
        <v/>
      </c>
      <c r="J963" s="7" t="s">
        <v>18</v>
      </c>
      <c r="K963" s="15" t="str">
        <f>IF(E963="","",VLOOKUP(E963,[1]Hoja4!A:H,7,0))</f>
        <v/>
      </c>
      <c r="L963" s="16" t="str">
        <f>IF(E963="","",VLOOKUP(E963,[1]Hoja4!A:H,8,0))</f>
        <v/>
      </c>
      <c r="M963" s="15" t="str">
        <f>IF(E963="","",VLOOKUP(E963,[1]Hoja4!A:I,9,0))</f>
        <v/>
      </c>
      <c r="N963" s="17" t="str">
        <f ca="1">IF(ISERROR(
BUSCARX(B963 &amp; I963 &amp; H963,
'EXTRACTO BANCO'!A:A &amp; 'EXTRACTO BANCO'!G:G &amp; 'EXTRACTO BANCO'!K:K,
'EXTRACTO BANCO'!A:A,
0)
),"NO","OK")</f>
        <v>NO</v>
      </c>
      <c r="O963" s="18"/>
    </row>
    <row r="964" spans="1:15">
      <c r="A964" s="6"/>
      <c r="B964" s="25"/>
      <c r="C964" s="7"/>
      <c r="D964" s="7"/>
      <c r="E964" s="7"/>
      <c r="F964" s="7"/>
      <c r="G964" s="8"/>
      <c r="H964" s="7"/>
      <c r="I964" s="7" t="str">
        <f t="shared" si="16"/>
        <v/>
      </c>
      <c r="J964" s="7" t="s">
        <v>18</v>
      </c>
      <c r="K964" s="15" t="str">
        <f>IF(E964="","",VLOOKUP(E964,[1]Hoja4!A:H,7,0))</f>
        <v/>
      </c>
      <c r="L964" s="16" t="str">
        <f>IF(E964="","",VLOOKUP(E964,[1]Hoja4!A:H,8,0))</f>
        <v/>
      </c>
      <c r="M964" s="15" t="str">
        <f>IF(E964="","",VLOOKUP(E964,[1]Hoja4!A:I,9,0))</f>
        <v/>
      </c>
      <c r="N964" s="17" t="str">
        <f ca="1">IF(ISERROR(
BUSCARX(B964 &amp; I964 &amp; H964,
'EXTRACTO BANCO'!A:A &amp; 'EXTRACTO BANCO'!G:G &amp; 'EXTRACTO BANCO'!K:K,
'EXTRACTO BANCO'!A:A,
0)
),"NO","OK")</f>
        <v>NO</v>
      </c>
      <c r="O964" s="18"/>
    </row>
    <row r="965" spans="1:15">
      <c r="A965" s="6"/>
      <c r="B965" s="25"/>
      <c r="C965" s="7"/>
      <c r="D965" s="7"/>
      <c r="E965" s="7"/>
      <c r="F965" s="7"/>
      <c r="G965" s="8"/>
      <c r="H965" s="7"/>
      <c r="I965" s="7" t="str">
        <f t="shared" si="16"/>
        <v/>
      </c>
      <c r="J965" s="7" t="s">
        <v>18</v>
      </c>
      <c r="K965" s="15" t="str">
        <f>IF(E965="","",VLOOKUP(E965,[1]Hoja4!A:H,7,0))</f>
        <v/>
      </c>
      <c r="L965" s="16" t="str">
        <f>IF(E965="","",VLOOKUP(E965,[1]Hoja4!A:H,8,0))</f>
        <v/>
      </c>
      <c r="M965" s="15" t="str">
        <f>IF(E965="","",VLOOKUP(E965,[1]Hoja4!A:I,9,0))</f>
        <v/>
      </c>
      <c r="N965" s="17" t="str">
        <f ca="1">IF(ISERROR(
BUSCARX(B965 &amp; I965 &amp; H965,
'EXTRACTO BANCO'!A:A &amp; 'EXTRACTO BANCO'!G:G &amp; 'EXTRACTO BANCO'!K:K,
'EXTRACTO BANCO'!A:A,
0)
),"NO","OK")</f>
        <v>NO</v>
      </c>
      <c r="O965" s="18"/>
    </row>
    <row r="966" spans="1:15">
      <c r="A966" s="6"/>
      <c r="B966" s="25"/>
      <c r="C966" s="7"/>
      <c r="D966" s="7"/>
      <c r="E966" s="7"/>
      <c r="F966" s="7"/>
      <c r="G966" s="8"/>
      <c r="H966" s="7"/>
      <c r="I966" s="7" t="str">
        <f t="shared" si="16"/>
        <v/>
      </c>
      <c r="J966" s="7" t="s">
        <v>18</v>
      </c>
      <c r="K966" s="15" t="str">
        <f>IF(E966="","",VLOOKUP(E966,[1]Hoja4!A:H,7,0))</f>
        <v/>
      </c>
      <c r="L966" s="16" t="str">
        <f>IF(E966="","",VLOOKUP(E966,[1]Hoja4!A:H,8,0))</f>
        <v/>
      </c>
      <c r="M966" s="15" t="str">
        <f>IF(E966="","",VLOOKUP(E966,[1]Hoja4!A:I,9,0))</f>
        <v/>
      </c>
      <c r="N966" s="17" t="str">
        <f ca="1">IF(ISERROR(
BUSCARX(B966 &amp; I966 &amp; H966,
'EXTRACTO BANCO'!A:A &amp; 'EXTRACTO BANCO'!G:G &amp; 'EXTRACTO BANCO'!K:K,
'EXTRACTO BANCO'!A:A,
0)
),"NO","OK")</f>
        <v>NO</v>
      </c>
      <c r="O966" s="18"/>
    </row>
    <row r="967" spans="1:15">
      <c r="A967" s="6"/>
      <c r="B967" s="25"/>
      <c r="C967" s="7"/>
      <c r="D967" s="7"/>
      <c r="E967" s="7"/>
      <c r="F967" s="7"/>
      <c r="G967" s="8"/>
      <c r="H967" s="7"/>
      <c r="I967" s="7" t="str">
        <f t="shared" si="16"/>
        <v/>
      </c>
      <c r="J967" s="7" t="s">
        <v>18</v>
      </c>
      <c r="K967" s="15" t="str">
        <f>IF(E967="","",VLOOKUP(E967,[1]Hoja4!A:H,7,0))</f>
        <v/>
      </c>
      <c r="L967" s="16" t="str">
        <f>IF(E967="","",VLOOKUP(E967,[1]Hoja4!A:H,8,0))</f>
        <v/>
      </c>
      <c r="M967" s="15" t="str">
        <f>IF(E967="","",VLOOKUP(E967,[1]Hoja4!A:I,9,0))</f>
        <v/>
      </c>
      <c r="N967" s="17" t="str">
        <f ca="1">IF(ISERROR(
BUSCARX(B967 &amp; I967 &amp; H967,
'EXTRACTO BANCO'!A:A &amp; 'EXTRACTO BANCO'!G:G &amp; 'EXTRACTO BANCO'!K:K,
'EXTRACTO BANCO'!A:A,
0)
),"NO","OK")</f>
        <v>NO</v>
      </c>
      <c r="O967" s="18"/>
    </row>
    <row r="968" spans="1:15">
      <c r="A968" s="6"/>
      <c r="B968" s="25"/>
      <c r="C968" s="7"/>
      <c r="D968" s="7"/>
      <c r="E968" s="7"/>
      <c r="F968" s="7"/>
      <c r="G968" s="8"/>
      <c r="H968" s="7"/>
      <c r="I968" s="7" t="str">
        <f t="shared" si="16"/>
        <v/>
      </c>
      <c r="J968" s="7" t="s">
        <v>18</v>
      </c>
      <c r="K968" s="15" t="str">
        <f>IF(E968="","",VLOOKUP(E968,[1]Hoja4!A:H,7,0))</f>
        <v/>
      </c>
      <c r="L968" s="16" t="str">
        <f>IF(E968="","",VLOOKUP(E968,[1]Hoja4!A:H,8,0))</f>
        <v/>
      </c>
      <c r="M968" s="15" t="str">
        <f>IF(E968="","",VLOOKUP(E968,[1]Hoja4!A:I,9,0))</f>
        <v/>
      </c>
      <c r="N968" s="17" t="str">
        <f ca="1">IF(ISERROR(
BUSCARX(B968 &amp; I968 &amp; H968,
'EXTRACTO BANCO'!A:A &amp; 'EXTRACTO BANCO'!G:G &amp; 'EXTRACTO BANCO'!K:K,
'EXTRACTO BANCO'!A:A,
0)
),"NO","OK")</f>
        <v>NO</v>
      </c>
      <c r="O968" s="18"/>
    </row>
    <row r="969" spans="1:15">
      <c r="A969" s="6"/>
      <c r="B969" s="25"/>
      <c r="C969" s="7"/>
      <c r="D969" s="7"/>
      <c r="E969" s="7"/>
      <c r="F969" s="7"/>
      <c r="G969" s="8"/>
      <c r="H969" s="7"/>
      <c r="I969" s="7" t="str">
        <f t="shared" si="16"/>
        <v/>
      </c>
      <c r="J969" s="7" t="s">
        <v>18</v>
      </c>
      <c r="K969" s="15" t="str">
        <f>IF(E969="","",VLOOKUP(E969,[1]Hoja4!A:H,7,0))</f>
        <v/>
      </c>
      <c r="L969" s="16" t="str">
        <f>IF(E969="","",VLOOKUP(E969,[1]Hoja4!A:H,8,0))</f>
        <v/>
      </c>
      <c r="M969" s="15" t="str">
        <f>IF(E969="","",VLOOKUP(E969,[1]Hoja4!A:I,9,0))</f>
        <v/>
      </c>
      <c r="N969" s="17" t="str">
        <f ca="1">IF(ISERROR(
BUSCARX(B969 &amp; I969 &amp; H969,
'EXTRACTO BANCO'!A:A &amp; 'EXTRACTO BANCO'!G:G &amp; 'EXTRACTO BANCO'!K:K,
'EXTRACTO BANCO'!A:A,
0)
),"NO","OK")</f>
        <v>NO</v>
      </c>
      <c r="O969" s="18"/>
    </row>
    <row r="970" spans="1:15">
      <c r="A970" s="6"/>
      <c r="B970" s="25"/>
      <c r="C970" s="7"/>
      <c r="D970" s="7"/>
      <c r="E970" s="7"/>
      <c r="F970" s="7"/>
      <c r="G970" s="8"/>
      <c r="H970" s="7"/>
      <c r="I970" s="7" t="str">
        <f t="shared" si="16"/>
        <v/>
      </c>
      <c r="J970" s="7" t="s">
        <v>18</v>
      </c>
      <c r="K970" s="15" t="str">
        <f>IF(E970="","",VLOOKUP(E970,[1]Hoja4!A:H,7,0))</f>
        <v/>
      </c>
      <c r="L970" s="16" t="str">
        <f>IF(E970="","",VLOOKUP(E970,[1]Hoja4!A:H,8,0))</f>
        <v/>
      </c>
      <c r="M970" s="15" t="str">
        <f>IF(E970="","",VLOOKUP(E970,[1]Hoja4!A:I,9,0))</f>
        <v/>
      </c>
      <c r="N970" s="17" t="str">
        <f ca="1">IF(ISERROR(
BUSCARX(B970 &amp; I970 &amp; H970,
'EXTRACTO BANCO'!A:A &amp; 'EXTRACTO BANCO'!G:G &amp; 'EXTRACTO BANCO'!K:K,
'EXTRACTO BANCO'!A:A,
0)
),"NO","OK")</f>
        <v>NO</v>
      </c>
      <c r="O970" s="18"/>
    </row>
    <row r="971" spans="1:15">
      <c r="A971" s="6"/>
      <c r="B971" s="25"/>
      <c r="C971" s="7"/>
      <c r="D971" s="7"/>
      <c r="E971" s="7"/>
      <c r="F971" s="7"/>
      <c r="G971" s="8"/>
      <c r="H971" s="7"/>
      <c r="I971" s="7" t="str">
        <f t="shared" si="16"/>
        <v/>
      </c>
      <c r="J971" s="7" t="s">
        <v>18</v>
      </c>
      <c r="K971" s="15" t="str">
        <f>IF(E971="","",VLOOKUP(E971,[1]Hoja4!A:H,7,0))</f>
        <v/>
      </c>
      <c r="L971" s="16" t="str">
        <f>IF(E971="","",VLOOKUP(E971,[1]Hoja4!A:H,8,0))</f>
        <v/>
      </c>
      <c r="M971" s="15" t="str">
        <f>IF(E971="","",VLOOKUP(E971,[1]Hoja4!A:I,9,0))</f>
        <v/>
      </c>
      <c r="N971" s="17" t="str">
        <f ca="1">IF(ISERROR(
BUSCARX(B971 &amp; I971 &amp; H971,
'EXTRACTO BANCO'!A:A &amp; 'EXTRACTO BANCO'!G:G &amp; 'EXTRACTO BANCO'!K:K,
'EXTRACTO BANCO'!A:A,
0)
),"NO","OK")</f>
        <v>NO</v>
      </c>
      <c r="O971" s="18"/>
    </row>
    <row r="972" spans="1:15">
      <c r="A972" s="6"/>
      <c r="B972" s="25"/>
      <c r="C972" s="7"/>
      <c r="D972" s="7"/>
      <c r="E972" s="7"/>
      <c r="F972" s="7"/>
      <c r="G972" s="8"/>
      <c r="H972" s="7"/>
      <c r="I972" s="7" t="str">
        <f t="shared" si="16"/>
        <v/>
      </c>
      <c r="J972" s="7" t="s">
        <v>18</v>
      </c>
      <c r="K972" s="15" t="str">
        <f>IF(E972="","",VLOOKUP(E972,[1]Hoja4!A:H,7,0))</f>
        <v/>
      </c>
      <c r="L972" s="16" t="str">
        <f>IF(E972="","",VLOOKUP(E972,[1]Hoja4!A:H,8,0))</f>
        <v/>
      </c>
      <c r="M972" s="15" t="str">
        <f>IF(E972="","",VLOOKUP(E972,[1]Hoja4!A:I,9,0))</f>
        <v/>
      </c>
      <c r="N972" s="17" t="str">
        <f ca="1">IF(ISERROR(
BUSCARX(B972 &amp; I972 &amp; H972,
'EXTRACTO BANCO'!A:A &amp; 'EXTRACTO BANCO'!G:G &amp; 'EXTRACTO BANCO'!K:K,
'EXTRACTO BANCO'!A:A,
0)
),"NO","OK")</f>
        <v>NO</v>
      </c>
      <c r="O972" s="18"/>
    </row>
    <row r="973" spans="1:15">
      <c r="A973" s="6"/>
      <c r="B973" s="25"/>
      <c r="C973" s="7"/>
      <c r="D973" s="7"/>
      <c r="E973" s="7"/>
      <c r="F973" s="7"/>
      <c r="G973" s="8"/>
      <c r="H973" s="7"/>
      <c r="I973" s="7" t="str">
        <f t="shared" si="16"/>
        <v/>
      </c>
      <c r="J973" s="7" t="s">
        <v>18</v>
      </c>
      <c r="K973" s="15" t="str">
        <f>IF(E973="","",VLOOKUP(E973,[1]Hoja4!A:H,7,0))</f>
        <v/>
      </c>
      <c r="L973" s="16" t="str">
        <f>IF(E973="","",VLOOKUP(E973,[1]Hoja4!A:H,8,0))</f>
        <v/>
      </c>
      <c r="M973" s="15" t="str">
        <f>IF(E973="","",VLOOKUP(E973,[1]Hoja4!A:I,9,0))</f>
        <v/>
      </c>
      <c r="N973" s="17" t="str">
        <f ca="1">IF(ISERROR(
BUSCARX(B973 &amp; I973 &amp; H973,
'EXTRACTO BANCO'!A:A &amp; 'EXTRACTO BANCO'!G:G &amp; 'EXTRACTO BANCO'!K:K,
'EXTRACTO BANCO'!A:A,
0)
),"NO","OK")</f>
        <v>NO</v>
      </c>
      <c r="O973" s="18"/>
    </row>
    <row r="974" spans="1:15">
      <c r="A974" s="6"/>
      <c r="B974" s="25"/>
      <c r="C974" s="7"/>
      <c r="D974" s="7"/>
      <c r="E974" s="7"/>
      <c r="F974" s="7"/>
      <c r="G974" s="8"/>
      <c r="H974" s="7"/>
      <c r="I974" s="7" t="str">
        <f t="shared" si="16"/>
        <v/>
      </c>
      <c r="J974" s="7" t="s">
        <v>18</v>
      </c>
      <c r="K974" s="15" t="str">
        <f>IF(E974="","",VLOOKUP(E974,[1]Hoja4!A:H,7,0))</f>
        <v/>
      </c>
      <c r="L974" s="16" t="str">
        <f>IF(E974="","",VLOOKUP(E974,[1]Hoja4!A:H,8,0))</f>
        <v/>
      </c>
      <c r="M974" s="15" t="str">
        <f>IF(E974="","",VLOOKUP(E974,[1]Hoja4!A:I,9,0))</f>
        <v/>
      </c>
      <c r="N974" s="17" t="str">
        <f ca="1">IF(ISERROR(
BUSCARX(B974 &amp; I974 &amp; H974,
'EXTRACTO BANCO'!A:A &amp; 'EXTRACTO BANCO'!G:G &amp; 'EXTRACTO BANCO'!K:K,
'EXTRACTO BANCO'!A:A,
0)
),"NO","OK")</f>
        <v>NO</v>
      </c>
      <c r="O974" s="18"/>
    </row>
    <row r="975" spans="1:15">
      <c r="A975" s="6"/>
      <c r="B975" s="25"/>
      <c r="C975" s="7"/>
      <c r="D975" s="7"/>
      <c r="E975" s="7"/>
      <c r="F975" s="7"/>
      <c r="G975" s="8"/>
      <c r="H975" s="7"/>
      <c r="I975" s="7" t="str">
        <f t="shared" si="16"/>
        <v/>
      </c>
      <c r="J975" s="7" t="s">
        <v>18</v>
      </c>
      <c r="K975" s="15" t="str">
        <f>IF(E975="","",VLOOKUP(E975,[1]Hoja4!A:H,7,0))</f>
        <v/>
      </c>
      <c r="L975" s="16" t="str">
        <f>IF(E975="","",VLOOKUP(E975,[1]Hoja4!A:H,8,0))</f>
        <v/>
      </c>
      <c r="M975" s="15" t="str">
        <f>IF(E975="","",VLOOKUP(E975,[1]Hoja4!A:I,9,0))</f>
        <v/>
      </c>
      <c r="N975" s="17" t="str">
        <f ca="1">IF(ISERROR(
BUSCARX(B975 &amp; I975 &amp; H975,
'EXTRACTO BANCO'!A:A &amp; 'EXTRACTO BANCO'!G:G &amp; 'EXTRACTO BANCO'!K:K,
'EXTRACTO BANCO'!A:A,
0)
),"NO","OK")</f>
        <v>NO</v>
      </c>
      <c r="O975" s="18"/>
    </row>
    <row r="976" spans="1:15">
      <c r="A976" s="6"/>
      <c r="B976" s="25"/>
      <c r="C976" s="7"/>
      <c r="D976" s="7"/>
      <c r="E976" s="7"/>
      <c r="F976" s="7"/>
      <c r="G976" s="8"/>
      <c r="H976" s="7"/>
      <c r="I976" s="7" t="str">
        <f t="shared" si="16"/>
        <v/>
      </c>
      <c r="J976" s="7" t="s">
        <v>18</v>
      </c>
      <c r="K976" s="15" t="str">
        <f>IF(E976="","",VLOOKUP(E976,[1]Hoja4!A:H,7,0))</f>
        <v/>
      </c>
      <c r="L976" s="16" t="str">
        <f>IF(E976="","",VLOOKUP(E976,[1]Hoja4!A:H,8,0))</f>
        <v/>
      </c>
      <c r="M976" s="15" t="str">
        <f>IF(E976="","",VLOOKUP(E976,[1]Hoja4!A:I,9,0))</f>
        <v/>
      </c>
      <c r="N976" s="17" t="str">
        <f ca="1">IF(ISERROR(
BUSCARX(B976 &amp; I976 &amp; H976,
'EXTRACTO BANCO'!A:A &amp; 'EXTRACTO BANCO'!G:G &amp; 'EXTRACTO BANCO'!K:K,
'EXTRACTO BANCO'!A:A,
0)
),"NO","OK")</f>
        <v>NO</v>
      </c>
      <c r="O976" s="18"/>
    </row>
    <row r="977" spans="1:15">
      <c r="A977" s="6"/>
      <c r="B977" s="25"/>
      <c r="C977" s="7"/>
      <c r="D977" s="7"/>
      <c r="E977" s="7"/>
      <c r="F977" s="7"/>
      <c r="G977" s="8"/>
      <c r="H977" s="7"/>
      <c r="I977" s="7" t="str">
        <f t="shared" si="16"/>
        <v/>
      </c>
      <c r="J977" s="7" t="s">
        <v>18</v>
      </c>
      <c r="K977" s="15" t="str">
        <f>IF(E977="","",VLOOKUP(E977,[1]Hoja4!A:H,7,0))</f>
        <v/>
      </c>
      <c r="L977" s="16" t="str">
        <f>IF(E977="","",VLOOKUP(E977,[1]Hoja4!A:H,8,0))</f>
        <v/>
      </c>
      <c r="M977" s="15" t="str">
        <f>IF(E977="","",VLOOKUP(E977,[1]Hoja4!A:I,9,0))</f>
        <v/>
      </c>
      <c r="N977" s="17" t="str">
        <f ca="1">IF(ISERROR(
BUSCARX(B977 &amp; I977 &amp; H977,
'EXTRACTO BANCO'!A:A &amp; 'EXTRACTO BANCO'!G:G &amp; 'EXTRACTO BANCO'!K:K,
'EXTRACTO BANCO'!A:A,
0)
),"NO","OK")</f>
        <v>NO</v>
      </c>
      <c r="O977" s="18"/>
    </row>
    <row r="978" spans="1:15">
      <c r="A978" s="6"/>
      <c r="B978" s="25"/>
      <c r="C978" s="7"/>
      <c r="D978" s="7"/>
      <c r="E978" s="7"/>
      <c r="F978" s="7"/>
      <c r="G978" s="8"/>
      <c r="H978" s="7"/>
      <c r="I978" s="7" t="str">
        <f t="shared" si="16"/>
        <v/>
      </c>
      <c r="J978" s="7" t="s">
        <v>18</v>
      </c>
      <c r="K978" s="15" t="str">
        <f>IF(E978="","",VLOOKUP(E978,[1]Hoja4!A:H,7,0))</f>
        <v/>
      </c>
      <c r="L978" s="16" t="str">
        <f>IF(E978="","",VLOOKUP(E978,[1]Hoja4!A:H,8,0))</f>
        <v/>
      </c>
      <c r="M978" s="15" t="str">
        <f>IF(E978="","",VLOOKUP(E978,[1]Hoja4!A:I,9,0))</f>
        <v/>
      </c>
      <c r="N978" s="17" t="str">
        <f ca="1">IF(ISERROR(
BUSCARX(B978 &amp; I978 &amp; H978,
'EXTRACTO BANCO'!A:A &amp; 'EXTRACTO BANCO'!G:G &amp; 'EXTRACTO BANCO'!K:K,
'EXTRACTO BANCO'!A:A,
0)
),"NO","OK")</f>
        <v>NO</v>
      </c>
      <c r="O978" s="18"/>
    </row>
    <row r="979" spans="1:15">
      <c r="A979" s="6"/>
      <c r="B979" s="25"/>
      <c r="C979" s="7"/>
      <c r="D979" s="7"/>
      <c r="E979" s="7"/>
      <c r="F979" s="7"/>
      <c r="G979" s="8"/>
      <c r="H979" s="7"/>
      <c r="I979" s="7" t="str">
        <f t="shared" si="16"/>
        <v/>
      </c>
      <c r="J979" s="7" t="s">
        <v>18</v>
      </c>
      <c r="K979" s="15" t="str">
        <f>IF(E979="","",VLOOKUP(E979,[1]Hoja4!A:H,7,0))</f>
        <v/>
      </c>
      <c r="L979" s="16" t="str">
        <f>IF(E979="","",VLOOKUP(E979,[1]Hoja4!A:H,8,0))</f>
        <v/>
      </c>
      <c r="M979" s="15" t="str">
        <f>IF(E979="","",VLOOKUP(E979,[1]Hoja4!A:I,9,0))</f>
        <v/>
      </c>
      <c r="N979" s="17" t="str">
        <f ca="1">IF(ISERROR(
BUSCARX(B979 &amp; I979 &amp; H979,
'EXTRACTO BANCO'!A:A &amp; 'EXTRACTO BANCO'!G:G &amp; 'EXTRACTO BANCO'!K:K,
'EXTRACTO BANCO'!A:A,
0)
),"NO","OK")</f>
        <v>NO</v>
      </c>
      <c r="O979" s="18"/>
    </row>
    <row r="980" spans="1:15">
      <c r="A980" s="6"/>
      <c r="B980" s="25"/>
      <c r="C980" s="7"/>
      <c r="D980" s="7"/>
      <c r="E980" s="7"/>
      <c r="F980" s="7"/>
      <c r="G980" s="8"/>
      <c r="H980" s="7"/>
      <c r="I980" s="7" t="str">
        <f t="shared" si="16"/>
        <v/>
      </c>
      <c r="J980" s="7" t="s">
        <v>18</v>
      </c>
      <c r="K980" s="15" t="str">
        <f>IF(E980="","",VLOOKUP(E980,[1]Hoja4!A:H,7,0))</f>
        <v/>
      </c>
      <c r="L980" s="16" t="str">
        <f>IF(E980="","",VLOOKUP(E980,[1]Hoja4!A:H,8,0))</f>
        <v/>
      </c>
      <c r="M980" s="15" t="str">
        <f>IF(E980="","",VLOOKUP(E980,[1]Hoja4!A:I,9,0))</f>
        <v/>
      </c>
      <c r="N980" s="17" t="str">
        <f ca="1">IF(ISERROR(
BUSCARX(B980 &amp; I980 &amp; H980,
'EXTRACTO BANCO'!A:A &amp; 'EXTRACTO BANCO'!G:G &amp; 'EXTRACTO BANCO'!K:K,
'EXTRACTO BANCO'!A:A,
0)
),"NO","OK")</f>
        <v>NO</v>
      </c>
      <c r="O980" s="18"/>
    </row>
    <row r="981" spans="1:15">
      <c r="A981" s="6"/>
      <c r="B981" s="25"/>
      <c r="C981" s="7"/>
      <c r="D981" s="7"/>
      <c r="E981" s="7"/>
      <c r="F981" s="7"/>
      <c r="G981" s="8"/>
      <c r="H981" s="7"/>
      <c r="I981" s="7" t="str">
        <f t="shared" si="16"/>
        <v/>
      </c>
      <c r="J981" s="7" t="s">
        <v>18</v>
      </c>
      <c r="K981" s="15" t="str">
        <f>IF(E981="","",VLOOKUP(E981,[1]Hoja4!A:H,7,0))</f>
        <v/>
      </c>
      <c r="L981" s="16" t="str">
        <f>IF(E981="","",VLOOKUP(E981,[1]Hoja4!A:H,8,0))</f>
        <v/>
      </c>
      <c r="M981" s="15" t="str">
        <f>IF(E981="","",VLOOKUP(E981,[1]Hoja4!A:I,9,0))</f>
        <v/>
      </c>
      <c r="N981" s="17" t="str">
        <f ca="1">IF(ISERROR(
BUSCARX(B981 &amp; I981 &amp; H981,
'EXTRACTO BANCO'!A:A &amp; 'EXTRACTO BANCO'!G:G &amp; 'EXTRACTO BANCO'!K:K,
'EXTRACTO BANCO'!A:A,
0)
),"NO","OK")</f>
        <v>NO</v>
      </c>
      <c r="O981" s="18"/>
    </row>
    <row r="982" spans="1:15">
      <c r="A982" s="6"/>
      <c r="B982" s="25"/>
      <c r="C982" s="7"/>
      <c r="D982" s="7"/>
      <c r="E982" s="7"/>
      <c r="F982" s="7"/>
      <c r="G982" s="8"/>
      <c r="H982" s="7"/>
      <c r="I982" s="7" t="str">
        <f t="shared" si="16"/>
        <v/>
      </c>
      <c r="J982" s="7" t="s">
        <v>18</v>
      </c>
      <c r="K982" s="15" t="str">
        <f>IF(E982="","",VLOOKUP(E982,[1]Hoja4!A:H,7,0))</f>
        <v/>
      </c>
      <c r="L982" s="16" t="str">
        <f>IF(E982="","",VLOOKUP(E982,[1]Hoja4!A:H,8,0))</f>
        <v/>
      </c>
      <c r="M982" s="15" t="str">
        <f>IF(E982="","",VLOOKUP(E982,[1]Hoja4!A:I,9,0))</f>
        <v/>
      </c>
      <c r="N982" s="17" t="str">
        <f ca="1">IF(ISERROR(
BUSCARX(B982 &amp; I982 &amp; H982,
'EXTRACTO BANCO'!A:A &amp; 'EXTRACTO BANCO'!G:G &amp; 'EXTRACTO BANCO'!K:K,
'EXTRACTO BANCO'!A:A,
0)
),"NO","OK")</f>
        <v>NO</v>
      </c>
      <c r="O982" s="18"/>
    </row>
    <row r="983" spans="1:15">
      <c r="A983" s="6"/>
      <c r="B983" s="25"/>
      <c r="C983" s="7"/>
      <c r="D983" s="7"/>
      <c r="E983" s="7"/>
      <c r="F983" s="7"/>
      <c r="G983" s="8"/>
      <c r="H983" s="7"/>
      <c r="I983" s="7" t="str">
        <f t="shared" si="16"/>
        <v/>
      </c>
      <c r="J983" s="7" t="s">
        <v>18</v>
      </c>
      <c r="K983" s="15" t="str">
        <f>IF(E983="","",VLOOKUP(E983,[1]Hoja4!A:H,7,0))</f>
        <v/>
      </c>
      <c r="L983" s="16" t="str">
        <f>IF(E983="","",VLOOKUP(E983,[1]Hoja4!A:H,8,0))</f>
        <v/>
      </c>
      <c r="M983" s="15" t="str">
        <f>IF(E983="","",VLOOKUP(E983,[1]Hoja4!A:I,9,0))</f>
        <v/>
      </c>
      <c r="N983" s="17" t="str">
        <f ca="1">IF(ISERROR(
BUSCARX(B983 &amp; I983 &amp; H983,
'EXTRACTO BANCO'!A:A &amp; 'EXTRACTO BANCO'!G:G &amp; 'EXTRACTO BANCO'!K:K,
'EXTRACTO BANCO'!A:A,
0)
),"NO","OK")</f>
        <v>NO</v>
      </c>
      <c r="O983" s="18"/>
    </row>
    <row r="984" spans="1:15">
      <c r="A984" s="6"/>
      <c r="B984" s="25"/>
      <c r="C984" s="7"/>
      <c r="D984" s="7"/>
      <c r="E984" s="7"/>
      <c r="F984" s="7"/>
      <c r="G984" s="8"/>
      <c r="H984" s="7"/>
      <c r="I984" s="7" t="str">
        <f t="shared" si="16"/>
        <v/>
      </c>
      <c r="J984" s="7" t="s">
        <v>18</v>
      </c>
      <c r="K984" s="15" t="str">
        <f>IF(E984="","",VLOOKUP(E984,[1]Hoja4!A:H,7,0))</f>
        <v/>
      </c>
      <c r="L984" s="16" t="str">
        <f>IF(E984="","",VLOOKUP(E984,[1]Hoja4!A:H,8,0))</f>
        <v/>
      </c>
      <c r="M984" s="15" t="str">
        <f>IF(E984="","",VLOOKUP(E984,[1]Hoja4!A:I,9,0))</f>
        <v/>
      </c>
      <c r="N984" s="17" t="str">
        <f ca="1">IF(ISERROR(
BUSCARX(B984 &amp; I984 &amp; H984,
'EXTRACTO BANCO'!A:A &amp; 'EXTRACTO BANCO'!G:G &amp; 'EXTRACTO BANCO'!K:K,
'EXTRACTO BANCO'!A:A,
0)
),"NO","OK")</f>
        <v>NO</v>
      </c>
      <c r="O984" s="18"/>
    </row>
    <row r="985" spans="1:15">
      <c r="A985" s="6"/>
      <c r="B985" s="25"/>
      <c r="C985" s="7"/>
      <c r="D985" s="7"/>
      <c r="E985" s="7"/>
      <c r="F985" s="7"/>
      <c r="G985" s="8"/>
      <c r="H985" s="7"/>
      <c r="I985" s="7" t="str">
        <f t="shared" si="16"/>
        <v/>
      </c>
      <c r="J985" s="7" t="s">
        <v>18</v>
      </c>
      <c r="K985" s="15" t="str">
        <f>IF(E985="","",VLOOKUP(E985,[1]Hoja4!A:H,7,0))</f>
        <v/>
      </c>
      <c r="L985" s="16" t="str">
        <f>IF(E985="","",VLOOKUP(E985,[1]Hoja4!A:H,8,0))</f>
        <v/>
      </c>
      <c r="M985" s="15" t="str">
        <f>IF(E985="","",VLOOKUP(E985,[1]Hoja4!A:I,9,0))</f>
        <v/>
      </c>
      <c r="N985" s="17" t="str">
        <f ca="1">IF(ISERROR(
BUSCARX(B985 &amp; I985 &amp; H985,
'EXTRACTO BANCO'!A:A &amp; 'EXTRACTO BANCO'!G:G &amp; 'EXTRACTO BANCO'!K:K,
'EXTRACTO BANCO'!A:A,
0)
),"NO","OK")</f>
        <v>NO</v>
      </c>
      <c r="O985" s="18"/>
    </row>
    <row r="986" spans="1:15">
      <c r="A986" s="6"/>
      <c r="B986" s="25"/>
      <c r="C986" s="7"/>
      <c r="D986" s="7"/>
      <c r="E986" s="7"/>
      <c r="F986" s="7"/>
      <c r="G986" s="8"/>
      <c r="H986" s="7"/>
      <c r="I986" s="7" t="str">
        <f t="shared" si="16"/>
        <v/>
      </c>
      <c r="J986" s="7" t="s">
        <v>18</v>
      </c>
      <c r="K986" s="15" t="str">
        <f>IF(E986="","",VLOOKUP(E986,[1]Hoja4!A:H,7,0))</f>
        <v/>
      </c>
      <c r="L986" s="16" t="str">
        <f>IF(E986="","",VLOOKUP(E986,[1]Hoja4!A:H,8,0))</f>
        <v/>
      </c>
      <c r="M986" s="15" t="str">
        <f>IF(E986="","",VLOOKUP(E986,[1]Hoja4!A:I,9,0))</f>
        <v/>
      </c>
      <c r="N986" s="17" t="str">
        <f ca="1">IF(ISERROR(
BUSCARX(B986 &amp; I986 &amp; H986,
'EXTRACTO BANCO'!A:A &amp; 'EXTRACTO BANCO'!G:G &amp; 'EXTRACTO BANCO'!K:K,
'EXTRACTO BANCO'!A:A,
0)
),"NO","OK")</f>
        <v>NO</v>
      </c>
      <c r="O986" s="18"/>
    </row>
    <row r="987" spans="1:15">
      <c r="A987" s="6"/>
      <c r="B987" s="25"/>
      <c r="C987" s="7"/>
      <c r="D987" s="7"/>
      <c r="E987" s="7"/>
      <c r="F987" s="7"/>
      <c r="G987" s="8"/>
      <c r="H987" s="7"/>
      <c r="I987" s="7" t="str">
        <f t="shared" si="16"/>
        <v/>
      </c>
      <c r="J987" s="7" t="s">
        <v>18</v>
      </c>
      <c r="K987" s="15" t="str">
        <f>IF(E987="","",VLOOKUP(E987,[1]Hoja4!A:H,7,0))</f>
        <v/>
      </c>
      <c r="L987" s="16" t="str">
        <f>IF(E987="","",VLOOKUP(E987,[1]Hoja4!A:H,8,0))</f>
        <v/>
      </c>
      <c r="M987" s="15" t="str">
        <f>IF(E987="","",VLOOKUP(E987,[1]Hoja4!A:I,9,0))</f>
        <v/>
      </c>
      <c r="N987" s="17" t="str">
        <f ca="1">IF(ISERROR(
BUSCARX(B987 &amp; I987 &amp; H987,
'EXTRACTO BANCO'!A:A &amp; 'EXTRACTO BANCO'!G:G &amp; 'EXTRACTO BANCO'!K:K,
'EXTRACTO BANCO'!A:A,
0)
),"NO","OK")</f>
        <v>NO</v>
      </c>
      <c r="O987" s="18"/>
    </row>
    <row r="988" spans="1:15">
      <c r="A988" s="6"/>
      <c r="B988" s="25"/>
      <c r="C988" s="7"/>
      <c r="D988" s="7"/>
      <c r="E988" s="7"/>
      <c r="F988" s="7"/>
      <c r="G988" s="8"/>
      <c r="H988" s="7"/>
      <c r="I988" s="7" t="str">
        <f t="shared" si="16"/>
        <v/>
      </c>
      <c r="J988" s="7" t="s">
        <v>18</v>
      </c>
      <c r="K988" s="15" t="str">
        <f>IF(E988="","",VLOOKUP(E988,[1]Hoja4!A:H,7,0))</f>
        <v/>
      </c>
      <c r="L988" s="16" t="str">
        <f>IF(E988="","",VLOOKUP(E988,[1]Hoja4!A:H,8,0))</f>
        <v/>
      </c>
      <c r="M988" s="15" t="str">
        <f>IF(E988="","",VLOOKUP(E988,[1]Hoja4!A:I,9,0))</f>
        <v/>
      </c>
      <c r="N988" s="17" t="str">
        <f ca="1">IF(ISERROR(
BUSCARX(B988 &amp; I988 &amp; H988,
'EXTRACTO BANCO'!A:A &amp; 'EXTRACTO BANCO'!G:G &amp; 'EXTRACTO BANCO'!K:K,
'EXTRACTO BANCO'!A:A,
0)
),"NO","OK")</f>
        <v>NO</v>
      </c>
      <c r="O988" s="18"/>
    </row>
    <row r="989" spans="1:15">
      <c r="A989" s="6"/>
      <c r="B989" s="25"/>
      <c r="C989" s="7"/>
      <c r="D989" s="7"/>
      <c r="E989" s="7"/>
      <c r="F989" s="7"/>
      <c r="G989" s="8"/>
      <c r="H989" s="7"/>
      <c r="I989" s="7" t="str">
        <f t="shared" si="16"/>
        <v/>
      </c>
      <c r="J989" s="7" t="s">
        <v>18</v>
      </c>
      <c r="K989" s="15" t="str">
        <f>IF(E989="","",VLOOKUP(E989,[1]Hoja4!A:H,7,0))</f>
        <v/>
      </c>
      <c r="L989" s="16" t="str">
        <f>IF(E989="","",VLOOKUP(E989,[1]Hoja4!A:H,8,0))</f>
        <v/>
      </c>
      <c r="M989" s="15" t="str">
        <f>IF(E989="","",VLOOKUP(E989,[1]Hoja4!A:I,9,0))</f>
        <v/>
      </c>
      <c r="N989" s="17" t="str">
        <f ca="1">IF(ISERROR(
BUSCARX(B989 &amp; I989 &amp; H989,
'EXTRACTO BANCO'!A:A &amp; 'EXTRACTO BANCO'!G:G &amp; 'EXTRACTO BANCO'!K:K,
'EXTRACTO BANCO'!A:A,
0)
),"NO","OK")</f>
        <v>NO</v>
      </c>
      <c r="O989" s="18"/>
    </row>
    <row r="990" spans="1:15">
      <c r="A990" s="6"/>
      <c r="B990" s="25"/>
      <c r="C990" s="7"/>
      <c r="D990" s="7"/>
      <c r="E990" s="7"/>
      <c r="F990" s="7"/>
      <c r="G990" s="8"/>
      <c r="H990" s="7"/>
      <c r="I990" s="7" t="str">
        <f t="shared" si="16"/>
        <v/>
      </c>
      <c r="J990" s="7" t="s">
        <v>18</v>
      </c>
      <c r="K990" s="15" t="str">
        <f>IF(E990="","",VLOOKUP(E990,[1]Hoja4!A:H,7,0))</f>
        <v/>
      </c>
      <c r="L990" s="16" t="str">
        <f>IF(E990="","",VLOOKUP(E990,[1]Hoja4!A:H,8,0))</f>
        <v/>
      </c>
      <c r="M990" s="15" t="str">
        <f>IF(E990="","",VLOOKUP(E990,[1]Hoja4!A:I,9,0))</f>
        <v/>
      </c>
      <c r="N990" s="17" t="str">
        <f ca="1">IF(ISERROR(
BUSCARX(B990 &amp; I990 &amp; H990,
'EXTRACTO BANCO'!A:A &amp; 'EXTRACTO BANCO'!G:G &amp; 'EXTRACTO BANCO'!K:K,
'EXTRACTO BANCO'!A:A,
0)
),"NO","OK")</f>
        <v>NO</v>
      </c>
      <c r="O990" s="18"/>
    </row>
    <row r="991" spans="1:15">
      <c r="A991" s="6"/>
      <c r="B991" s="25"/>
      <c r="C991" s="7"/>
      <c r="D991" s="7"/>
      <c r="E991" s="7"/>
      <c r="F991" s="7"/>
      <c r="G991" s="8"/>
      <c r="H991" s="7"/>
      <c r="I991" s="7" t="str">
        <f t="shared" si="16"/>
        <v/>
      </c>
      <c r="J991" s="7" t="s">
        <v>18</v>
      </c>
      <c r="K991" s="15" t="str">
        <f>IF(E991="","",VLOOKUP(E991,[1]Hoja4!A:H,7,0))</f>
        <v/>
      </c>
      <c r="L991" s="16" t="str">
        <f>IF(E991="","",VLOOKUP(E991,[1]Hoja4!A:H,8,0))</f>
        <v/>
      </c>
      <c r="M991" s="15" t="str">
        <f>IF(E991="","",VLOOKUP(E991,[1]Hoja4!A:I,9,0))</f>
        <v/>
      </c>
      <c r="N991" s="17" t="str">
        <f ca="1">IF(ISERROR(
BUSCARX(B991 &amp; I991 &amp; H991,
'EXTRACTO BANCO'!A:A &amp; 'EXTRACTO BANCO'!G:G &amp; 'EXTRACTO BANCO'!K:K,
'EXTRACTO BANCO'!A:A,
0)
),"NO","OK")</f>
        <v>NO</v>
      </c>
      <c r="O991" s="18"/>
    </row>
    <row r="992" spans="1:15">
      <c r="A992" s="6"/>
      <c r="B992" s="25"/>
      <c r="C992" s="7"/>
      <c r="D992" s="7"/>
      <c r="E992" s="7"/>
      <c r="F992" s="7"/>
      <c r="G992" s="8"/>
      <c r="H992" s="7"/>
      <c r="I992" s="7" t="str">
        <f t="shared" si="16"/>
        <v/>
      </c>
      <c r="J992" s="7" t="s">
        <v>18</v>
      </c>
      <c r="K992" s="15" t="str">
        <f>IF(E992="","",VLOOKUP(E992,[1]Hoja4!A:H,7,0))</f>
        <v/>
      </c>
      <c r="L992" s="16" t="str">
        <f>IF(E992="","",VLOOKUP(E992,[1]Hoja4!A:H,8,0))</f>
        <v/>
      </c>
      <c r="M992" s="15" t="str">
        <f>IF(E992="","",VLOOKUP(E992,[1]Hoja4!A:I,9,0))</f>
        <v/>
      </c>
      <c r="N992" s="17" t="str">
        <f ca="1">IF(ISERROR(
BUSCARX(B992 &amp; I992 &amp; H992,
'EXTRACTO BANCO'!A:A &amp; 'EXTRACTO BANCO'!G:G &amp; 'EXTRACTO BANCO'!K:K,
'EXTRACTO BANCO'!A:A,
0)
),"NO","OK")</f>
        <v>NO</v>
      </c>
      <c r="O992" s="18"/>
    </row>
    <row r="993" spans="1:15">
      <c r="A993" s="6"/>
      <c r="B993" s="25"/>
      <c r="C993" s="7"/>
      <c r="D993" s="7"/>
      <c r="E993" s="7"/>
      <c r="F993" s="7"/>
      <c r="G993" s="8"/>
      <c r="H993" s="7"/>
      <c r="I993" s="7" t="str">
        <f t="shared" si="16"/>
        <v/>
      </c>
      <c r="J993" s="7" t="s">
        <v>18</v>
      </c>
      <c r="K993" s="15" t="str">
        <f>IF(E993="","",VLOOKUP(E993,[1]Hoja4!A:H,7,0))</f>
        <v/>
      </c>
      <c r="L993" s="16" t="str">
        <f>IF(E993="","",VLOOKUP(E993,[1]Hoja4!A:H,8,0))</f>
        <v/>
      </c>
      <c r="M993" s="15" t="str">
        <f>IF(E993="","",VLOOKUP(E993,[1]Hoja4!A:I,9,0))</f>
        <v/>
      </c>
      <c r="N993" s="17" t="str">
        <f ca="1">IF(ISERROR(
BUSCARX(B993 &amp; I993 &amp; H993,
'EXTRACTO BANCO'!A:A &amp; 'EXTRACTO BANCO'!G:G &amp; 'EXTRACTO BANCO'!K:K,
'EXTRACTO BANCO'!A:A,
0)
),"NO","OK")</f>
        <v>NO</v>
      </c>
      <c r="O993" s="18"/>
    </row>
    <row r="994" spans="1:15">
      <c r="A994" s="6"/>
      <c r="B994" s="25"/>
      <c r="C994" s="7"/>
      <c r="D994" s="7"/>
      <c r="E994" s="7"/>
      <c r="F994" s="7"/>
      <c r="G994" s="8"/>
      <c r="H994" s="7"/>
      <c r="I994" s="7" t="str">
        <f t="shared" si="16"/>
        <v/>
      </c>
      <c r="J994" s="7" t="s">
        <v>18</v>
      </c>
      <c r="K994" s="15" t="str">
        <f>IF(E994="","",VLOOKUP(E994,[1]Hoja4!A:H,7,0))</f>
        <v/>
      </c>
      <c r="L994" s="16" t="str">
        <f>IF(E994="","",VLOOKUP(E994,[1]Hoja4!A:H,8,0))</f>
        <v/>
      </c>
      <c r="M994" s="15" t="str">
        <f>IF(E994="","",VLOOKUP(E994,[1]Hoja4!A:I,9,0))</f>
        <v/>
      </c>
      <c r="N994" s="17" t="str">
        <f ca="1">IF(ISERROR(
BUSCARX(B994 &amp; I994 &amp; H994,
'EXTRACTO BANCO'!A:A &amp; 'EXTRACTO BANCO'!G:G &amp; 'EXTRACTO BANCO'!K:K,
'EXTRACTO BANCO'!A:A,
0)
),"NO","OK")</f>
        <v>NO</v>
      </c>
      <c r="O994" s="18"/>
    </row>
    <row r="995" spans="1:15">
      <c r="A995" s="6"/>
      <c r="B995" s="25"/>
      <c r="C995" s="7"/>
      <c r="D995" s="7"/>
      <c r="E995" s="7"/>
      <c r="F995" s="7"/>
      <c r="G995" s="8"/>
      <c r="H995" s="7"/>
      <c r="I995" s="7" t="str">
        <f t="shared" si="16"/>
        <v/>
      </c>
      <c r="J995" s="7" t="s">
        <v>18</v>
      </c>
      <c r="K995" s="15" t="str">
        <f>IF(E995="","",VLOOKUP(E995,[1]Hoja4!A:H,7,0))</f>
        <v/>
      </c>
      <c r="L995" s="16" t="str">
        <f>IF(E995="","",VLOOKUP(E995,[1]Hoja4!A:H,8,0))</f>
        <v/>
      </c>
      <c r="M995" s="15" t="str">
        <f>IF(E995="","",VLOOKUP(E995,[1]Hoja4!A:I,9,0))</f>
        <v/>
      </c>
      <c r="N995" s="17" t="str">
        <f ca="1">IF(ISERROR(
BUSCARX(B995 &amp; I995 &amp; H995,
'EXTRACTO BANCO'!A:A &amp; 'EXTRACTO BANCO'!G:G &amp; 'EXTRACTO BANCO'!K:K,
'EXTRACTO BANCO'!A:A,
0)
),"NO","OK")</f>
        <v>NO</v>
      </c>
      <c r="O995" s="18"/>
    </row>
    <row r="996" spans="1:15">
      <c r="A996" s="6"/>
      <c r="B996" s="25"/>
      <c r="C996" s="7"/>
      <c r="D996" s="7"/>
      <c r="E996" s="7"/>
      <c r="F996" s="7"/>
      <c r="G996" s="8"/>
      <c r="H996" s="7"/>
      <c r="I996" s="7" t="str">
        <f t="shared" si="16"/>
        <v/>
      </c>
      <c r="J996" s="7" t="s">
        <v>18</v>
      </c>
      <c r="K996" s="15" t="str">
        <f>IF(E996="","",VLOOKUP(E996,[1]Hoja4!A:H,7,0))</f>
        <v/>
      </c>
      <c r="L996" s="16" t="str">
        <f>IF(E996="","",VLOOKUP(E996,[1]Hoja4!A:H,8,0))</f>
        <v/>
      </c>
      <c r="M996" s="15" t="str">
        <f>IF(E996="","",VLOOKUP(E996,[1]Hoja4!A:I,9,0))</f>
        <v/>
      </c>
      <c r="N996" s="17" t="str">
        <f ca="1">IF(ISERROR(
BUSCARX(B996 &amp; I996 &amp; H996,
'EXTRACTO BANCO'!A:A &amp; 'EXTRACTO BANCO'!G:G &amp; 'EXTRACTO BANCO'!K:K,
'EXTRACTO BANCO'!A:A,
0)
),"NO","OK")</f>
        <v>NO</v>
      </c>
      <c r="O996" s="18"/>
    </row>
    <row r="997" spans="1:15">
      <c r="A997" s="6"/>
      <c r="B997" s="25"/>
      <c r="C997" s="7"/>
      <c r="D997" s="7"/>
      <c r="E997" s="7"/>
      <c r="F997" s="7"/>
      <c r="G997" s="8"/>
      <c r="H997" s="7"/>
      <c r="I997" s="7" t="str">
        <f t="shared" si="16"/>
        <v/>
      </c>
      <c r="J997" s="7" t="s">
        <v>18</v>
      </c>
      <c r="K997" s="15" t="str">
        <f>IF(E997="","",VLOOKUP(E997,[1]Hoja4!A:H,7,0))</f>
        <v/>
      </c>
      <c r="L997" s="16" t="str">
        <f>IF(E997="","",VLOOKUP(E997,[1]Hoja4!A:H,8,0))</f>
        <v/>
      </c>
      <c r="M997" s="15" t="str">
        <f>IF(E997="","",VLOOKUP(E997,[1]Hoja4!A:I,9,0))</f>
        <v/>
      </c>
      <c r="N997" s="17" t="str">
        <f ca="1">IF(ISERROR(
BUSCARX(B997 &amp; I997 &amp; H997,
'EXTRACTO BANCO'!A:A &amp; 'EXTRACTO BANCO'!G:G &amp; 'EXTRACTO BANCO'!K:K,
'EXTRACTO BANCO'!A:A,
0)
),"NO","OK")</f>
        <v>NO</v>
      </c>
      <c r="O997" s="18"/>
    </row>
    <row r="998" spans="1:15">
      <c r="A998" s="6"/>
      <c r="B998" s="25"/>
      <c r="C998" s="7"/>
      <c r="D998" s="7"/>
      <c r="E998" s="7"/>
      <c r="F998" s="7"/>
      <c r="G998" s="8"/>
      <c r="H998" s="7"/>
      <c r="I998" s="7" t="str">
        <f t="shared" si="16"/>
        <v/>
      </c>
      <c r="J998" s="7" t="s">
        <v>18</v>
      </c>
      <c r="K998" s="15" t="str">
        <f>IF(E998="","",VLOOKUP(E998,[1]Hoja4!A:H,7,0))</f>
        <v/>
      </c>
      <c r="L998" s="16" t="str">
        <f>IF(E998="","",VLOOKUP(E998,[1]Hoja4!A:H,8,0))</f>
        <v/>
      </c>
      <c r="M998" s="15" t="str">
        <f>IF(E998="","",VLOOKUP(E998,[1]Hoja4!A:I,9,0))</f>
        <v/>
      </c>
      <c r="N998" s="17" t="str">
        <f ca="1">IF(ISERROR(
BUSCARX(B998 &amp; I998 &amp; H998,
'EXTRACTO BANCO'!A:A &amp; 'EXTRACTO BANCO'!G:G &amp; 'EXTRACTO BANCO'!K:K,
'EXTRACTO BANCO'!A:A,
0)
),"NO","OK")</f>
        <v>NO</v>
      </c>
      <c r="O998" s="18"/>
    </row>
    <row r="999" spans="1:15">
      <c r="A999" s="6"/>
      <c r="B999" s="25"/>
      <c r="C999" s="7"/>
      <c r="D999" s="7"/>
      <c r="E999" s="7"/>
      <c r="F999" s="7"/>
      <c r="G999" s="8"/>
      <c r="H999" s="7"/>
      <c r="I999" s="7" t="str">
        <f t="shared" si="16"/>
        <v/>
      </c>
      <c r="J999" s="7" t="s">
        <v>18</v>
      </c>
      <c r="K999" s="15" t="str">
        <f>IF(E999="","",VLOOKUP(E999,[1]Hoja4!A:H,7,0))</f>
        <v/>
      </c>
      <c r="L999" s="16" t="str">
        <f>IF(E999="","",VLOOKUP(E999,[1]Hoja4!A:H,8,0))</f>
        <v/>
      </c>
      <c r="M999" s="15" t="str">
        <f>IF(E999="","",VLOOKUP(E999,[1]Hoja4!A:I,9,0))</f>
        <v/>
      </c>
      <c r="N999" s="17" t="str">
        <f ca="1">IF(ISERROR(
BUSCARX(B999 &amp; I999 &amp; H999,
'EXTRACTO BANCO'!A:A &amp; 'EXTRACTO BANCO'!G:G &amp; 'EXTRACTO BANCO'!K:K,
'EXTRACTO BANCO'!A:A,
0)
),"NO","OK")</f>
        <v>NO</v>
      </c>
      <c r="O999" s="18"/>
    </row>
    <row r="1000" spans="1:15">
      <c r="A1000" s="6"/>
      <c r="B1000" s="25"/>
      <c r="C1000" s="7"/>
      <c r="D1000" s="7"/>
      <c r="E1000" s="7"/>
      <c r="F1000" s="7"/>
      <c r="G1000" s="8"/>
      <c r="H1000" s="7"/>
      <c r="I1000" s="7" t="str">
        <f t="shared" si="16"/>
        <v/>
      </c>
      <c r="J1000" s="7" t="s">
        <v>18</v>
      </c>
      <c r="K1000" s="15" t="str">
        <f>IF(E1000="","",VLOOKUP(E1000,[1]Hoja4!A:H,7,0))</f>
        <v/>
      </c>
      <c r="L1000" s="16" t="str">
        <f>IF(E1000="","",VLOOKUP(E1000,[1]Hoja4!A:H,8,0))</f>
        <v/>
      </c>
      <c r="M1000" s="15" t="str">
        <f>IF(E1000="","",VLOOKUP(E1000,[1]Hoja4!A:I,9,0))</f>
        <v/>
      </c>
      <c r="N1000" s="17" t="str">
        <f ca="1">IF(ISERROR(
BUSCARX(B1000 &amp; I1000 &amp; H1000,
'EXTRACTO BANCO'!A:A &amp; 'EXTRACTO BANCO'!G:G &amp; 'EXTRACTO BANCO'!K:K,
'EXTRACTO BANCO'!A:A,
0)
),"NO","OK")</f>
        <v>NO</v>
      </c>
      <c r="O1000" s="18"/>
    </row>
    <row r="1001" spans="1:15">
      <c r="A1001" s="6"/>
      <c r="B1001" s="25"/>
      <c r="C1001" s="7"/>
      <c r="D1001" s="7"/>
      <c r="E1001" s="7"/>
      <c r="F1001" s="7"/>
      <c r="G1001" s="8"/>
      <c r="H1001" s="7"/>
      <c r="I1001" s="7" t="str">
        <f t="shared" si="16"/>
        <v/>
      </c>
      <c r="J1001" s="7" t="s">
        <v>18</v>
      </c>
      <c r="K1001" s="15" t="str">
        <f>IF(E1001="","",VLOOKUP(E1001,[1]Hoja4!A:H,7,0))</f>
        <v/>
      </c>
      <c r="L1001" s="16" t="str">
        <f>IF(E1001="","",VLOOKUP(E1001,[1]Hoja4!A:H,8,0))</f>
        <v/>
      </c>
      <c r="M1001" s="15" t="str">
        <f>IF(E1001="","",VLOOKUP(E1001,[1]Hoja4!A:I,9,0))</f>
        <v/>
      </c>
      <c r="N1001" s="17" t="str">
        <f ca="1">IF(ISERROR(
BUSCARX(B1001 &amp; I1001 &amp; H1001,
'EXTRACTO BANCO'!A:A &amp; 'EXTRACTO BANCO'!G:G &amp; 'EXTRACTO BANCO'!K:K,
'EXTRACTO BANCO'!A:A,
0)
),"NO","OK")</f>
        <v>NO</v>
      </c>
      <c r="O1001" s="18"/>
    </row>
    <row r="1002" spans="1:15">
      <c r="A1002" s="6"/>
      <c r="B1002" s="25"/>
      <c r="C1002" s="7"/>
      <c r="D1002" s="7"/>
      <c r="E1002" s="7"/>
      <c r="F1002" s="7"/>
      <c r="G1002" s="8"/>
      <c r="H1002" s="7"/>
      <c r="I1002" s="7" t="str">
        <f t="shared" si="16"/>
        <v/>
      </c>
      <c r="J1002" s="7" t="s">
        <v>18</v>
      </c>
      <c r="K1002" s="15" t="str">
        <f>IF(E1002="","",VLOOKUP(E1002,[1]Hoja4!A:H,7,0))</f>
        <v/>
      </c>
      <c r="L1002" s="16" t="str">
        <f>IF(E1002="","",VLOOKUP(E1002,[1]Hoja4!A:H,8,0))</f>
        <v/>
      </c>
      <c r="M1002" s="15" t="str">
        <f>IF(E1002="","",VLOOKUP(E1002,[1]Hoja4!A:I,9,0))</f>
        <v/>
      </c>
      <c r="N1002" s="17" t="str">
        <f ca="1">IF(ISERROR(
BUSCARX(B1002 &amp; I1002 &amp; H1002,
'EXTRACTO BANCO'!A:A &amp; 'EXTRACTO BANCO'!G:G &amp; 'EXTRACTO BANCO'!K:K,
'EXTRACTO BANCO'!A:A,
0)
),"NO","OK")</f>
        <v>NO</v>
      </c>
      <c r="O1002" s="18"/>
    </row>
    <row r="1003" spans="1:15">
      <c r="A1003" s="6"/>
      <c r="B1003" s="25"/>
      <c r="C1003" s="7"/>
      <c r="D1003" s="7"/>
      <c r="E1003" s="7"/>
      <c r="F1003" s="7"/>
      <c r="G1003" s="8"/>
      <c r="H1003" s="7"/>
      <c r="I1003" s="7" t="str">
        <f t="shared" si="16"/>
        <v/>
      </c>
      <c r="J1003" s="7" t="s">
        <v>18</v>
      </c>
      <c r="K1003" s="15" t="str">
        <f>IF(E1003="","",VLOOKUP(E1003,[1]Hoja4!A:H,7,0))</f>
        <v/>
      </c>
      <c r="L1003" s="16" t="str">
        <f>IF(E1003="","",VLOOKUP(E1003,[1]Hoja4!A:H,8,0))</f>
        <v/>
      </c>
      <c r="M1003" s="15" t="str">
        <f>IF(E1003="","",VLOOKUP(E1003,[1]Hoja4!A:I,9,0))</f>
        <v/>
      </c>
      <c r="N1003" s="17" t="str">
        <f ca="1">IF(ISERROR(
BUSCARX(B1003 &amp; I1003 &amp; H1003,
'EXTRACTO BANCO'!A:A &amp; 'EXTRACTO BANCO'!G:G &amp; 'EXTRACTO BANCO'!K:K,
'EXTRACTO BANCO'!A:A,
0)
),"NO","OK")</f>
        <v>NO</v>
      </c>
      <c r="O1003" s="18"/>
    </row>
    <row r="1004" spans="1:15">
      <c r="A1004" s="6"/>
      <c r="B1004" s="25"/>
      <c r="C1004" s="7"/>
      <c r="D1004" s="7"/>
      <c r="E1004" s="7"/>
      <c r="F1004" s="7"/>
      <c r="G1004" s="8"/>
      <c r="H1004" s="7"/>
      <c r="I1004" s="7" t="str">
        <f t="shared" si="16"/>
        <v/>
      </c>
      <c r="J1004" s="7" t="s">
        <v>18</v>
      </c>
      <c r="K1004" s="15" t="str">
        <f>IF(E1004="","",VLOOKUP(E1004,[1]Hoja4!A:H,7,0))</f>
        <v/>
      </c>
      <c r="L1004" s="16" t="str">
        <f>IF(E1004="","",VLOOKUP(E1004,[1]Hoja4!A:H,8,0))</f>
        <v/>
      </c>
      <c r="M1004" s="15" t="str">
        <f>IF(E1004="","",VLOOKUP(E1004,[1]Hoja4!A:I,9,0))</f>
        <v/>
      </c>
      <c r="N1004" s="17" t="str">
        <f ca="1">IF(ISERROR(
BUSCARX(B1004 &amp; I1004 &amp; H1004,
'EXTRACTO BANCO'!A:A &amp; 'EXTRACTO BANCO'!G:G &amp; 'EXTRACTO BANCO'!K:K,
'EXTRACTO BANCO'!A:A,
0)
),"NO","OK")</f>
        <v>NO</v>
      </c>
      <c r="O1004" s="18"/>
    </row>
    <row r="1005" spans="1:15">
      <c r="A1005" s="6"/>
      <c r="B1005" s="25"/>
      <c r="C1005" s="7"/>
      <c r="D1005" s="7"/>
      <c r="E1005" s="7"/>
      <c r="F1005" s="7"/>
      <c r="G1005" s="8"/>
      <c r="H1005" s="7"/>
      <c r="I1005" s="7" t="str">
        <f t="shared" si="16"/>
        <v/>
      </c>
      <c r="J1005" s="7" t="s">
        <v>18</v>
      </c>
      <c r="K1005" s="15" t="str">
        <f>IF(E1005="","",VLOOKUP(E1005,[1]Hoja4!A:H,7,0))</f>
        <v/>
      </c>
      <c r="L1005" s="16" t="str">
        <f>IF(E1005="","",VLOOKUP(E1005,[1]Hoja4!A:H,8,0))</f>
        <v/>
      </c>
      <c r="M1005" s="15" t="str">
        <f>IF(E1005="","",VLOOKUP(E1005,[1]Hoja4!A:I,9,0))</f>
        <v/>
      </c>
      <c r="N1005" s="17" t="str">
        <f ca="1">IF(ISERROR(
BUSCARX(B1005 &amp; I1005 &amp; H1005,
'EXTRACTO BANCO'!A:A &amp; 'EXTRACTO BANCO'!G:G &amp; 'EXTRACTO BANCO'!K:K,
'EXTRACTO BANCO'!A:A,
0)
),"NO","OK")</f>
        <v>NO</v>
      </c>
      <c r="O1005" s="18"/>
    </row>
    <row r="1006" spans="1:15">
      <c r="A1006" s="6"/>
      <c r="B1006" s="25"/>
      <c r="C1006" s="7"/>
      <c r="D1006" s="7"/>
      <c r="E1006" s="7"/>
      <c r="F1006" s="7"/>
      <c r="G1006" s="8"/>
      <c r="H1006" s="7"/>
      <c r="I1006" s="7" t="str">
        <f t="shared" si="16"/>
        <v/>
      </c>
      <c r="J1006" s="7" t="s">
        <v>18</v>
      </c>
      <c r="K1006" s="15" t="str">
        <f>IF(E1006="","",VLOOKUP(E1006,[1]Hoja4!A:H,7,0))</f>
        <v/>
      </c>
      <c r="L1006" s="16" t="str">
        <f>IF(E1006="","",VLOOKUP(E1006,[1]Hoja4!A:H,8,0))</f>
        <v/>
      </c>
      <c r="M1006" s="15" t="str">
        <f>IF(E1006="","",VLOOKUP(E1006,[1]Hoja4!A:I,9,0))</f>
        <v/>
      </c>
      <c r="N1006" s="17" t="str">
        <f ca="1">IF(ISERROR(
BUSCARX(B1006 &amp; I1006 &amp; H1006,
'EXTRACTO BANCO'!A:A &amp; 'EXTRACTO BANCO'!G:G &amp; 'EXTRACTO BANCO'!K:K,
'EXTRACTO BANCO'!A:A,
0)
),"NO","OK")</f>
        <v>NO</v>
      </c>
      <c r="O1006" s="18"/>
    </row>
    <row r="1007" spans="1:15">
      <c r="A1007" s="6"/>
      <c r="B1007" s="25"/>
      <c r="C1007" s="7"/>
      <c r="D1007" s="7"/>
      <c r="E1007" s="7"/>
      <c r="F1007" s="7"/>
      <c r="G1007" s="8"/>
      <c r="H1007" s="7"/>
      <c r="I1007" s="7" t="str">
        <f t="shared" si="16"/>
        <v/>
      </c>
      <c r="J1007" s="7" t="s">
        <v>18</v>
      </c>
      <c r="K1007" s="15" t="str">
        <f>IF(E1007="","",VLOOKUP(E1007,[1]Hoja4!A:H,7,0))</f>
        <v/>
      </c>
      <c r="L1007" s="16" t="str">
        <f>IF(E1007="","",VLOOKUP(E1007,[1]Hoja4!A:H,8,0))</f>
        <v/>
      </c>
      <c r="M1007" s="15" t="str">
        <f>IF(E1007="","",VLOOKUP(E1007,[1]Hoja4!A:I,9,0))</f>
        <v/>
      </c>
      <c r="N1007" s="17" t="str">
        <f ca="1">IF(ISERROR(
BUSCARX(B1007 &amp; I1007 &amp; H1007,
'EXTRACTO BANCO'!A:A &amp; 'EXTRACTO BANCO'!G:G &amp; 'EXTRACTO BANCO'!K:K,
'EXTRACTO BANCO'!A:A,
0)
),"NO","OK")</f>
        <v>NO</v>
      </c>
      <c r="O1007" s="18"/>
    </row>
    <row r="1008" spans="1:15">
      <c r="A1008" s="6"/>
      <c r="B1008" s="25"/>
      <c r="C1008" s="7"/>
      <c r="D1008" s="7"/>
      <c r="E1008" s="7"/>
      <c r="F1008" s="7"/>
      <c r="G1008" s="8"/>
      <c r="H1008" s="7"/>
      <c r="I1008" s="7" t="str">
        <f t="shared" si="16"/>
        <v/>
      </c>
      <c r="J1008" s="7" t="s">
        <v>18</v>
      </c>
      <c r="K1008" s="15" t="str">
        <f>IF(E1008="","",VLOOKUP(E1008,[1]Hoja4!A:H,7,0))</f>
        <v/>
      </c>
      <c r="L1008" s="16" t="str">
        <f>IF(E1008="","",VLOOKUP(E1008,[1]Hoja4!A:H,8,0))</f>
        <v/>
      </c>
      <c r="M1008" s="15" t="str">
        <f>IF(E1008="","",VLOOKUP(E1008,[1]Hoja4!A:I,9,0))</f>
        <v/>
      </c>
      <c r="N1008" s="17" t="str">
        <f ca="1">IF(ISERROR(
BUSCARX(B1008 &amp; I1008 &amp; H1008,
'EXTRACTO BANCO'!A:A &amp; 'EXTRACTO BANCO'!G:G &amp; 'EXTRACTO BANCO'!K:K,
'EXTRACTO BANCO'!A:A,
0)
),"NO","OK")</f>
        <v>NO</v>
      </c>
      <c r="O1008" s="18"/>
    </row>
    <row r="1009" spans="1:15">
      <c r="A1009" s="6"/>
      <c r="B1009" s="25"/>
      <c r="C1009" s="7"/>
      <c r="D1009" s="7"/>
      <c r="E1009" s="7"/>
      <c r="F1009" s="7"/>
      <c r="G1009" s="8"/>
      <c r="H1009" s="7"/>
      <c r="I1009" s="7" t="str">
        <f t="shared" si="16"/>
        <v/>
      </c>
      <c r="J1009" s="7" t="s">
        <v>18</v>
      </c>
      <c r="K1009" s="15" t="str">
        <f>IF(E1009="","",VLOOKUP(E1009,[1]Hoja4!A:H,7,0))</f>
        <v/>
      </c>
      <c r="L1009" s="16" t="str">
        <f>IF(E1009="","",VLOOKUP(E1009,[1]Hoja4!A:H,8,0))</f>
        <v/>
      </c>
      <c r="M1009" s="15" t="str">
        <f>IF(E1009="","",VLOOKUP(E1009,[1]Hoja4!A:I,9,0))</f>
        <v/>
      </c>
      <c r="N1009" s="17" t="str">
        <f ca="1">IF(ISERROR(
BUSCARX(B1009 &amp; I1009 &amp; H1009,
'EXTRACTO BANCO'!A:A &amp; 'EXTRACTO BANCO'!G:G &amp; 'EXTRACTO BANCO'!K:K,
'EXTRACTO BANCO'!A:A,
0)
),"NO","OK")</f>
        <v>NO</v>
      </c>
      <c r="O1009" s="18"/>
    </row>
    <row r="1010" spans="1:15">
      <c r="A1010" s="6"/>
      <c r="B1010" s="25"/>
      <c r="C1010" s="7"/>
      <c r="D1010" s="7"/>
      <c r="E1010" s="7"/>
      <c r="F1010" s="7"/>
      <c r="G1010" s="8"/>
      <c r="H1010" s="7"/>
      <c r="I1010" s="7" t="str">
        <f t="shared" si="16"/>
        <v/>
      </c>
      <c r="J1010" s="7" t="s">
        <v>18</v>
      </c>
      <c r="K1010" s="15" t="str">
        <f>IF(E1010="","",VLOOKUP(E1010,[1]Hoja4!A:H,7,0))</f>
        <v/>
      </c>
      <c r="L1010" s="16" t="str">
        <f>IF(E1010="","",VLOOKUP(E1010,[1]Hoja4!A:H,8,0))</f>
        <v/>
      </c>
      <c r="M1010" s="15" t="str">
        <f>IF(E1010="","",VLOOKUP(E1010,[1]Hoja4!A:I,9,0))</f>
        <v/>
      </c>
      <c r="N1010" s="17" t="str">
        <f ca="1">IF(ISERROR(
BUSCARX(B1010 &amp; I1010 &amp; H1010,
'EXTRACTO BANCO'!A:A &amp; 'EXTRACTO BANCO'!G:G &amp; 'EXTRACTO BANCO'!K:K,
'EXTRACTO BANCO'!A:A,
0)
),"NO","OK")</f>
        <v>NO</v>
      </c>
      <c r="O1010" s="18"/>
    </row>
    <row r="1011" spans="1:15">
      <c r="A1011" s="6"/>
      <c r="B1011" s="25"/>
      <c r="C1011" s="7"/>
      <c r="D1011" s="7"/>
      <c r="E1011" s="7"/>
      <c r="F1011" s="7"/>
      <c r="G1011" s="8"/>
      <c r="H1011" s="7"/>
      <c r="I1011" s="7" t="str">
        <f t="shared" si="16"/>
        <v/>
      </c>
      <c r="J1011" s="7" t="s">
        <v>18</v>
      </c>
      <c r="K1011" s="15" t="str">
        <f>IF(E1011="","",VLOOKUP(E1011,[1]Hoja4!A:H,7,0))</f>
        <v/>
      </c>
      <c r="L1011" s="16" t="str">
        <f>IF(E1011="","",VLOOKUP(E1011,[1]Hoja4!A:H,8,0))</f>
        <v/>
      </c>
      <c r="M1011" s="15" t="str">
        <f>IF(E1011="","",VLOOKUP(E1011,[1]Hoja4!A:I,9,0))</f>
        <v/>
      </c>
      <c r="N1011" s="17" t="str">
        <f ca="1">IF(ISERROR(
BUSCARX(B1011 &amp; I1011 &amp; H1011,
'EXTRACTO BANCO'!A:A &amp; 'EXTRACTO BANCO'!G:G &amp; 'EXTRACTO BANCO'!K:K,
'EXTRACTO BANCO'!A:A,
0)
),"NO","OK")</f>
        <v>NO</v>
      </c>
      <c r="O1011" s="18"/>
    </row>
    <row r="1012" spans="1:15">
      <c r="A1012" s="6"/>
      <c r="B1012" s="25"/>
      <c r="C1012" s="7"/>
      <c r="D1012" s="7"/>
      <c r="E1012" s="7"/>
      <c r="F1012" s="7"/>
      <c r="G1012" s="8"/>
      <c r="H1012" s="7"/>
      <c r="I1012" s="7" t="str">
        <f t="shared" si="16"/>
        <v/>
      </c>
      <c r="J1012" s="7" t="s">
        <v>18</v>
      </c>
      <c r="K1012" s="15" t="str">
        <f>IF(E1012="","",VLOOKUP(E1012,[1]Hoja4!A:H,7,0))</f>
        <v/>
      </c>
      <c r="L1012" s="16" t="str">
        <f>IF(E1012="","",VLOOKUP(E1012,[1]Hoja4!A:H,8,0))</f>
        <v/>
      </c>
      <c r="M1012" s="15" t="str">
        <f>IF(E1012="","",VLOOKUP(E1012,[1]Hoja4!A:I,9,0))</f>
        <v/>
      </c>
      <c r="N1012" s="17" t="str">
        <f ca="1">IF(ISERROR(
BUSCARX(B1012 &amp; I1012 &amp; H1012,
'EXTRACTO BANCO'!A:A &amp; 'EXTRACTO BANCO'!G:G &amp; 'EXTRACTO BANCO'!K:K,
'EXTRACTO BANCO'!A:A,
0)
),"NO","OK")</f>
        <v>NO</v>
      </c>
      <c r="O1012" s="18"/>
    </row>
    <row r="1013" spans="1:15">
      <c r="A1013" s="6"/>
      <c r="B1013" s="25"/>
      <c r="C1013" s="7"/>
      <c r="D1013" s="7"/>
      <c r="E1013" s="7"/>
      <c r="F1013" s="7"/>
      <c r="G1013" s="8"/>
      <c r="H1013" s="7"/>
      <c r="I1013" s="7" t="str">
        <f t="shared" si="16"/>
        <v/>
      </c>
      <c r="J1013" s="7" t="s">
        <v>18</v>
      </c>
      <c r="K1013" s="15" t="str">
        <f>IF(E1013="","",VLOOKUP(E1013,[1]Hoja4!A:H,7,0))</f>
        <v/>
      </c>
      <c r="L1013" s="16" t="str">
        <f>IF(E1013="","",VLOOKUP(E1013,[1]Hoja4!A:H,8,0))</f>
        <v/>
      </c>
      <c r="M1013" s="15" t="str">
        <f>IF(E1013="","",VLOOKUP(E1013,[1]Hoja4!A:I,9,0))</f>
        <v/>
      </c>
      <c r="N1013" s="17" t="str">
        <f ca="1">IF(ISERROR(
BUSCARX(B1013 &amp; I1013 &amp; H1013,
'EXTRACTO BANCO'!A:A &amp; 'EXTRACTO BANCO'!G:G &amp; 'EXTRACTO BANCO'!K:K,
'EXTRACTO BANCO'!A:A,
0)
),"NO","OK")</f>
        <v>NO</v>
      </c>
      <c r="O1013" s="18"/>
    </row>
    <row r="1014" spans="1:15">
      <c r="A1014" s="6"/>
      <c r="B1014" s="25"/>
      <c r="C1014" s="7"/>
      <c r="D1014" s="7"/>
      <c r="E1014" s="7"/>
      <c r="F1014" s="7"/>
      <c r="G1014" s="8"/>
      <c r="H1014" s="7"/>
      <c r="I1014" s="7" t="str">
        <f t="shared" si="16"/>
        <v/>
      </c>
      <c r="J1014" s="7" t="s">
        <v>18</v>
      </c>
      <c r="K1014" s="15" t="str">
        <f>IF(E1014="","",VLOOKUP(E1014,[1]Hoja4!A:H,7,0))</f>
        <v/>
      </c>
      <c r="L1014" s="16" t="str">
        <f>IF(E1014="","",VLOOKUP(E1014,[1]Hoja4!A:H,8,0))</f>
        <v/>
      </c>
      <c r="M1014" s="15" t="str">
        <f>IF(E1014="","",VLOOKUP(E1014,[1]Hoja4!A:I,9,0))</f>
        <v/>
      </c>
      <c r="N1014" s="17" t="str">
        <f ca="1">IF(ISERROR(
BUSCARX(B1014 &amp; I1014 &amp; H1014,
'EXTRACTO BANCO'!A:A &amp; 'EXTRACTO BANCO'!G:G &amp; 'EXTRACTO BANCO'!K:K,
'EXTRACTO BANCO'!A:A,
0)
),"NO","OK")</f>
        <v>NO</v>
      </c>
      <c r="O1014" s="18"/>
    </row>
    <row r="1015" spans="1:15">
      <c r="A1015" s="6"/>
      <c r="B1015" s="25"/>
      <c r="C1015" s="7"/>
      <c r="D1015" s="7"/>
      <c r="E1015" s="7"/>
      <c r="F1015" s="7"/>
      <c r="G1015" s="8"/>
      <c r="H1015" s="7"/>
      <c r="I1015" s="7" t="str">
        <f t="shared" si="16"/>
        <v/>
      </c>
      <c r="J1015" s="7" t="s">
        <v>18</v>
      </c>
      <c r="K1015" s="15" t="str">
        <f>IF(E1015="","",VLOOKUP(E1015,[1]Hoja4!A:H,7,0))</f>
        <v/>
      </c>
      <c r="L1015" s="16" t="str">
        <f>IF(E1015="","",VLOOKUP(E1015,[1]Hoja4!A:H,8,0))</f>
        <v/>
      </c>
      <c r="M1015" s="15" t="str">
        <f>IF(E1015="","",VLOOKUP(E1015,[1]Hoja4!A:I,9,0))</f>
        <v/>
      </c>
      <c r="N1015" s="17" t="str">
        <f ca="1">IF(ISERROR(
BUSCARX(B1015 &amp; I1015 &amp; H1015,
'EXTRACTO BANCO'!A:A &amp; 'EXTRACTO BANCO'!G:G &amp; 'EXTRACTO BANCO'!K:K,
'EXTRACTO BANCO'!A:A,
0)
),"NO","OK")</f>
        <v>NO</v>
      </c>
      <c r="O1015" s="18"/>
    </row>
    <row r="1016" spans="1:15">
      <c r="A1016" s="6"/>
      <c r="B1016" s="25"/>
      <c r="C1016" s="7"/>
      <c r="D1016" s="7"/>
      <c r="E1016" s="7"/>
      <c r="F1016" s="7"/>
      <c r="G1016" s="8"/>
      <c r="H1016" s="7"/>
      <c r="I1016" s="7" t="str">
        <f t="shared" si="16"/>
        <v/>
      </c>
      <c r="J1016" s="7" t="s">
        <v>18</v>
      </c>
      <c r="K1016" s="15" t="str">
        <f>IF(E1016="","",VLOOKUP(E1016,[1]Hoja4!A:H,7,0))</f>
        <v/>
      </c>
      <c r="L1016" s="16" t="str">
        <f>IF(E1016="","",VLOOKUP(E1016,[1]Hoja4!A:H,8,0))</f>
        <v/>
      </c>
      <c r="M1016" s="15" t="str">
        <f>IF(E1016="","",VLOOKUP(E1016,[1]Hoja4!A:I,9,0))</f>
        <v/>
      </c>
      <c r="N1016" s="17" t="str">
        <f ca="1">IF(ISERROR(
BUSCARX(B1016 &amp; I1016 &amp; H1016,
'EXTRACTO BANCO'!A:A &amp; 'EXTRACTO BANCO'!G:G &amp; 'EXTRACTO BANCO'!K:K,
'EXTRACTO BANCO'!A:A,
0)
),"NO","OK")</f>
        <v>NO</v>
      </c>
      <c r="O1016" s="18"/>
    </row>
    <row r="1017" spans="1:15">
      <c r="A1017" s="6"/>
      <c r="B1017" s="25"/>
      <c r="C1017" s="7"/>
      <c r="D1017" s="7"/>
      <c r="E1017" s="7"/>
      <c r="F1017" s="7"/>
      <c r="G1017" s="8"/>
      <c r="H1017" s="7"/>
      <c r="I1017" s="7" t="str">
        <f t="shared" si="16"/>
        <v/>
      </c>
      <c r="J1017" s="7" t="s">
        <v>18</v>
      </c>
      <c r="K1017" s="15" t="str">
        <f>IF(E1017="","",VLOOKUP(E1017,[1]Hoja4!A:H,7,0))</f>
        <v/>
      </c>
      <c r="L1017" s="16" t="str">
        <f>IF(E1017="","",VLOOKUP(E1017,[1]Hoja4!A:H,8,0))</f>
        <v/>
      </c>
      <c r="M1017" s="15" t="str">
        <f>IF(E1017="","",VLOOKUP(E1017,[1]Hoja4!A:I,9,0))</f>
        <v/>
      </c>
      <c r="N1017" s="17" t="str">
        <f ca="1">IF(ISERROR(
BUSCARX(B1017 &amp; I1017 &amp; H1017,
'EXTRACTO BANCO'!A:A &amp; 'EXTRACTO BANCO'!G:G &amp; 'EXTRACTO BANCO'!K:K,
'EXTRACTO BANCO'!A:A,
0)
),"NO","OK")</f>
        <v>NO</v>
      </c>
      <c r="O1017" s="18"/>
    </row>
    <row r="1018" spans="1:15">
      <c r="A1018" s="6"/>
      <c r="B1018" s="25"/>
      <c r="C1018" s="7"/>
      <c r="D1018" s="7"/>
      <c r="E1018" s="7"/>
      <c r="F1018" s="7"/>
      <c r="G1018" s="8"/>
      <c r="H1018" s="7"/>
      <c r="I1018" s="7" t="str">
        <f t="shared" si="16"/>
        <v/>
      </c>
      <c r="J1018" s="7" t="s">
        <v>18</v>
      </c>
      <c r="K1018" s="15" t="str">
        <f>IF(E1018="","",VLOOKUP(E1018,[1]Hoja4!A:H,7,0))</f>
        <v/>
      </c>
      <c r="L1018" s="16" t="str">
        <f>IF(E1018="","",VLOOKUP(E1018,[1]Hoja4!A:H,8,0))</f>
        <v/>
      </c>
      <c r="M1018" s="15" t="str">
        <f>IF(E1018="","",VLOOKUP(E1018,[1]Hoja4!A:I,9,0))</f>
        <v/>
      </c>
      <c r="N1018" s="17" t="str">
        <f ca="1">IF(ISERROR(
BUSCARX(B1018 &amp; I1018 &amp; H1018,
'EXTRACTO BANCO'!A:A &amp; 'EXTRACTO BANCO'!G:G &amp; 'EXTRACTO BANCO'!K:K,
'EXTRACTO BANCO'!A:A,
0)
),"NO","OK")</f>
        <v>NO</v>
      </c>
      <c r="O1018" s="18"/>
    </row>
    <row r="1019" spans="1:15">
      <c r="A1019" s="6"/>
      <c r="B1019" s="25"/>
      <c r="C1019" s="7"/>
      <c r="D1019" s="7"/>
      <c r="E1019" s="7"/>
      <c r="F1019" s="7"/>
      <c r="G1019" s="8"/>
      <c r="H1019" s="7"/>
      <c r="I1019" s="7" t="str">
        <f t="shared" si="16"/>
        <v/>
      </c>
      <c r="J1019" s="7" t="s">
        <v>18</v>
      </c>
      <c r="K1019" s="15" t="str">
        <f>IF(E1019="","",VLOOKUP(E1019,[1]Hoja4!A:H,7,0))</f>
        <v/>
      </c>
      <c r="L1019" s="16" t="str">
        <f>IF(E1019="","",VLOOKUP(E1019,[1]Hoja4!A:H,8,0))</f>
        <v/>
      </c>
      <c r="M1019" s="15" t="str">
        <f>IF(E1019="","",VLOOKUP(E1019,[1]Hoja4!A:I,9,0))</f>
        <v/>
      </c>
      <c r="N1019" s="17" t="str">
        <f ca="1">IF(ISERROR(
BUSCARX(B1019 &amp; I1019 &amp; H1019,
'EXTRACTO BANCO'!A:A &amp; 'EXTRACTO BANCO'!G:G &amp; 'EXTRACTO BANCO'!K:K,
'EXTRACTO BANCO'!A:A,
0)
),"NO","OK")</f>
        <v>NO</v>
      </c>
      <c r="O1019" s="18"/>
    </row>
    <row r="1020" spans="1:15">
      <c r="A1020" s="6"/>
      <c r="B1020" s="25"/>
      <c r="C1020" s="7"/>
      <c r="D1020" s="7"/>
      <c r="E1020" s="7"/>
      <c r="F1020" s="7"/>
      <c r="G1020" s="8"/>
      <c r="H1020" s="7"/>
      <c r="I1020" s="7" t="str">
        <f t="shared" si="16"/>
        <v/>
      </c>
      <c r="J1020" s="7" t="s">
        <v>18</v>
      </c>
      <c r="K1020" s="15" t="str">
        <f>IF(E1020="","",VLOOKUP(E1020,[1]Hoja4!A:H,7,0))</f>
        <v/>
      </c>
      <c r="L1020" s="16" t="str">
        <f>IF(E1020="","",VLOOKUP(E1020,[1]Hoja4!A:H,8,0))</f>
        <v/>
      </c>
      <c r="M1020" s="15" t="str">
        <f>IF(E1020="","",VLOOKUP(E1020,[1]Hoja4!A:I,9,0))</f>
        <v/>
      </c>
      <c r="N1020" s="17" t="str">
        <f ca="1">IF(ISERROR(
BUSCARX(B1020 &amp; I1020 &amp; H1020,
'EXTRACTO BANCO'!A:A &amp; 'EXTRACTO BANCO'!G:G &amp; 'EXTRACTO BANCO'!K:K,
'EXTRACTO BANCO'!A:A,
0)
),"NO","OK")</f>
        <v>NO</v>
      </c>
      <c r="O1020" s="18"/>
    </row>
    <row r="1021" spans="1:15">
      <c r="A1021" s="6"/>
      <c r="B1021" s="25"/>
      <c r="C1021" s="7"/>
      <c r="D1021" s="7"/>
      <c r="E1021" s="7"/>
      <c r="F1021" s="7"/>
      <c r="G1021" s="8"/>
      <c r="H1021" s="7"/>
      <c r="I1021" s="7" t="str">
        <f t="shared" si="16"/>
        <v/>
      </c>
      <c r="J1021" s="7" t="s">
        <v>18</v>
      </c>
      <c r="K1021" s="15" t="str">
        <f>IF(E1021="","",VLOOKUP(E1021,[1]Hoja4!A:H,7,0))</f>
        <v/>
      </c>
      <c r="L1021" s="16" t="str">
        <f>IF(E1021="","",VLOOKUP(E1021,[1]Hoja4!A:H,8,0))</f>
        <v/>
      </c>
      <c r="M1021" s="15" t="str">
        <f>IF(E1021="","",VLOOKUP(E1021,[1]Hoja4!A:I,9,0))</f>
        <v/>
      </c>
      <c r="N1021" s="17" t="str">
        <f ca="1">IF(ISERROR(
BUSCARX(B1021 &amp; I1021 &amp; H1021,
'EXTRACTO BANCO'!A:A &amp; 'EXTRACTO BANCO'!G:G &amp; 'EXTRACTO BANCO'!K:K,
'EXTRACTO BANCO'!A:A,
0)
),"NO","OK")</f>
        <v>NO</v>
      </c>
      <c r="O1021" s="18"/>
    </row>
    <row r="1022" spans="1:15">
      <c r="A1022" s="6"/>
      <c r="B1022" s="25"/>
      <c r="C1022" s="7"/>
      <c r="D1022" s="7"/>
      <c r="E1022" s="7"/>
      <c r="F1022" s="7"/>
      <c r="G1022" s="8"/>
      <c r="H1022" s="7"/>
      <c r="I1022" s="7" t="str">
        <f t="shared" si="16"/>
        <v/>
      </c>
      <c r="J1022" s="7" t="s">
        <v>18</v>
      </c>
      <c r="K1022" s="15" t="str">
        <f>IF(E1022="","",VLOOKUP(E1022,[1]Hoja4!A:H,7,0))</f>
        <v/>
      </c>
      <c r="L1022" s="16" t="str">
        <f>IF(E1022="","",VLOOKUP(E1022,[1]Hoja4!A:H,8,0))</f>
        <v/>
      </c>
      <c r="M1022" s="15" t="str">
        <f>IF(E1022="","",VLOOKUP(E1022,[1]Hoja4!A:I,9,0))</f>
        <v/>
      </c>
      <c r="N1022" s="17" t="str">
        <f ca="1">IF(ISERROR(
BUSCARX(B1022 &amp; I1022 &amp; H1022,
'EXTRACTO BANCO'!A:A &amp; 'EXTRACTO BANCO'!G:G &amp; 'EXTRACTO BANCO'!K:K,
'EXTRACTO BANCO'!A:A,
0)
),"NO","OK")</f>
        <v>NO</v>
      </c>
      <c r="O1022" s="18"/>
    </row>
    <row r="1023" spans="1:15">
      <c r="A1023" s="6"/>
      <c r="B1023" s="25"/>
      <c r="C1023" s="7"/>
      <c r="D1023" s="7"/>
      <c r="E1023" s="7"/>
      <c r="F1023" s="7"/>
      <c r="G1023" s="8"/>
      <c r="H1023" s="7"/>
      <c r="I1023" s="7" t="str">
        <f t="shared" si="16"/>
        <v/>
      </c>
      <c r="J1023" s="7" t="s">
        <v>18</v>
      </c>
      <c r="K1023" s="15" t="str">
        <f>IF(E1023="","",VLOOKUP(E1023,[1]Hoja4!A:H,7,0))</f>
        <v/>
      </c>
      <c r="L1023" s="16" t="str">
        <f>IF(E1023="","",VLOOKUP(E1023,[1]Hoja4!A:H,8,0))</f>
        <v/>
      </c>
      <c r="M1023" s="15" t="str">
        <f>IF(E1023="","",VLOOKUP(E1023,[1]Hoja4!A:I,9,0))</f>
        <v/>
      </c>
      <c r="N1023" s="17" t="str">
        <f ca="1">IF(ISERROR(
BUSCARX(B1023 &amp; I1023 &amp; H1023,
'EXTRACTO BANCO'!A:A &amp; 'EXTRACTO BANCO'!G:G &amp; 'EXTRACTO BANCO'!K:K,
'EXTRACTO BANCO'!A:A,
0)
),"NO","OK")</f>
        <v>NO</v>
      </c>
      <c r="O1023" s="18"/>
    </row>
    <row r="1024" spans="1:15">
      <c r="A1024" s="6"/>
      <c r="B1024" s="25"/>
      <c r="C1024" s="7"/>
      <c r="D1024" s="7"/>
      <c r="E1024" s="7"/>
      <c r="F1024" s="7"/>
      <c r="G1024" s="8"/>
      <c r="H1024" s="7"/>
      <c r="I1024" s="7" t="str">
        <f t="shared" si="16"/>
        <v/>
      </c>
      <c r="J1024" s="7" t="s">
        <v>18</v>
      </c>
      <c r="K1024" s="15" t="str">
        <f>IF(E1024="","",VLOOKUP(E1024,[1]Hoja4!A:H,7,0))</f>
        <v/>
      </c>
      <c r="L1024" s="16" t="str">
        <f>IF(E1024="","",VLOOKUP(E1024,[1]Hoja4!A:H,8,0))</f>
        <v/>
      </c>
      <c r="M1024" s="15" t="str">
        <f>IF(E1024="","",VLOOKUP(E1024,[1]Hoja4!A:I,9,0))</f>
        <v/>
      </c>
      <c r="N1024" s="17" t="str">
        <f ca="1">IF(ISERROR(
BUSCARX(B1024 &amp; I1024 &amp; H1024,
'EXTRACTO BANCO'!A:A &amp; 'EXTRACTO BANCO'!G:G &amp; 'EXTRACTO BANCO'!K:K,
'EXTRACTO BANCO'!A:A,
0)
),"NO","OK")</f>
        <v>NO</v>
      </c>
      <c r="O1024" s="18"/>
    </row>
    <row r="1025" spans="1:15">
      <c r="A1025" s="6"/>
      <c r="B1025" s="25"/>
      <c r="C1025" s="7"/>
      <c r="D1025" s="7"/>
      <c r="E1025" s="7"/>
      <c r="F1025" s="7"/>
      <c r="G1025" s="8"/>
      <c r="H1025" s="7"/>
      <c r="I1025" s="7" t="str">
        <f t="shared" si="16"/>
        <v/>
      </c>
      <c r="J1025" s="7" t="s">
        <v>18</v>
      </c>
      <c r="K1025" s="15" t="str">
        <f>IF(E1025="","",VLOOKUP(E1025,[1]Hoja4!A:H,7,0))</f>
        <v/>
      </c>
      <c r="L1025" s="16" t="str">
        <f>IF(E1025="","",VLOOKUP(E1025,[1]Hoja4!A:H,8,0))</f>
        <v/>
      </c>
      <c r="M1025" s="15" t="str">
        <f>IF(E1025="","",VLOOKUP(E1025,[1]Hoja4!A:I,9,0))</f>
        <v/>
      </c>
      <c r="N1025" s="17" t="str">
        <f ca="1">IF(ISERROR(
BUSCARX(B1025 &amp; I1025 &amp; H1025,
'EXTRACTO BANCO'!A:A &amp; 'EXTRACTO BANCO'!G:G &amp; 'EXTRACTO BANCO'!K:K,
'EXTRACTO BANCO'!A:A,
0)
),"NO","OK")</f>
        <v>NO</v>
      </c>
      <c r="O1025" s="18"/>
    </row>
    <row r="1026" spans="1:15">
      <c r="A1026" s="6"/>
      <c r="B1026" s="25"/>
      <c r="C1026" s="7"/>
      <c r="D1026" s="7"/>
      <c r="E1026" s="7"/>
      <c r="F1026" s="7"/>
      <c r="G1026" s="8"/>
      <c r="H1026" s="7"/>
      <c r="I1026" s="7" t="str">
        <f t="shared" si="16"/>
        <v/>
      </c>
      <c r="J1026" s="7" t="s">
        <v>18</v>
      </c>
      <c r="K1026" s="15" t="str">
        <f>IF(E1026="","",VLOOKUP(E1026,[1]Hoja4!A:H,7,0))</f>
        <v/>
      </c>
      <c r="L1026" s="16" t="str">
        <f>IF(E1026="","",VLOOKUP(E1026,[1]Hoja4!A:H,8,0))</f>
        <v/>
      </c>
      <c r="M1026" s="15" t="str">
        <f>IF(E1026="","",VLOOKUP(E1026,[1]Hoja4!A:I,9,0))</f>
        <v/>
      </c>
      <c r="N1026" s="17" t="str">
        <f ca="1">IF(ISERROR(
BUSCARX(B1026 &amp; I1026 &amp; H1026,
'EXTRACTO BANCO'!A:A &amp; 'EXTRACTO BANCO'!G:G &amp; 'EXTRACTO BANCO'!K:K,
'EXTRACTO BANCO'!A:A,
0)
),"NO","OK")</f>
        <v>NO</v>
      </c>
      <c r="O1026" s="18"/>
    </row>
    <row r="1027" spans="1:15">
      <c r="A1027" s="6"/>
      <c r="B1027" s="25"/>
      <c r="C1027" s="7"/>
      <c r="D1027" s="7"/>
      <c r="E1027" s="7"/>
      <c r="F1027" s="7"/>
      <c r="G1027" s="8"/>
      <c r="H1027" s="7"/>
      <c r="I1027" s="7" t="str">
        <f t="shared" ref="I1027:I1090" si="17">CONCATENATE(A1027,G1027)</f>
        <v/>
      </c>
      <c r="J1027" s="7" t="s">
        <v>18</v>
      </c>
      <c r="K1027" s="15" t="str">
        <f>IF(E1027="","",VLOOKUP(E1027,[1]Hoja4!A:H,7,0))</f>
        <v/>
      </c>
      <c r="L1027" s="16" t="str">
        <f>IF(E1027="","",VLOOKUP(E1027,[1]Hoja4!A:H,8,0))</f>
        <v/>
      </c>
      <c r="M1027" s="15" t="str">
        <f>IF(E1027="","",VLOOKUP(E1027,[1]Hoja4!A:I,9,0))</f>
        <v/>
      </c>
      <c r="N1027" s="17" t="str">
        <f ca="1">IF(ISERROR(
BUSCARX(B1027 &amp; I1027 &amp; H1027,
'EXTRACTO BANCO'!A:A &amp; 'EXTRACTO BANCO'!G:G &amp; 'EXTRACTO BANCO'!K:K,
'EXTRACTO BANCO'!A:A,
0)
),"NO","OK")</f>
        <v>NO</v>
      </c>
      <c r="O1027" s="18"/>
    </row>
    <row r="1028" spans="1:15">
      <c r="A1028" s="6"/>
      <c r="B1028" s="25"/>
      <c r="C1028" s="7"/>
      <c r="D1028" s="7"/>
      <c r="E1028" s="7"/>
      <c r="F1028" s="7"/>
      <c r="G1028" s="8"/>
      <c r="H1028" s="7"/>
      <c r="I1028" s="7" t="str">
        <f t="shared" si="17"/>
        <v/>
      </c>
      <c r="J1028" s="7" t="s">
        <v>18</v>
      </c>
      <c r="K1028" s="15" t="str">
        <f>IF(E1028="","",VLOOKUP(E1028,[1]Hoja4!A:H,7,0))</f>
        <v/>
      </c>
      <c r="L1028" s="16" t="str">
        <f>IF(E1028="","",VLOOKUP(E1028,[1]Hoja4!A:H,8,0))</f>
        <v/>
      </c>
      <c r="M1028" s="15" t="str">
        <f>IF(E1028="","",VLOOKUP(E1028,[1]Hoja4!A:I,9,0))</f>
        <v/>
      </c>
      <c r="N1028" s="17" t="str">
        <f ca="1">IF(ISERROR(
BUSCARX(B1028 &amp; I1028 &amp; H1028,
'EXTRACTO BANCO'!A:A &amp; 'EXTRACTO BANCO'!G:G &amp; 'EXTRACTO BANCO'!K:K,
'EXTRACTO BANCO'!A:A,
0)
),"NO","OK")</f>
        <v>NO</v>
      </c>
      <c r="O1028" s="18"/>
    </row>
    <row r="1029" spans="1:15">
      <c r="A1029" s="6"/>
      <c r="B1029" s="25"/>
      <c r="C1029" s="7"/>
      <c r="D1029" s="7"/>
      <c r="E1029" s="7"/>
      <c r="F1029" s="7"/>
      <c r="G1029" s="8"/>
      <c r="H1029" s="7"/>
      <c r="I1029" s="7" t="str">
        <f t="shared" si="17"/>
        <v/>
      </c>
      <c r="J1029" s="7" t="s">
        <v>18</v>
      </c>
      <c r="K1029" s="15" t="str">
        <f>IF(E1029="","",VLOOKUP(E1029,[1]Hoja4!A:H,7,0))</f>
        <v/>
      </c>
      <c r="L1029" s="16" t="str">
        <f>IF(E1029="","",VLOOKUP(E1029,[1]Hoja4!A:H,8,0))</f>
        <v/>
      </c>
      <c r="M1029" s="15" t="str">
        <f>IF(E1029="","",VLOOKUP(E1029,[1]Hoja4!A:I,9,0))</f>
        <v/>
      </c>
      <c r="N1029" s="17" t="str">
        <f ca="1">IF(ISERROR(
BUSCARX(B1029 &amp; I1029 &amp; H1029,
'EXTRACTO BANCO'!A:A &amp; 'EXTRACTO BANCO'!G:G &amp; 'EXTRACTO BANCO'!K:K,
'EXTRACTO BANCO'!A:A,
0)
),"NO","OK")</f>
        <v>NO</v>
      </c>
      <c r="O1029" s="18"/>
    </row>
    <row r="1030" spans="1:15">
      <c r="A1030" s="6"/>
      <c r="B1030" s="25"/>
      <c r="C1030" s="7"/>
      <c r="D1030" s="7"/>
      <c r="E1030" s="7"/>
      <c r="F1030" s="7"/>
      <c r="G1030" s="8"/>
      <c r="H1030" s="7"/>
      <c r="I1030" s="7" t="str">
        <f t="shared" si="17"/>
        <v/>
      </c>
      <c r="J1030" s="7" t="s">
        <v>18</v>
      </c>
      <c r="K1030" s="15" t="str">
        <f>IF(E1030="","",VLOOKUP(E1030,[1]Hoja4!A:H,7,0))</f>
        <v/>
      </c>
      <c r="L1030" s="16" t="str">
        <f>IF(E1030="","",VLOOKUP(E1030,[1]Hoja4!A:H,8,0))</f>
        <v/>
      </c>
      <c r="M1030" s="15" t="str">
        <f>IF(E1030="","",VLOOKUP(E1030,[1]Hoja4!A:I,9,0))</f>
        <v/>
      </c>
      <c r="N1030" s="17" t="str">
        <f ca="1">IF(ISERROR(
BUSCARX(B1030 &amp; I1030 &amp; H1030,
'EXTRACTO BANCO'!A:A &amp; 'EXTRACTO BANCO'!G:G &amp; 'EXTRACTO BANCO'!K:K,
'EXTRACTO BANCO'!A:A,
0)
),"NO","OK")</f>
        <v>NO</v>
      </c>
      <c r="O1030" s="18"/>
    </row>
    <row r="1031" spans="1:15">
      <c r="A1031" s="6"/>
      <c r="B1031" s="25"/>
      <c r="C1031" s="7"/>
      <c r="D1031" s="7"/>
      <c r="E1031" s="7"/>
      <c r="F1031" s="7"/>
      <c r="G1031" s="8"/>
      <c r="H1031" s="7"/>
      <c r="I1031" s="7" t="str">
        <f t="shared" si="17"/>
        <v/>
      </c>
      <c r="J1031" s="7" t="s">
        <v>18</v>
      </c>
      <c r="K1031" s="15" t="str">
        <f>IF(E1031="","",VLOOKUP(E1031,[1]Hoja4!A:H,7,0))</f>
        <v/>
      </c>
      <c r="L1031" s="16" t="str">
        <f>IF(E1031="","",VLOOKUP(E1031,[1]Hoja4!A:H,8,0))</f>
        <v/>
      </c>
      <c r="M1031" s="15" t="str">
        <f>IF(E1031="","",VLOOKUP(E1031,[1]Hoja4!A:I,9,0))</f>
        <v/>
      </c>
      <c r="N1031" s="17" t="str">
        <f ca="1">IF(ISERROR(
BUSCARX(B1031 &amp; I1031 &amp; H1031,
'EXTRACTO BANCO'!A:A &amp; 'EXTRACTO BANCO'!G:G &amp; 'EXTRACTO BANCO'!K:K,
'EXTRACTO BANCO'!A:A,
0)
),"NO","OK")</f>
        <v>NO</v>
      </c>
      <c r="O1031" s="18"/>
    </row>
    <row r="1032" spans="1:15">
      <c r="A1032" s="6"/>
      <c r="B1032" s="25"/>
      <c r="C1032" s="7"/>
      <c r="D1032" s="7"/>
      <c r="E1032" s="7"/>
      <c r="F1032" s="7"/>
      <c r="G1032" s="8"/>
      <c r="H1032" s="7"/>
      <c r="I1032" s="7" t="str">
        <f t="shared" si="17"/>
        <v/>
      </c>
      <c r="J1032" s="7" t="s">
        <v>18</v>
      </c>
      <c r="K1032" s="15" t="str">
        <f>IF(E1032="","",VLOOKUP(E1032,[1]Hoja4!A:H,7,0))</f>
        <v/>
      </c>
      <c r="L1032" s="16" t="str">
        <f>IF(E1032="","",VLOOKUP(E1032,[1]Hoja4!A:H,8,0))</f>
        <v/>
      </c>
      <c r="M1032" s="15" t="str">
        <f>IF(E1032="","",VLOOKUP(E1032,[1]Hoja4!A:I,9,0))</f>
        <v/>
      </c>
      <c r="N1032" s="17" t="str">
        <f ca="1">IF(ISERROR(
BUSCARX(B1032 &amp; I1032 &amp; H1032,
'EXTRACTO BANCO'!A:A &amp; 'EXTRACTO BANCO'!G:G &amp; 'EXTRACTO BANCO'!K:K,
'EXTRACTO BANCO'!A:A,
0)
),"NO","OK")</f>
        <v>NO</v>
      </c>
      <c r="O1032" s="18"/>
    </row>
    <row r="1033" spans="1:15">
      <c r="A1033" s="6"/>
      <c r="B1033" s="25"/>
      <c r="C1033" s="7"/>
      <c r="D1033" s="7"/>
      <c r="E1033" s="7"/>
      <c r="F1033" s="7"/>
      <c r="G1033" s="8"/>
      <c r="H1033" s="7"/>
      <c r="I1033" s="7" t="str">
        <f t="shared" si="17"/>
        <v/>
      </c>
      <c r="J1033" s="7" t="s">
        <v>18</v>
      </c>
      <c r="K1033" s="15" t="str">
        <f>IF(E1033="","",VLOOKUP(E1033,[1]Hoja4!A:H,7,0))</f>
        <v/>
      </c>
      <c r="L1033" s="16" t="str">
        <f>IF(E1033="","",VLOOKUP(E1033,[1]Hoja4!A:H,8,0))</f>
        <v/>
      </c>
      <c r="M1033" s="15" t="str">
        <f>IF(E1033="","",VLOOKUP(E1033,[1]Hoja4!A:I,9,0))</f>
        <v/>
      </c>
      <c r="N1033" s="17" t="str">
        <f ca="1">IF(ISERROR(
BUSCARX(B1033 &amp; I1033 &amp; H1033,
'EXTRACTO BANCO'!A:A &amp; 'EXTRACTO BANCO'!G:G &amp; 'EXTRACTO BANCO'!K:K,
'EXTRACTO BANCO'!A:A,
0)
),"NO","OK")</f>
        <v>NO</v>
      </c>
      <c r="O1033" s="18"/>
    </row>
    <row r="1034" spans="1:15">
      <c r="A1034" s="6"/>
      <c r="B1034" s="25"/>
      <c r="C1034" s="7"/>
      <c r="D1034" s="7"/>
      <c r="E1034" s="7"/>
      <c r="F1034" s="7"/>
      <c r="G1034" s="8"/>
      <c r="H1034" s="7"/>
      <c r="I1034" s="7" t="str">
        <f t="shared" si="17"/>
        <v/>
      </c>
      <c r="J1034" s="7" t="s">
        <v>18</v>
      </c>
      <c r="K1034" s="15" t="str">
        <f>IF(E1034="","",VLOOKUP(E1034,[1]Hoja4!A:H,7,0))</f>
        <v/>
      </c>
      <c r="L1034" s="16" t="str">
        <f>IF(E1034="","",VLOOKUP(E1034,[1]Hoja4!A:H,8,0))</f>
        <v/>
      </c>
      <c r="M1034" s="15" t="str">
        <f>IF(E1034="","",VLOOKUP(E1034,[1]Hoja4!A:I,9,0))</f>
        <v/>
      </c>
      <c r="N1034" s="17" t="str">
        <f ca="1">IF(ISERROR(
BUSCARX(B1034 &amp; I1034 &amp; H1034,
'EXTRACTO BANCO'!A:A &amp; 'EXTRACTO BANCO'!G:G &amp; 'EXTRACTO BANCO'!K:K,
'EXTRACTO BANCO'!A:A,
0)
),"NO","OK")</f>
        <v>NO</v>
      </c>
      <c r="O1034" s="18"/>
    </row>
    <row r="1035" spans="1:15">
      <c r="A1035" s="6"/>
      <c r="B1035" s="25"/>
      <c r="C1035" s="7"/>
      <c r="D1035" s="7"/>
      <c r="E1035" s="7"/>
      <c r="F1035" s="7"/>
      <c r="G1035" s="8"/>
      <c r="H1035" s="7"/>
      <c r="I1035" s="7" t="str">
        <f t="shared" si="17"/>
        <v/>
      </c>
      <c r="J1035" s="7" t="s">
        <v>18</v>
      </c>
      <c r="K1035" s="15" t="str">
        <f>IF(E1035="","",VLOOKUP(E1035,[1]Hoja4!A:H,7,0))</f>
        <v/>
      </c>
      <c r="L1035" s="16" t="str">
        <f>IF(E1035="","",VLOOKUP(E1035,[1]Hoja4!A:H,8,0))</f>
        <v/>
      </c>
      <c r="M1035" s="15" t="str">
        <f>IF(E1035="","",VLOOKUP(E1035,[1]Hoja4!A:I,9,0))</f>
        <v/>
      </c>
      <c r="N1035" s="17" t="str">
        <f ca="1">IF(ISERROR(
BUSCARX(B1035 &amp; I1035 &amp; H1035,
'EXTRACTO BANCO'!A:A &amp; 'EXTRACTO BANCO'!G:G &amp; 'EXTRACTO BANCO'!K:K,
'EXTRACTO BANCO'!A:A,
0)
),"NO","OK")</f>
        <v>NO</v>
      </c>
      <c r="O1035" s="18"/>
    </row>
    <row r="1036" spans="1:15">
      <c r="A1036" s="6"/>
      <c r="B1036" s="25"/>
      <c r="C1036" s="7"/>
      <c r="D1036" s="7"/>
      <c r="E1036" s="7"/>
      <c r="F1036" s="7"/>
      <c r="G1036" s="8"/>
      <c r="H1036" s="7"/>
      <c r="I1036" s="7" t="str">
        <f t="shared" si="17"/>
        <v/>
      </c>
      <c r="J1036" s="7" t="s">
        <v>18</v>
      </c>
      <c r="K1036" s="15" t="str">
        <f>IF(E1036="","",VLOOKUP(E1036,[1]Hoja4!A:H,7,0))</f>
        <v/>
      </c>
      <c r="L1036" s="16" t="str">
        <f>IF(E1036="","",VLOOKUP(E1036,[1]Hoja4!A:H,8,0))</f>
        <v/>
      </c>
      <c r="M1036" s="15" t="str">
        <f>IF(E1036="","",VLOOKUP(E1036,[1]Hoja4!A:I,9,0))</f>
        <v/>
      </c>
      <c r="N1036" s="17" t="str">
        <f ca="1">IF(ISERROR(
BUSCARX(B1036 &amp; I1036 &amp; H1036,
'EXTRACTO BANCO'!A:A &amp; 'EXTRACTO BANCO'!G:G &amp; 'EXTRACTO BANCO'!K:K,
'EXTRACTO BANCO'!A:A,
0)
),"NO","OK")</f>
        <v>NO</v>
      </c>
      <c r="O1036" s="18"/>
    </row>
    <row r="1037" spans="1:15">
      <c r="A1037" s="6"/>
      <c r="B1037" s="25"/>
      <c r="C1037" s="7"/>
      <c r="D1037" s="7"/>
      <c r="E1037" s="7"/>
      <c r="F1037" s="7"/>
      <c r="G1037" s="8"/>
      <c r="H1037" s="7"/>
      <c r="I1037" s="7" t="str">
        <f t="shared" si="17"/>
        <v/>
      </c>
      <c r="J1037" s="7" t="s">
        <v>18</v>
      </c>
      <c r="K1037" s="15" t="str">
        <f>IF(E1037="","",VLOOKUP(E1037,[1]Hoja4!A:H,7,0))</f>
        <v/>
      </c>
      <c r="L1037" s="16" t="str">
        <f>IF(E1037="","",VLOOKUP(E1037,[1]Hoja4!A:H,8,0))</f>
        <v/>
      </c>
      <c r="M1037" s="15" t="str">
        <f>IF(E1037="","",VLOOKUP(E1037,[1]Hoja4!A:I,9,0))</f>
        <v/>
      </c>
      <c r="N1037" s="17" t="str">
        <f ca="1">IF(ISERROR(
BUSCARX(B1037 &amp; I1037 &amp; H1037,
'EXTRACTO BANCO'!A:A &amp; 'EXTRACTO BANCO'!G:G &amp; 'EXTRACTO BANCO'!K:K,
'EXTRACTO BANCO'!A:A,
0)
),"NO","OK")</f>
        <v>NO</v>
      </c>
      <c r="O1037" s="18"/>
    </row>
    <row r="1038" spans="1:15">
      <c r="A1038" s="6"/>
      <c r="B1038" s="25"/>
      <c r="C1038" s="7"/>
      <c r="D1038" s="7"/>
      <c r="E1038" s="7"/>
      <c r="F1038" s="7"/>
      <c r="G1038" s="8"/>
      <c r="H1038" s="7"/>
      <c r="I1038" s="7" t="str">
        <f t="shared" si="17"/>
        <v/>
      </c>
      <c r="J1038" s="7" t="s">
        <v>18</v>
      </c>
      <c r="K1038" s="15" t="str">
        <f>IF(E1038="","",VLOOKUP(E1038,[1]Hoja4!A:H,7,0))</f>
        <v/>
      </c>
      <c r="L1038" s="16" t="str">
        <f>IF(E1038="","",VLOOKUP(E1038,[1]Hoja4!A:H,8,0))</f>
        <v/>
      </c>
      <c r="M1038" s="15" t="str">
        <f>IF(E1038="","",VLOOKUP(E1038,[1]Hoja4!A:I,9,0))</f>
        <v/>
      </c>
      <c r="N1038" s="17" t="str">
        <f ca="1">IF(ISERROR(
BUSCARX(B1038 &amp; I1038 &amp; H1038,
'EXTRACTO BANCO'!A:A &amp; 'EXTRACTO BANCO'!G:G &amp; 'EXTRACTO BANCO'!K:K,
'EXTRACTO BANCO'!A:A,
0)
),"NO","OK")</f>
        <v>NO</v>
      </c>
      <c r="O1038" s="18"/>
    </row>
    <row r="1039" spans="1:15">
      <c r="A1039" s="6"/>
      <c r="B1039" s="25"/>
      <c r="C1039" s="7"/>
      <c r="D1039" s="7"/>
      <c r="E1039" s="7"/>
      <c r="F1039" s="7"/>
      <c r="G1039" s="8"/>
      <c r="H1039" s="7"/>
      <c r="I1039" s="7" t="str">
        <f t="shared" si="17"/>
        <v/>
      </c>
      <c r="J1039" s="7" t="s">
        <v>18</v>
      </c>
      <c r="K1039" s="15" t="str">
        <f>IF(E1039="","",VLOOKUP(E1039,[1]Hoja4!A:H,7,0))</f>
        <v/>
      </c>
      <c r="L1039" s="16" t="str">
        <f>IF(E1039="","",VLOOKUP(E1039,[1]Hoja4!A:H,8,0))</f>
        <v/>
      </c>
      <c r="M1039" s="15" t="str">
        <f>IF(E1039="","",VLOOKUP(E1039,[1]Hoja4!A:I,9,0))</f>
        <v/>
      </c>
      <c r="N1039" s="17" t="str">
        <f ca="1">IF(ISERROR(
BUSCARX(B1039 &amp; I1039 &amp; H1039,
'EXTRACTO BANCO'!A:A &amp; 'EXTRACTO BANCO'!G:G &amp; 'EXTRACTO BANCO'!K:K,
'EXTRACTO BANCO'!A:A,
0)
),"NO","OK")</f>
        <v>NO</v>
      </c>
      <c r="O1039" s="18"/>
    </row>
    <row r="1040" spans="1:15">
      <c r="A1040" s="6"/>
      <c r="B1040" s="25"/>
      <c r="C1040" s="7"/>
      <c r="D1040" s="7"/>
      <c r="E1040" s="7"/>
      <c r="F1040" s="7"/>
      <c r="G1040" s="8"/>
      <c r="H1040" s="7"/>
      <c r="I1040" s="7" t="str">
        <f t="shared" si="17"/>
        <v/>
      </c>
      <c r="J1040" s="7" t="s">
        <v>18</v>
      </c>
      <c r="K1040" s="15" t="str">
        <f>IF(E1040="","",VLOOKUP(E1040,[1]Hoja4!A:H,7,0))</f>
        <v/>
      </c>
      <c r="L1040" s="16" t="str">
        <f>IF(E1040="","",VLOOKUP(E1040,[1]Hoja4!A:H,8,0))</f>
        <v/>
      </c>
      <c r="M1040" s="15" t="str">
        <f>IF(E1040="","",VLOOKUP(E1040,[1]Hoja4!A:I,9,0))</f>
        <v/>
      </c>
      <c r="N1040" s="17" t="str">
        <f ca="1">IF(ISERROR(
BUSCARX(B1040 &amp; I1040 &amp; H1040,
'EXTRACTO BANCO'!A:A &amp; 'EXTRACTO BANCO'!G:G &amp; 'EXTRACTO BANCO'!K:K,
'EXTRACTO BANCO'!A:A,
0)
),"NO","OK")</f>
        <v>NO</v>
      </c>
      <c r="O1040" s="18"/>
    </row>
    <row r="1041" spans="1:15">
      <c r="A1041" s="6"/>
      <c r="B1041" s="25"/>
      <c r="C1041" s="7"/>
      <c r="D1041" s="7"/>
      <c r="E1041" s="7"/>
      <c r="F1041" s="7"/>
      <c r="G1041" s="8"/>
      <c r="H1041" s="7"/>
      <c r="I1041" s="7" t="str">
        <f t="shared" si="17"/>
        <v/>
      </c>
      <c r="J1041" s="7" t="s">
        <v>18</v>
      </c>
      <c r="K1041" s="15" t="str">
        <f>IF(E1041="","",VLOOKUP(E1041,[1]Hoja4!A:H,7,0))</f>
        <v/>
      </c>
      <c r="L1041" s="16" t="str">
        <f>IF(E1041="","",VLOOKUP(E1041,[1]Hoja4!A:H,8,0))</f>
        <v/>
      </c>
      <c r="M1041" s="15" t="str">
        <f>IF(E1041="","",VLOOKUP(E1041,[1]Hoja4!A:I,9,0))</f>
        <v/>
      </c>
      <c r="N1041" s="17" t="str">
        <f ca="1">IF(ISERROR(
BUSCARX(B1041 &amp; I1041 &amp; H1041,
'EXTRACTO BANCO'!A:A &amp; 'EXTRACTO BANCO'!G:G &amp; 'EXTRACTO BANCO'!K:K,
'EXTRACTO BANCO'!A:A,
0)
),"NO","OK")</f>
        <v>NO</v>
      </c>
      <c r="O1041" s="18"/>
    </row>
    <row r="1042" spans="1:15">
      <c r="A1042" s="6"/>
      <c r="B1042" s="25"/>
      <c r="C1042" s="7"/>
      <c r="D1042" s="7"/>
      <c r="E1042" s="7"/>
      <c r="F1042" s="7"/>
      <c r="G1042" s="8"/>
      <c r="H1042" s="7"/>
      <c r="I1042" s="7" t="str">
        <f t="shared" si="17"/>
        <v/>
      </c>
      <c r="J1042" s="7" t="s">
        <v>18</v>
      </c>
      <c r="K1042" s="15" t="str">
        <f>IF(E1042="","",VLOOKUP(E1042,[1]Hoja4!A:H,7,0))</f>
        <v/>
      </c>
      <c r="L1042" s="16" t="str">
        <f>IF(E1042="","",VLOOKUP(E1042,[1]Hoja4!A:H,8,0))</f>
        <v/>
      </c>
      <c r="M1042" s="15" t="str">
        <f>IF(E1042="","",VLOOKUP(E1042,[1]Hoja4!A:I,9,0))</f>
        <v/>
      </c>
      <c r="N1042" s="17" t="str">
        <f ca="1">IF(ISERROR(
BUSCARX(B1042 &amp; I1042 &amp; H1042,
'EXTRACTO BANCO'!A:A &amp; 'EXTRACTO BANCO'!G:G &amp; 'EXTRACTO BANCO'!K:K,
'EXTRACTO BANCO'!A:A,
0)
),"NO","OK")</f>
        <v>NO</v>
      </c>
      <c r="O1042" s="18"/>
    </row>
    <row r="1043" spans="1:15">
      <c r="A1043" s="6"/>
      <c r="B1043" s="25"/>
      <c r="C1043" s="7"/>
      <c r="D1043" s="7"/>
      <c r="E1043" s="7"/>
      <c r="F1043" s="7"/>
      <c r="G1043" s="8"/>
      <c r="H1043" s="7"/>
      <c r="I1043" s="7" t="str">
        <f t="shared" si="17"/>
        <v/>
      </c>
      <c r="J1043" s="7" t="s">
        <v>18</v>
      </c>
      <c r="K1043" s="15" t="str">
        <f>IF(E1043="","",VLOOKUP(E1043,[1]Hoja4!A:H,7,0))</f>
        <v/>
      </c>
      <c r="L1043" s="16" t="str">
        <f>IF(E1043="","",VLOOKUP(E1043,[1]Hoja4!A:H,8,0))</f>
        <v/>
      </c>
      <c r="M1043" s="15" t="str">
        <f>IF(E1043="","",VLOOKUP(E1043,[1]Hoja4!A:I,9,0))</f>
        <v/>
      </c>
      <c r="N1043" s="17" t="str">
        <f ca="1">IF(ISERROR(
BUSCARX(B1043 &amp; I1043 &amp; H1043,
'EXTRACTO BANCO'!A:A &amp; 'EXTRACTO BANCO'!G:G &amp; 'EXTRACTO BANCO'!K:K,
'EXTRACTO BANCO'!A:A,
0)
),"NO","OK")</f>
        <v>NO</v>
      </c>
      <c r="O1043" s="18"/>
    </row>
    <row r="1044" spans="1:15">
      <c r="A1044" s="6"/>
      <c r="B1044" s="25"/>
      <c r="C1044" s="7"/>
      <c r="D1044" s="7"/>
      <c r="E1044" s="7"/>
      <c r="F1044" s="7"/>
      <c r="G1044" s="8"/>
      <c r="H1044" s="7"/>
      <c r="I1044" s="7" t="str">
        <f t="shared" si="17"/>
        <v/>
      </c>
      <c r="J1044" s="7" t="s">
        <v>18</v>
      </c>
      <c r="K1044" s="15" t="str">
        <f>IF(E1044="","",VLOOKUP(E1044,[1]Hoja4!A:H,7,0))</f>
        <v/>
      </c>
      <c r="L1044" s="16" t="str">
        <f>IF(E1044="","",VLOOKUP(E1044,[1]Hoja4!A:H,8,0))</f>
        <v/>
      </c>
      <c r="M1044" s="15" t="str">
        <f>IF(E1044="","",VLOOKUP(E1044,[1]Hoja4!A:I,9,0))</f>
        <v/>
      </c>
      <c r="N1044" s="17" t="str">
        <f ca="1">IF(ISERROR(
BUSCARX(B1044 &amp; I1044 &amp; H1044,
'EXTRACTO BANCO'!A:A &amp; 'EXTRACTO BANCO'!G:G &amp; 'EXTRACTO BANCO'!K:K,
'EXTRACTO BANCO'!A:A,
0)
),"NO","OK")</f>
        <v>NO</v>
      </c>
      <c r="O1044" s="18"/>
    </row>
    <row r="1045" spans="1:15">
      <c r="A1045" s="6"/>
      <c r="B1045" s="25"/>
      <c r="C1045" s="7"/>
      <c r="D1045" s="7"/>
      <c r="E1045" s="7"/>
      <c r="F1045" s="7"/>
      <c r="G1045" s="8"/>
      <c r="H1045" s="7"/>
      <c r="I1045" s="7" t="str">
        <f t="shared" si="17"/>
        <v/>
      </c>
      <c r="J1045" s="7" t="s">
        <v>18</v>
      </c>
      <c r="K1045" s="15" t="str">
        <f>IF(E1045="","",VLOOKUP(E1045,[1]Hoja4!A:H,7,0))</f>
        <v/>
      </c>
      <c r="L1045" s="16" t="str">
        <f>IF(E1045="","",VLOOKUP(E1045,[1]Hoja4!A:H,8,0))</f>
        <v/>
      </c>
      <c r="M1045" s="15" t="str">
        <f>IF(E1045="","",VLOOKUP(E1045,[1]Hoja4!A:I,9,0))</f>
        <v/>
      </c>
      <c r="N1045" s="17" t="str">
        <f ca="1">IF(ISERROR(
BUSCARX(B1045 &amp; I1045 &amp; H1045,
'EXTRACTO BANCO'!A:A &amp; 'EXTRACTO BANCO'!G:G &amp; 'EXTRACTO BANCO'!K:K,
'EXTRACTO BANCO'!A:A,
0)
),"NO","OK")</f>
        <v>NO</v>
      </c>
      <c r="O1045" s="18"/>
    </row>
    <row r="1046" spans="1:15">
      <c r="A1046" s="6"/>
      <c r="B1046" s="25"/>
      <c r="C1046" s="7"/>
      <c r="D1046" s="7"/>
      <c r="E1046" s="7"/>
      <c r="F1046" s="7"/>
      <c r="G1046" s="8"/>
      <c r="H1046" s="7"/>
      <c r="I1046" s="7" t="str">
        <f t="shared" si="17"/>
        <v/>
      </c>
      <c r="J1046" s="7" t="s">
        <v>18</v>
      </c>
      <c r="K1046" s="15" t="str">
        <f>IF(E1046="","",VLOOKUP(E1046,[1]Hoja4!A:H,7,0))</f>
        <v/>
      </c>
      <c r="L1046" s="16" t="str">
        <f>IF(E1046="","",VLOOKUP(E1046,[1]Hoja4!A:H,8,0))</f>
        <v/>
      </c>
      <c r="M1046" s="15" t="str">
        <f>IF(E1046="","",VLOOKUP(E1046,[1]Hoja4!A:I,9,0))</f>
        <v/>
      </c>
      <c r="N1046" s="17" t="str">
        <f ca="1">IF(ISERROR(
BUSCARX(B1046 &amp; I1046 &amp; H1046,
'EXTRACTO BANCO'!A:A &amp; 'EXTRACTO BANCO'!G:G &amp; 'EXTRACTO BANCO'!K:K,
'EXTRACTO BANCO'!A:A,
0)
),"NO","OK")</f>
        <v>NO</v>
      </c>
      <c r="O1046" s="18"/>
    </row>
    <row r="1047" spans="1:15">
      <c r="A1047" s="6"/>
      <c r="B1047" s="25"/>
      <c r="C1047" s="7"/>
      <c r="D1047" s="7"/>
      <c r="E1047" s="7"/>
      <c r="F1047" s="7"/>
      <c r="G1047" s="8"/>
      <c r="H1047" s="7"/>
      <c r="I1047" s="7" t="str">
        <f t="shared" si="17"/>
        <v/>
      </c>
      <c r="J1047" s="7" t="s">
        <v>18</v>
      </c>
      <c r="K1047" s="15" t="str">
        <f>IF(E1047="","",VLOOKUP(E1047,[1]Hoja4!A:H,7,0))</f>
        <v/>
      </c>
      <c r="L1047" s="16" t="str">
        <f>IF(E1047="","",VLOOKUP(E1047,[1]Hoja4!A:H,8,0))</f>
        <v/>
      </c>
      <c r="M1047" s="15" t="str">
        <f>IF(E1047="","",VLOOKUP(E1047,[1]Hoja4!A:I,9,0))</f>
        <v/>
      </c>
      <c r="N1047" s="17" t="str">
        <f ca="1">IF(ISERROR(
BUSCARX(B1047 &amp; I1047 &amp; H1047,
'EXTRACTO BANCO'!A:A &amp; 'EXTRACTO BANCO'!G:G &amp; 'EXTRACTO BANCO'!K:K,
'EXTRACTO BANCO'!A:A,
0)
),"NO","OK")</f>
        <v>NO</v>
      </c>
      <c r="O1047" s="18"/>
    </row>
    <row r="1048" spans="1:15">
      <c r="A1048" s="6"/>
      <c r="B1048" s="25"/>
      <c r="C1048" s="7"/>
      <c r="D1048" s="7"/>
      <c r="E1048" s="7"/>
      <c r="F1048" s="7"/>
      <c r="G1048" s="8"/>
      <c r="H1048" s="7"/>
      <c r="I1048" s="7" t="str">
        <f t="shared" si="17"/>
        <v/>
      </c>
      <c r="J1048" s="7" t="s">
        <v>18</v>
      </c>
      <c r="K1048" s="15" t="str">
        <f>IF(E1048="","",VLOOKUP(E1048,[1]Hoja4!A:H,7,0))</f>
        <v/>
      </c>
      <c r="L1048" s="16" t="str">
        <f>IF(E1048="","",VLOOKUP(E1048,[1]Hoja4!A:H,8,0))</f>
        <v/>
      </c>
      <c r="M1048" s="15" t="str">
        <f>IF(E1048="","",VLOOKUP(E1048,[1]Hoja4!A:I,9,0))</f>
        <v/>
      </c>
      <c r="N1048" s="17" t="str">
        <f ca="1">IF(ISERROR(
BUSCARX(B1048 &amp; I1048 &amp; H1048,
'EXTRACTO BANCO'!A:A &amp; 'EXTRACTO BANCO'!G:G &amp; 'EXTRACTO BANCO'!K:K,
'EXTRACTO BANCO'!A:A,
0)
),"NO","OK")</f>
        <v>NO</v>
      </c>
      <c r="O1048" s="18"/>
    </row>
    <row r="1049" spans="1:15">
      <c r="A1049" s="6"/>
      <c r="B1049" s="25"/>
      <c r="C1049" s="7"/>
      <c r="D1049" s="7"/>
      <c r="E1049" s="7"/>
      <c r="F1049" s="7"/>
      <c r="G1049" s="8"/>
      <c r="H1049" s="7"/>
      <c r="I1049" s="7" t="str">
        <f t="shared" si="17"/>
        <v/>
      </c>
      <c r="J1049" s="7" t="s">
        <v>18</v>
      </c>
      <c r="K1049" s="15" t="str">
        <f>IF(E1049="","",VLOOKUP(E1049,[1]Hoja4!A:H,7,0))</f>
        <v/>
      </c>
      <c r="L1049" s="16" t="str">
        <f>IF(E1049="","",VLOOKUP(E1049,[1]Hoja4!A:H,8,0))</f>
        <v/>
      </c>
      <c r="M1049" s="15" t="str">
        <f>IF(E1049="","",VLOOKUP(E1049,[1]Hoja4!A:I,9,0))</f>
        <v/>
      </c>
      <c r="N1049" s="17" t="str">
        <f ca="1">IF(ISERROR(
BUSCARX(B1049 &amp; I1049 &amp; H1049,
'EXTRACTO BANCO'!A:A &amp; 'EXTRACTO BANCO'!G:G &amp; 'EXTRACTO BANCO'!K:K,
'EXTRACTO BANCO'!A:A,
0)
),"NO","OK")</f>
        <v>NO</v>
      </c>
      <c r="O1049" s="18"/>
    </row>
    <row r="1050" spans="1:15">
      <c r="A1050" s="6"/>
      <c r="B1050" s="25"/>
      <c r="C1050" s="7"/>
      <c r="D1050" s="7"/>
      <c r="E1050" s="7"/>
      <c r="F1050" s="7"/>
      <c r="G1050" s="8"/>
      <c r="H1050" s="7"/>
      <c r="I1050" s="7" t="str">
        <f t="shared" si="17"/>
        <v/>
      </c>
      <c r="J1050" s="7" t="s">
        <v>18</v>
      </c>
      <c r="K1050" s="15" t="str">
        <f>IF(E1050="","",VLOOKUP(E1050,[1]Hoja4!A:H,7,0))</f>
        <v/>
      </c>
      <c r="L1050" s="16" t="str">
        <f>IF(E1050="","",VLOOKUP(E1050,[1]Hoja4!A:H,8,0))</f>
        <v/>
      </c>
      <c r="M1050" s="15" t="str">
        <f>IF(E1050="","",VLOOKUP(E1050,[1]Hoja4!A:I,9,0))</f>
        <v/>
      </c>
      <c r="N1050" s="17" t="str">
        <f ca="1">IF(ISERROR(
BUSCARX(B1050 &amp; I1050 &amp; H1050,
'EXTRACTO BANCO'!A:A &amp; 'EXTRACTO BANCO'!G:G &amp; 'EXTRACTO BANCO'!K:K,
'EXTRACTO BANCO'!A:A,
0)
),"NO","OK")</f>
        <v>NO</v>
      </c>
      <c r="O1050" s="18"/>
    </row>
    <row r="1051" spans="1:15">
      <c r="A1051" s="6"/>
      <c r="B1051" s="25"/>
      <c r="C1051" s="7"/>
      <c r="D1051" s="7"/>
      <c r="E1051" s="7"/>
      <c r="F1051" s="7"/>
      <c r="G1051" s="8"/>
      <c r="H1051" s="7"/>
      <c r="I1051" s="7" t="str">
        <f t="shared" si="17"/>
        <v/>
      </c>
      <c r="J1051" s="7" t="s">
        <v>18</v>
      </c>
      <c r="K1051" s="15" t="str">
        <f>IF(E1051="","",VLOOKUP(E1051,[1]Hoja4!A:H,7,0))</f>
        <v/>
      </c>
      <c r="L1051" s="16" t="str">
        <f>IF(E1051="","",VLOOKUP(E1051,[1]Hoja4!A:H,8,0))</f>
        <v/>
      </c>
      <c r="M1051" s="15" t="str">
        <f>IF(E1051="","",VLOOKUP(E1051,[1]Hoja4!A:I,9,0))</f>
        <v/>
      </c>
      <c r="N1051" s="17" t="str">
        <f ca="1">IF(ISERROR(
BUSCARX(B1051 &amp; I1051 &amp; H1051,
'EXTRACTO BANCO'!A:A &amp; 'EXTRACTO BANCO'!G:G &amp; 'EXTRACTO BANCO'!K:K,
'EXTRACTO BANCO'!A:A,
0)
),"NO","OK")</f>
        <v>NO</v>
      </c>
      <c r="O1051" s="18"/>
    </row>
    <row r="1052" spans="1:15">
      <c r="A1052" s="6"/>
      <c r="B1052" s="25"/>
      <c r="C1052" s="7"/>
      <c r="D1052" s="7"/>
      <c r="E1052" s="7"/>
      <c r="F1052" s="7"/>
      <c r="G1052" s="8"/>
      <c r="H1052" s="7"/>
      <c r="I1052" s="7" t="str">
        <f t="shared" si="17"/>
        <v/>
      </c>
      <c r="J1052" s="7" t="s">
        <v>18</v>
      </c>
      <c r="K1052" s="15" t="str">
        <f>IF(E1052="","",VLOOKUP(E1052,[1]Hoja4!A:H,7,0))</f>
        <v/>
      </c>
      <c r="L1052" s="16" t="str">
        <f>IF(E1052="","",VLOOKUP(E1052,[1]Hoja4!A:H,8,0))</f>
        <v/>
      </c>
      <c r="M1052" s="15" t="str">
        <f>IF(E1052="","",VLOOKUP(E1052,[1]Hoja4!A:I,9,0))</f>
        <v/>
      </c>
      <c r="N1052" s="17" t="str">
        <f ca="1">IF(ISERROR(
BUSCARX(B1052 &amp; I1052 &amp; H1052,
'EXTRACTO BANCO'!A:A &amp; 'EXTRACTO BANCO'!G:G &amp; 'EXTRACTO BANCO'!K:K,
'EXTRACTO BANCO'!A:A,
0)
),"NO","OK")</f>
        <v>NO</v>
      </c>
      <c r="O1052" s="18"/>
    </row>
    <row r="1053" spans="1:15">
      <c r="A1053" s="6"/>
      <c r="B1053" s="25"/>
      <c r="C1053" s="7"/>
      <c r="D1053" s="7"/>
      <c r="E1053" s="7"/>
      <c r="F1053" s="7"/>
      <c r="G1053" s="8"/>
      <c r="H1053" s="7"/>
      <c r="I1053" s="7" t="str">
        <f t="shared" si="17"/>
        <v/>
      </c>
      <c r="J1053" s="7" t="s">
        <v>18</v>
      </c>
      <c r="K1053" s="15" t="str">
        <f>IF(E1053="","",VLOOKUP(E1053,[1]Hoja4!A:H,7,0))</f>
        <v/>
      </c>
      <c r="L1053" s="16" t="str">
        <f>IF(E1053="","",VLOOKUP(E1053,[1]Hoja4!A:H,8,0))</f>
        <v/>
      </c>
      <c r="M1053" s="15" t="str">
        <f>IF(E1053="","",VLOOKUP(E1053,[1]Hoja4!A:I,9,0))</f>
        <v/>
      </c>
      <c r="N1053" s="17" t="str">
        <f ca="1">IF(ISERROR(
BUSCARX(B1053 &amp; I1053 &amp; H1053,
'EXTRACTO BANCO'!A:A &amp; 'EXTRACTO BANCO'!G:G &amp; 'EXTRACTO BANCO'!K:K,
'EXTRACTO BANCO'!A:A,
0)
),"NO","OK")</f>
        <v>NO</v>
      </c>
      <c r="O1053" s="18"/>
    </row>
    <row r="1054" spans="1:15">
      <c r="A1054" s="6"/>
      <c r="B1054" s="25"/>
      <c r="C1054" s="7"/>
      <c r="D1054" s="7"/>
      <c r="E1054" s="7"/>
      <c r="F1054" s="7"/>
      <c r="G1054" s="8"/>
      <c r="H1054" s="7"/>
      <c r="I1054" s="7" t="str">
        <f t="shared" si="17"/>
        <v/>
      </c>
      <c r="J1054" s="7" t="s">
        <v>18</v>
      </c>
      <c r="K1054" s="15" t="str">
        <f>IF(E1054="","",VLOOKUP(E1054,[1]Hoja4!A:H,7,0))</f>
        <v/>
      </c>
      <c r="L1054" s="16" t="str">
        <f>IF(E1054="","",VLOOKUP(E1054,[1]Hoja4!A:H,8,0))</f>
        <v/>
      </c>
      <c r="M1054" s="15" t="str">
        <f>IF(E1054="","",VLOOKUP(E1054,[1]Hoja4!A:I,9,0))</f>
        <v/>
      </c>
      <c r="N1054" s="17" t="str">
        <f ca="1">IF(ISERROR(
BUSCARX(B1054 &amp; I1054 &amp; H1054,
'EXTRACTO BANCO'!A:A &amp; 'EXTRACTO BANCO'!G:G &amp; 'EXTRACTO BANCO'!K:K,
'EXTRACTO BANCO'!A:A,
0)
),"NO","OK")</f>
        <v>NO</v>
      </c>
      <c r="O1054" s="18"/>
    </row>
    <row r="1055" spans="1:15">
      <c r="A1055" s="6"/>
      <c r="B1055" s="25"/>
      <c r="C1055" s="7"/>
      <c r="D1055" s="7"/>
      <c r="E1055" s="7"/>
      <c r="F1055" s="7"/>
      <c r="G1055" s="8"/>
      <c r="H1055" s="7"/>
      <c r="I1055" s="7" t="str">
        <f t="shared" si="17"/>
        <v/>
      </c>
      <c r="J1055" s="7" t="s">
        <v>18</v>
      </c>
      <c r="K1055" s="15" t="str">
        <f>IF(E1055="","",VLOOKUP(E1055,[1]Hoja4!A:H,7,0))</f>
        <v/>
      </c>
      <c r="L1055" s="16" t="str">
        <f>IF(E1055="","",VLOOKUP(E1055,[1]Hoja4!A:H,8,0))</f>
        <v/>
      </c>
      <c r="M1055" s="15" t="str">
        <f>IF(E1055="","",VLOOKUP(E1055,[1]Hoja4!A:I,9,0))</f>
        <v/>
      </c>
      <c r="N1055" s="17" t="str">
        <f ca="1">IF(ISERROR(
BUSCARX(B1055 &amp; I1055 &amp; H1055,
'EXTRACTO BANCO'!A:A &amp; 'EXTRACTO BANCO'!G:G &amp; 'EXTRACTO BANCO'!K:K,
'EXTRACTO BANCO'!A:A,
0)
),"NO","OK")</f>
        <v>NO</v>
      </c>
      <c r="O1055" s="18"/>
    </row>
    <row r="1056" spans="1:15">
      <c r="A1056" s="6"/>
      <c r="B1056" s="25"/>
      <c r="C1056" s="7"/>
      <c r="D1056" s="7"/>
      <c r="E1056" s="7"/>
      <c r="F1056" s="7"/>
      <c r="G1056" s="8"/>
      <c r="H1056" s="7"/>
      <c r="I1056" s="7" t="str">
        <f t="shared" si="17"/>
        <v/>
      </c>
      <c r="J1056" s="7" t="s">
        <v>18</v>
      </c>
      <c r="K1056" s="15" t="str">
        <f>IF(E1056="","",VLOOKUP(E1056,[1]Hoja4!A:H,7,0))</f>
        <v/>
      </c>
      <c r="L1056" s="16" t="str">
        <f>IF(E1056="","",VLOOKUP(E1056,[1]Hoja4!A:H,8,0))</f>
        <v/>
      </c>
      <c r="M1056" s="15" t="str">
        <f>IF(E1056="","",VLOOKUP(E1056,[1]Hoja4!A:I,9,0))</f>
        <v/>
      </c>
      <c r="N1056" s="17" t="str">
        <f ca="1">IF(ISERROR(
BUSCARX(B1056 &amp; I1056 &amp; H1056,
'EXTRACTO BANCO'!A:A &amp; 'EXTRACTO BANCO'!G:G &amp; 'EXTRACTO BANCO'!K:K,
'EXTRACTO BANCO'!A:A,
0)
),"NO","OK")</f>
        <v>NO</v>
      </c>
      <c r="O1056" s="18"/>
    </row>
    <row r="1057" spans="1:15">
      <c r="A1057" s="6"/>
      <c r="B1057" s="25"/>
      <c r="C1057" s="7"/>
      <c r="D1057" s="7"/>
      <c r="E1057" s="7"/>
      <c r="F1057" s="7"/>
      <c r="G1057" s="8"/>
      <c r="H1057" s="7"/>
      <c r="I1057" s="7" t="str">
        <f t="shared" si="17"/>
        <v/>
      </c>
      <c r="J1057" s="7" t="s">
        <v>18</v>
      </c>
      <c r="K1057" s="15" t="str">
        <f>IF(E1057="","",VLOOKUP(E1057,[1]Hoja4!A:H,7,0))</f>
        <v/>
      </c>
      <c r="L1057" s="16" t="str">
        <f>IF(E1057="","",VLOOKUP(E1057,[1]Hoja4!A:H,8,0))</f>
        <v/>
      </c>
      <c r="M1057" s="15" t="str">
        <f>IF(E1057="","",VLOOKUP(E1057,[1]Hoja4!A:I,9,0))</f>
        <v/>
      </c>
      <c r="N1057" s="17" t="str">
        <f ca="1">IF(ISERROR(
BUSCARX(B1057 &amp; I1057 &amp; H1057,
'EXTRACTO BANCO'!A:A &amp; 'EXTRACTO BANCO'!G:G &amp; 'EXTRACTO BANCO'!K:K,
'EXTRACTO BANCO'!A:A,
0)
),"NO","OK")</f>
        <v>NO</v>
      </c>
      <c r="O1057" s="18"/>
    </row>
    <row r="1058" spans="1:15">
      <c r="A1058" s="6"/>
      <c r="B1058" s="25"/>
      <c r="C1058" s="7"/>
      <c r="D1058" s="7"/>
      <c r="E1058" s="7"/>
      <c r="F1058" s="7"/>
      <c r="G1058" s="8"/>
      <c r="H1058" s="7"/>
      <c r="I1058" s="7" t="str">
        <f t="shared" si="17"/>
        <v/>
      </c>
      <c r="J1058" s="7" t="s">
        <v>18</v>
      </c>
      <c r="K1058" s="15" t="str">
        <f>IF(E1058="","",VLOOKUP(E1058,[1]Hoja4!A:H,7,0))</f>
        <v/>
      </c>
      <c r="L1058" s="16" t="str">
        <f>IF(E1058="","",VLOOKUP(E1058,[1]Hoja4!A:H,8,0))</f>
        <v/>
      </c>
      <c r="M1058" s="15" t="str">
        <f>IF(E1058="","",VLOOKUP(E1058,[1]Hoja4!A:I,9,0))</f>
        <v/>
      </c>
      <c r="N1058" s="17" t="str">
        <f ca="1">IF(ISERROR(
BUSCARX(B1058 &amp; I1058 &amp; H1058,
'EXTRACTO BANCO'!A:A &amp; 'EXTRACTO BANCO'!G:G &amp; 'EXTRACTO BANCO'!K:K,
'EXTRACTO BANCO'!A:A,
0)
),"NO","OK")</f>
        <v>NO</v>
      </c>
      <c r="O1058" s="18"/>
    </row>
    <row r="1059" spans="1:15">
      <c r="A1059" s="6"/>
      <c r="B1059" s="25"/>
      <c r="C1059" s="7"/>
      <c r="D1059" s="7"/>
      <c r="E1059" s="7"/>
      <c r="F1059" s="7"/>
      <c r="G1059" s="8"/>
      <c r="H1059" s="7"/>
      <c r="I1059" s="7" t="str">
        <f t="shared" si="17"/>
        <v/>
      </c>
      <c r="J1059" s="7" t="s">
        <v>18</v>
      </c>
      <c r="K1059" s="15" t="str">
        <f>IF(E1059="","",VLOOKUP(E1059,[1]Hoja4!A:H,7,0))</f>
        <v/>
      </c>
      <c r="L1059" s="16" t="str">
        <f>IF(E1059="","",VLOOKUP(E1059,[1]Hoja4!A:H,8,0))</f>
        <v/>
      </c>
      <c r="M1059" s="15" t="str">
        <f>IF(E1059="","",VLOOKUP(E1059,[1]Hoja4!A:I,9,0))</f>
        <v/>
      </c>
      <c r="N1059" s="17" t="str">
        <f ca="1">IF(ISERROR(
BUSCARX(B1059 &amp; I1059 &amp; H1059,
'EXTRACTO BANCO'!A:A &amp; 'EXTRACTO BANCO'!G:G &amp; 'EXTRACTO BANCO'!K:K,
'EXTRACTO BANCO'!A:A,
0)
),"NO","OK")</f>
        <v>NO</v>
      </c>
      <c r="O1059" s="18"/>
    </row>
    <row r="1060" spans="1:15">
      <c r="A1060" s="6"/>
      <c r="B1060" s="25"/>
      <c r="C1060" s="7"/>
      <c r="D1060" s="7"/>
      <c r="E1060" s="7"/>
      <c r="F1060" s="7"/>
      <c r="G1060" s="8"/>
      <c r="H1060" s="7"/>
      <c r="I1060" s="7" t="str">
        <f t="shared" si="17"/>
        <v/>
      </c>
      <c r="J1060" s="7" t="s">
        <v>18</v>
      </c>
      <c r="K1060" s="15" t="str">
        <f>IF(E1060="","",VLOOKUP(E1060,[1]Hoja4!A:H,7,0))</f>
        <v/>
      </c>
      <c r="L1060" s="16" t="str">
        <f>IF(E1060="","",VLOOKUP(E1060,[1]Hoja4!A:H,8,0))</f>
        <v/>
      </c>
      <c r="M1060" s="15" t="str">
        <f>IF(E1060="","",VLOOKUP(E1060,[1]Hoja4!A:I,9,0))</f>
        <v/>
      </c>
      <c r="N1060" s="17" t="str">
        <f ca="1">IF(ISERROR(
BUSCARX(B1060 &amp; I1060 &amp; H1060,
'EXTRACTO BANCO'!A:A &amp; 'EXTRACTO BANCO'!G:G &amp; 'EXTRACTO BANCO'!K:K,
'EXTRACTO BANCO'!A:A,
0)
),"NO","OK")</f>
        <v>NO</v>
      </c>
      <c r="O1060" s="18"/>
    </row>
    <row r="1061" spans="1:15">
      <c r="A1061" s="6"/>
      <c r="B1061" s="25"/>
      <c r="C1061" s="7"/>
      <c r="D1061" s="7"/>
      <c r="E1061" s="7"/>
      <c r="F1061" s="7"/>
      <c r="G1061" s="8"/>
      <c r="H1061" s="7"/>
      <c r="I1061" s="7" t="str">
        <f t="shared" si="17"/>
        <v/>
      </c>
      <c r="J1061" s="7" t="s">
        <v>18</v>
      </c>
      <c r="K1061" s="15" t="str">
        <f>IF(E1061="","",VLOOKUP(E1061,[1]Hoja4!A:H,7,0))</f>
        <v/>
      </c>
      <c r="L1061" s="16" t="str">
        <f>IF(E1061="","",VLOOKUP(E1061,[1]Hoja4!A:H,8,0))</f>
        <v/>
      </c>
      <c r="M1061" s="15" t="str">
        <f>IF(E1061="","",VLOOKUP(E1061,[1]Hoja4!A:I,9,0))</f>
        <v/>
      </c>
      <c r="N1061" s="17" t="str">
        <f ca="1">IF(ISERROR(
BUSCARX(B1061 &amp; I1061 &amp; H1061,
'EXTRACTO BANCO'!A:A &amp; 'EXTRACTO BANCO'!G:G &amp; 'EXTRACTO BANCO'!K:K,
'EXTRACTO BANCO'!A:A,
0)
),"NO","OK")</f>
        <v>NO</v>
      </c>
      <c r="O1061" s="18"/>
    </row>
    <row r="1062" spans="1:15">
      <c r="A1062" s="6"/>
      <c r="B1062" s="25"/>
      <c r="C1062" s="7"/>
      <c r="D1062" s="7"/>
      <c r="E1062" s="7"/>
      <c r="F1062" s="7"/>
      <c r="G1062" s="8"/>
      <c r="H1062" s="7"/>
      <c r="I1062" s="7" t="str">
        <f t="shared" si="17"/>
        <v/>
      </c>
      <c r="J1062" s="7" t="s">
        <v>18</v>
      </c>
      <c r="K1062" s="15" t="str">
        <f>IF(E1062="","",VLOOKUP(E1062,[1]Hoja4!A:H,7,0))</f>
        <v/>
      </c>
      <c r="L1062" s="16" t="str">
        <f>IF(E1062="","",VLOOKUP(E1062,[1]Hoja4!A:H,8,0))</f>
        <v/>
      </c>
      <c r="M1062" s="15" t="str">
        <f>IF(E1062="","",VLOOKUP(E1062,[1]Hoja4!A:I,9,0))</f>
        <v/>
      </c>
      <c r="N1062" s="17" t="str">
        <f ca="1">IF(ISERROR(
BUSCARX(B1062 &amp; I1062 &amp; H1062,
'EXTRACTO BANCO'!A:A &amp; 'EXTRACTO BANCO'!G:G &amp; 'EXTRACTO BANCO'!K:K,
'EXTRACTO BANCO'!A:A,
0)
),"NO","OK")</f>
        <v>NO</v>
      </c>
      <c r="O1062" s="18"/>
    </row>
    <row r="1063" spans="1:15">
      <c r="A1063" s="6"/>
      <c r="B1063" s="25"/>
      <c r="C1063" s="7"/>
      <c r="D1063" s="7"/>
      <c r="E1063" s="7"/>
      <c r="F1063" s="7"/>
      <c r="G1063" s="8"/>
      <c r="H1063" s="7"/>
      <c r="I1063" s="7" t="str">
        <f t="shared" si="17"/>
        <v/>
      </c>
      <c r="J1063" s="7" t="s">
        <v>18</v>
      </c>
      <c r="K1063" s="15" t="str">
        <f>IF(E1063="","",VLOOKUP(E1063,[1]Hoja4!A:H,7,0))</f>
        <v/>
      </c>
      <c r="L1063" s="16" t="str">
        <f>IF(E1063="","",VLOOKUP(E1063,[1]Hoja4!A:H,8,0))</f>
        <v/>
      </c>
      <c r="M1063" s="15" t="str">
        <f>IF(E1063="","",VLOOKUP(E1063,[1]Hoja4!A:I,9,0))</f>
        <v/>
      </c>
      <c r="N1063" s="17" t="str">
        <f ca="1">IF(ISERROR(
BUSCARX(B1063 &amp; I1063 &amp; H1063,
'EXTRACTO BANCO'!A:A &amp; 'EXTRACTO BANCO'!G:G &amp; 'EXTRACTO BANCO'!K:K,
'EXTRACTO BANCO'!A:A,
0)
),"NO","OK")</f>
        <v>NO</v>
      </c>
      <c r="O1063" s="18"/>
    </row>
    <row r="1064" spans="1:15">
      <c r="A1064" s="6"/>
      <c r="B1064" s="25"/>
      <c r="C1064" s="7"/>
      <c r="D1064" s="7"/>
      <c r="E1064" s="7"/>
      <c r="F1064" s="7"/>
      <c r="G1064" s="8"/>
      <c r="H1064" s="7"/>
      <c r="I1064" s="7" t="str">
        <f t="shared" si="17"/>
        <v/>
      </c>
      <c r="J1064" s="7" t="s">
        <v>18</v>
      </c>
      <c r="K1064" s="15" t="str">
        <f>IF(E1064="","",VLOOKUP(E1064,[1]Hoja4!A:H,7,0))</f>
        <v/>
      </c>
      <c r="L1064" s="16" t="str">
        <f>IF(E1064="","",VLOOKUP(E1064,[1]Hoja4!A:H,8,0))</f>
        <v/>
      </c>
      <c r="M1064" s="15" t="str">
        <f>IF(E1064="","",VLOOKUP(E1064,[1]Hoja4!A:I,9,0))</f>
        <v/>
      </c>
      <c r="N1064" s="17" t="str">
        <f ca="1">IF(ISERROR(
BUSCARX(B1064 &amp; I1064 &amp; H1064,
'EXTRACTO BANCO'!A:A &amp; 'EXTRACTO BANCO'!G:G &amp; 'EXTRACTO BANCO'!K:K,
'EXTRACTO BANCO'!A:A,
0)
),"NO","OK")</f>
        <v>NO</v>
      </c>
      <c r="O1064" s="18"/>
    </row>
    <row r="1065" spans="1:15">
      <c r="A1065" s="6"/>
      <c r="B1065" s="25"/>
      <c r="C1065" s="7"/>
      <c r="D1065" s="7"/>
      <c r="E1065" s="7"/>
      <c r="F1065" s="7"/>
      <c r="G1065" s="8"/>
      <c r="H1065" s="7"/>
      <c r="I1065" s="7" t="str">
        <f t="shared" si="17"/>
        <v/>
      </c>
      <c r="J1065" s="7" t="s">
        <v>18</v>
      </c>
      <c r="K1065" s="15" t="str">
        <f>IF(E1065="","",VLOOKUP(E1065,[1]Hoja4!A:H,7,0))</f>
        <v/>
      </c>
      <c r="L1065" s="16" t="str">
        <f>IF(E1065="","",VLOOKUP(E1065,[1]Hoja4!A:H,8,0))</f>
        <v/>
      </c>
      <c r="M1065" s="15" t="str">
        <f>IF(E1065="","",VLOOKUP(E1065,[1]Hoja4!A:I,9,0))</f>
        <v/>
      </c>
      <c r="N1065" s="17" t="str">
        <f ca="1">IF(ISERROR(
BUSCARX(B1065 &amp; I1065 &amp; H1065,
'EXTRACTO BANCO'!A:A &amp; 'EXTRACTO BANCO'!G:G &amp; 'EXTRACTO BANCO'!K:K,
'EXTRACTO BANCO'!A:A,
0)
),"NO","OK")</f>
        <v>NO</v>
      </c>
      <c r="O1065" s="18"/>
    </row>
    <row r="1066" spans="1:15">
      <c r="A1066" s="6"/>
      <c r="B1066" s="25"/>
      <c r="C1066" s="7"/>
      <c r="D1066" s="7"/>
      <c r="E1066" s="7"/>
      <c r="F1066" s="7"/>
      <c r="G1066" s="8"/>
      <c r="H1066" s="7"/>
      <c r="I1066" s="7" t="str">
        <f t="shared" si="17"/>
        <v/>
      </c>
      <c r="J1066" s="7" t="s">
        <v>18</v>
      </c>
      <c r="K1066" s="15" t="str">
        <f>IF(E1066="","",VLOOKUP(E1066,[1]Hoja4!A:H,7,0))</f>
        <v/>
      </c>
      <c r="L1066" s="16" t="str">
        <f>IF(E1066="","",VLOOKUP(E1066,[1]Hoja4!A:H,8,0))</f>
        <v/>
      </c>
      <c r="M1066" s="15" t="str">
        <f>IF(E1066="","",VLOOKUP(E1066,[1]Hoja4!A:I,9,0))</f>
        <v/>
      </c>
      <c r="N1066" s="17" t="str">
        <f ca="1">IF(ISERROR(
BUSCARX(B1066 &amp; I1066 &amp; H1066,
'EXTRACTO BANCO'!A:A &amp; 'EXTRACTO BANCO'!G:G &amp; 'EXTRACTO BANCO'!K:K,
'EXTRACTO BANCO'!A:A,
0)
),"NO","OK")</f>
        <v>NO</v>
      </c>
      <c r="O1066" s="18"/>
    </row>
    <row r="1067" spans="1:15">
      <c r="A1067" s="6"/>
      <c r="B1067" s="25"/>
      <c r="C1067" s="7"/>
      <c r="D1067" s="7"/>
      <c r="E1067" s="7"/>
      <c r="F1067" s="7"/>
      <c r="G1067" s="8"/>
      <c r="H1067" s="7"/>
      <c r="I1067" s="7" t="str">
        <f t="shared" si="17"/>
        <v/>
      </c>
      <c r="J1067" s="7" t="s">
        <v>18</v>
      </c>
      <c r="K1067" s="15" t="str">
        <f>IF(E1067="","",VLOOKUP(E1067,[1]Hoja4!A:H,7,0))</f>
        <v/>
      </c>
      <c r="L1067" s="16" t="str">
        <f>IF(E1067="","",VLOOKUP(E1067,[1]Hoja4!A:H,8,0))</f>
        <v/>
      </c>
      <c r="M1067" s="15" t="str">
        <f>IF(E1067="","",VLOOKUP(E1067,[1]Hoja4!A:I,9,0))</f>
        <v/>
      </c>
      <c r="N1067" s="17" t="str">
        <f ca="1">IF(ISERROR(
BUSCARX(B1067 &amp; I1067 &amp; H1067,
'EXTRACTO BANCO'!A:A &amp; 'EXTRACTO BANCO'!G:G &amp; 'EXTRACTO BANCO'!K:K,
'EXTRACTO BANCO'!A:A,
0)
),"NO","OK")</f>
        <v>NO</v>
      </c>
      <c r="O1067" s="18"/>
    </row>
    <row r="1068" spans="1:15">
      <c r="A1068" s="6"/>
      <c r="B1068" s="25"/>
      <c r="C1068" s="7"/>
      <c r="D1068" s="7"/>
      <c r="E1068" s="7"/>
      <c r="F1068" s="7"/>
      <c r="G1068" s="8"/>
      <c r="H1068" s="7"/>
      <c r="I1068" s="7" t="str">
        <f t="shared" si="17"/>
        <v/>
      </c>
      <c r="J1068" s="7" t="s">
        <v>18</v>
      </c>
      <c r="K1068" s="15" t="str">
        <f>IF(E1068="","",VLOOKUP(E1068,[1]Hoja4!A:H,7,0))</f>
        <v/>
      </c>
      <c r="L1068" s="16" t="str">
        <f>IF(E1068="","",VLOOKUP(E1068,[1]Hoja4!A:H,8,0))</f>
        <v/>
      </c>
      <c r="M1068" s="15" t="str">
        <f>IF(E1068="","",VLOOKUP(E1068,[1]Hoja4!A:I,9,0))</f>
        <v/>
      </c>
      <c r="N1068" s="17" t="str">
        <f ca="1">IF(ISERROR(
BUSCARX(B1068 &amp; I1068 &amp; H1068,
'EXTRACTO BANCO'!A:A &amp; 'EXTRACTO BANCO'!G:G &amp; 'EXTRACTO BANCO'!K:K,
'EXTRACTO BANCO'!A:A,
0)
),"NO","OK")</f>
        <v>NO</v>
      </c>
      <c r="O1068" s="18"/>
    </row>
    <row r="1069" spans="1:15">
      <c r="A1069" s="6"/>
      <c r="B1069" s="25"/>
      <c r="C1069" s="7"/>
      <c r="D1069" s="7"/>
      <c r="E1069" s="7"/>
      <c r="F1069" s="7"/>
      <c r="G1069" s="8"/>
      <c r="H1069" s="7"/>
      <c r="I1069" s="7" t="str">
        <f t="shared" si="17"/>
        <v/>
      </c>
      <c r="J1069" s="7" t="s">
        <v>18</v>
      </c>
      <c r="K1069" s="15" t="str">
        <f>IF(E1069="","",VLOOKUP(E1069,[1]Hoja4!A:H,7,0))</f>
        <v/>
      </c>
      <c r="L1069" s="16" t="str">
        <f>IF(E1069="","",VLOOKUP(E1069,[1]Hoja4!A:H,8,0))</f>
        <v/>
      </c>
      <c r="M1069" s="15" t="str">
        <f>IF(E1069="","",VLOOKUP(E1069,[1]Hoja4!A:I,9,0))</f>
        <v/>
      </c>
      <c r="N1069" s="17" t="str">
        <f ca="1">IF(ISERROR(
BUSCARX(B1069 &amp; I1069 &amp; H1069,
'EXTRACTO BANCO'!A:A &amp; 'EXTRACTO BANCO'!G:G &amp; 'EXTRACTO BANCO'!K:K,
'EXTRACTO BANCO'!A:A,
0)
),"NO","OK")</f>
        <v>NO</v>
      </c>
      <c r="O1069" s="18"/>
    </row>
    <row r="1070" spans="1:15">
      <c r="A1070" s="6"/>
      <c r="B1070" s="25"/>
      <c r="C1070" s="7"/>
      <c r="D1070" s="7"/>
      <c r="E1070" s="7"/>
      <c r="F1070" s="7"/>
      <c r="G1070" s="8"/>
      <c r="H1070" s="7"/>
      <c r="I1070" s="7" t="str">
        <f t="shared" si="17"/>
        <v/>
      </c>
      <c r="J1070" s="7" t="s">
        <v>18</v>
      </c>
      <c r="K1070" s="15" t="str">
        <f>IF(E1070="","",VLOOKUP(E1070,[1]Hoja4!A:H,7,0))</f>
        <v/>
      </c>
      <c r="L1070" s="16" t="str">
        <f>IF(E1070="","",VLOOKUP(E1070,[1]Hoja4!A:H,8,0))</f>
        <v/>
      </c>
      <c r="M1070" s="15" t="str">
        <f>IF(E1070="","",VLOOKUP(E1070,[1]Hoja4!A:I,9,0))</f>
        <v/>
      </c>
      <c r="N1070" s="17" t="str">
        <f ca="1">IF(ISERROR(
BUSCARX(B1070 &amp; I1070 &amp; H1070,
'EXTRACTO BANCO'!A:A &amp; 'EXTRACTO BANCO'!G:G &amp; 'EXTRACTO BANCO'!K:K,
'EXTRACTO BANCO'!A:A,
0)
),"NO","OK")</f>
        <v>NO</v>
      </c>
      <c r="O1070" s="18"/>
    </row>
    <row r="1071" spans="1:15">
      <c r="A1071" s="6"/>
      <c r="B1071" s="25"/>
      <c r="C1071" s="7"/>
      <c r="D1071" s="7"/>
      <c r="E1071" s="7"/>
      <c r="F1071" s="7"/>
      <c r="G1071" s="8"/>
      <c r="H1071" s="7"/>
      <c r="I1071" s="7" t="str">
        <f t="shared" si="17"/>
        <v/>
      </c>
      <c r="J1071" s="7" t="s">
        <v>18</v>
      </c>
      <c r="K1071" s="15" t="str">
        <f>IF(E1071="","",VLOOKUP(E1071,[1]Hoja4!A:H,7,0))</f>
        <v/>
      </c>
      <c r="L1071" s="16" t="str">
        <f>IF(E1071="","",VLOOKUP(E1071,[1]Hoja4!A:H,8,0))</f>
        <v/>
      </c>
      <c r="M1071" s="15" t="str">
        <f>IF(E1071="","",VLOOKUP(E1071,[1]Hoja4!A:I,9,0))</f>
        <v/>
      </c>
      <c r="N1071" s="17" t="str">
        <f ca="1">IF(ISERROR(
BUSCARX(B1071 &amp; I1071 &amp; H1071,
'EXTRACTO BANCO'!A:A &amp; 'EXTRACTO BANCO'!G:G &amp; 'EXTRACTO BANCO'!K:K,
'EXTRACTO BANCO'!A:A,
0)
),"NO","OK")</f>
        <v>NO</v>
      </c>
      <c r="O1071" s="18"/>
    </row>
    <row r="1072" spans="1:15">
      <c r="A1072" s="6"/>
      <c r="B1072" s="25"/>
      <c r="C1072" s="7"/>
      <c r="D1072" s="7"/>
      <c r="E1072" s="7"/>
      <c r="F1072" s="7"/>
      <c r="G1072" s="8"/>
      <c r="H1072" s="7"/>
      <c r="I1072" s="7" t="str">
        <f t="shared" si="17"/>
        <v/>
      </c>
      <c r="J1072" s="7" t="s">
        <v>18</v>
      </c>
      <c r="K1072" s="15" t="str">
        <f>IF(E1072="","",VLOOKUP(E1072,[1]Hoja4!A:H,7,0))</f>
        <v/>
      </c>
      <c r="L1072" s="16" t="str">
        <f>IF(E1072="","",VLOOKUP(E1072,[1]Hoja4!A:H,8,0))</f>
        <v/>
      </c>
      <c r="M1072" s="15" t="str">
        <f>IF(E1072="","",VLOOKUP(E1072,[1]Hoja4!A:I,9,0))</f>
        <v/>
      </c>
      <c r="N1072" s="17" t="str">
        <f ca="1">IF(ISERROR(
BUSCARX(B1072 &amp; I1072 &amp; H1072,
'EXTRACTO BANCO'!A:A &amp; 'EXTRACTO BANCO'!G:G &amp; 'EXTRACTO BANCO'!K:K,
'EXTRACTO BANCO'!A:A,
0)
),"NO","OK")</f>
        <v>NO</v>
      </c>
      <c r="O1072" s="18"/>
    </row>
    <row r="1073" spans="1:15">
      <c r="A1073" s="6"/>
      <c r="B1073" s="25"/>
      <c r="C1073" s="7"/>
      <c r="D1073" s="7"/>
      <c r="E1073" s="7"/>
      <c r="F1073" s="7"/>
      <c r="G1073" s="8"/>
      <c r="H1073" s="7"/>
      <c r="I1073" s="7" t="str">
        <f t="shared" si="17"/>
        <v/>
      </c>
      <c r="J1073" s="7" t="s">
        <v>18</v>
      </c>
      <c r="K1073" s="15" t="str">
        <f>IF(E1073="","",VLOOKUP(E1073,[1]Hoja4!A:H,7,0))</f>
        <v/>
      </c>
      <c r="L1073" s="16" t="str">
        <f>IF(E1073="","",VLOOKUP(E1073,[1]Hoja4!A:H,8,0))</f>
        <v/>
      </c>
      <c r="M1073" s="15" t="str">
        <f>IF(E1073="","",VLOOKUP(E1073,[1]Hoja4!A:I,9,0))</f>
        <v/>
      </c>
      <c r="N1073" s="17" t="str">
        <f ca="1">IF(ISERROR(
BUSCARX(B1073 &amp; I1073 &amp; H1073,
'EXTRACTO BANCO'!A:A &amp; 'EXTRACTO BANCO'!G:G &amp; 'EXTRACTO BANCO'!K:K,
'EXTRACTO BANCO'!A:A,
0)
),"NO","OK")</f>
        <v>NO</v>
      </c>
      <c r="O1073" s="18"/>
    </row>
    <row r="1074" spans="1:15">
      <c r="A1074" s="6"/>
      <c r="B1074" s="25"/>
      <c r="C1074" s="7"/>
      <c r="D1074" s="7"/>
      <c r="E1074" s="7"/>
      <c r="F1074" s="7"/>
      <c r="G1074" s="8"/>
      <c r="H1074" s="7"/>
      <c r="I1074" s="7" t="str">
        <f t="shared" si="17"/>
        <v/>
      </c>
      <c r="J1074" s="7" t="s">
        <v>18</v>
      </c>
      <c r="K1074" s="15" t="str">
        <f>IF(E1074="","",VLOOKUP(E1074,[1]Hoja4!A:H,7,0))</f>
        <v/>
      </c>
      <c r="L1074" s="16" t="str">
        <f>IF(E1074="","",VLOOKUP(E1074,[1]Hoja4!A:H,8,0))</f>
        <v/>
      </c>
      <c r="M1074" s="15" t="str">
        <f>IF(E1074="","",VLOOKUP(E1074,[1]Hoja4!A:I,9,0))</f>
        <v/>
      </c>
      <c r="N1074" s="17" t="str">
        <f ca="1">IF(ISERROR(
BUSCARX(B1074 &amp; I1074 &amp; H1074,
'EXTRACTO BANCO'!A:A &amp; 'EXTRACTO BANCO'!G:G &amp; 'EXTRACTO BANCO'!K:K,
'EXTRACTO BANCO'!A:A,
0)
),"NO","OK")</f>
        <v>NO</v>
      </c>
      <c r="O1074" s="18"/>
    </row>
    <row r="1075" spans="1:15">
      <c r="A1075" s="6"/>
      <c r="B1075" s="25"/>
      <c r="C1075" s="7"/>
      <c r="D1075" s="7"/>
      <c r="E1075" s="7"/>
      <c r="F1075" s="7"/>
      <c r="G1075" s="8"/>
      <c r="H1075" s="7"/>
      <c r="I1075" s="7" t="str">
        <f t="shared" si="17"/>
        <v/>
      </c>
      <c r="J1075" s="7" t="s">
        <v>18</v>
      </c>
      <c r="K1075" s="15" t="str">
        <f>IF(E1075="","",VLOOKUP(E1075,[1]Hoja4!A:H,7,0))</f>
        <v/>
      </c>
      <c r="L1075" s="16" t="str">
        <f>IF(E1075="","",VLOOKUP(E1075,[1]Hoja4!A:H,8,0))</f>
        <v/>
      </c>
      <c r="M1075" s="15" t="str">
        <f>IF(E1075="","",VLOOKUP(E1075,[1]Hoja4!A:I,9,0))</f>
        <v/>
      </c>
      <c r="N1075" s="17" t="str">
        <f ca="1">IF(ISERROR(
BUSCARX(B1075 &amp; I1075 &amp; H1075,
'EXTRACTO BANCO'!A:A &amp; 'EXTRACTO BANCO'!G:G &amp; 'EXTRACTO BANCO'!K:K,
'EXTRACTO BANCO'!A:A,
0)
),"NO","OK")</f>
        <v>NO</v>
      </c>
      <c r="O1075" s="18"/>
    </row>
    <row r="1076" spans="1:15">
      <c r="A1076" s="6"/>
      <c r="B1076" s="25"/>
      <c r="C1076" s="7"/>
      <c r="D1076" s="7"/>
      <c r="E1076" s="7"/>
      <c r="F1076" s="7"/>
      <c r="G1076" s="8"/>
      <c r="H1076" s="7"/>
      <c r="I1076" s="7" t="str">
        <f t="shared" si="17"/>
        <v/>
      </c>
      <c r="J1076" s="7" t="s">
        <v>18</v>
      </c>
      <c r="K1076" s="15" t="str">
        <f>IF(E1076="","",VLOOKUP(E1076,[1]Hoja4!A:H,7,0))</f>
        <v/>
      </c>
      <c r="L1076" s="16" t="str">
        <f>IF(E1076="","",VLOOKUP(E1076,[1]Hoja4!A:H,8,0))</f>
        <v/>
      </c>
      <c r="M1076" s="15" t="str">
        <f>IF(E1076="","",VLOOKUP(E1076,[1]Hoja4!A:I,9,0))</f>
        <v/>
      </c>
      <c r="N1076" s="17" t="str">
        <f ca="1">IF(ISERROR(
BUSCARX(B1076 &amp; I1076 &amp; H1076,
'EXTRACTO BANCO'!A:A &amp; 'EXTRACTO BANCO'!G:G &amp; 'EXTRACTO BANCO'!K:K,
'EXTRACTO BANCO'!A:A,
0)
),"NO","OK")</f>
        <v>NO</v>
      </c>
      <c r="O1076" s="18"/>
    </row>
    <row r="1077" spans="1:15">
      <c r="A1077" s="6"/>
      <c r="B1077" s="25"/>
      <c r="C1077" s="7"/>
      <c r="D1077" s="7"/>
      <c r="E1077" s="7"/>
      <c r="F1077" s="7"/>
      <c r="G1077" s="8"/>
      <c r="H1077" s="7"/>
      <c r="I1077" s="7" t="str">
        <f t="shared" si="17"/>
        <v/>
      </c>
      <c r="J1077" s="7" t="s">
        <v>18</v>
      </c>
      <c r="K1077" s="15" t="str">
        <f>IF(E1077="","",VLOOKUP(E1077,[1]Hoja4!A:H,7,0))</f>
        <v/>
      </c>
      <c r="L1077" s="16" t="str">
        <f>IF(E1077="","",VLOOKUP(E1077,[1]Hoja4!A:H,8,0))</f>
        <v/>
      </c>
      <c r="M1077" s="15" t="str">
        <f>IF(E1077="","",VLOOKUP(E1077,[1]Hoja4!A:I,9,0))</f>
        <v/>
      </c>
      <c r="N1077" s="17" t="str">
        <f ca="1">IF(ISERROR(
BUSCARX(B1077 &amp; I1077 &amp; H1077,
'EXTRACTO BANCO'!A:A &amp; 'EXTRACTO BANCO'!G:G &amp; 'EXTRACTO BANCO'!K:K,
'EXTRACTO BANCO'!A:A,
0)
),"NO","OK")</f>
        <v>NO</v>
      </c>
      <c r="O1077" s="18"/>
    </row>
    <row r="1078" spans="1:15">
      <c r="A1078" s="6"/>
      <c r="B1078" s="25"/>
      <c r="C1078" s="7"/>
      <c r="D1078" s="7"/>
      <c r="E1078" s="7"/>
      <c r="F1078" s="7"/>
      <c r="G1078" s="8"/>
      <c r="H1078" s="7"/>
      <c r="I1078" s="7" t="str">
        <f t="shared" si="17"/>
        <v/>
      </c>
      <c r="J1078" s="7" t="s">
        <v>18</v>
      </c>
      <c r="K1078" s="15" t="str">
        <f>IF(E1078="","",VLOOKUP(E1078,[1]Hoja4!A:H,7,0))</f>
        <v/>
      </c>
      <c r="L1078" s="16" t="str">
        <f>IF(E1078="","",VLOOKUP(E1078,[1]Hoja4!A:H,8,0))</f>
        <v/>
      </c>
      <c r="M1078" s="15" t="str">
        <f>IF(E1078="","",VLOOKUP(E1078,[1]Hoja4!A:I,9,0))</f>
        <v/>
      </c>
      <c r="N1078" s="17" t="str">
        <f ca="1">IF(ISERROR(
BUSCARX(B1078 &amp; I1078 &amp; H1078,
'EXTRACTO BANCO'!A:A &amp; 'EXTRACTO BANCO'!G:G &amp; 'EXTRACTO BANCO'!K:K,
'EXTRACTO BANCO'!A:A,
0)
),"NO","OK")</f>
        <v>NO</v>
      </c>
      <c r="O1078" s="18"/>
    </row>
    <row r="1079" spans="1:15">
      <c r="A1079" s="6"/>
      <c r="B1079" s="25"/>
      <c r="C1079" s="7"/>
      <c r="D1079" s="7"/>
      <c r="E1079" s="7"/>
      <c r="F1079" s="7"/>
      <c r="G1079" s="8"/>
      <c r="H1079" s="7"/>
      <c r="I1079" s="7" t="str">
        <f t="shared" si="17"/>
        <v/>
      </c>
      <c r="J1079" s="7" t="s">
        <v>18</v>
      </c>
      <c r="K1079" s="15" t="str">
        <f>IF(E1079="","",VLOOKUP(E1079,[1]Hoja4!A:H,7,0))</f>
        <v/>
      </c>
      <c r="L1079" s="16" t="str">
        <f>IF(E1079="","",VLOOKUP(E1079,[1]Hoja4!A:H,8,0))</f>
        <v/>
      </c>
      <c r="M1079" s="15" t="str">
        <f>IF(E1079="","",VLOOKUP(E1079,[1]Hoja4!A:I,9,0))</f>
        <v/>
      </c>
      <c r="N1079" s="17" t="str">
        <f ca="1">IF(ISERROR(
BUSCARX(B1079 &amp; I1079 &amp; H1079,
'EXTRACTO BANCO'!A:A &amp; 'EXTRACTO BANCO'!G:G &amp; 'EXTRACTO BANCO'!K:K,
'EXTRACTO BANCO'!A:A,
0)
),"NO","OK")</f>
        <v>NO</v>
      </c>
      <c r="O1079" s="18"/>
    </row>
    <row r="1080" spans="1:15">
      <c r="A1080" s="6"/>
      <c r="B1080" s="25"/>
      <c r="C1080" s="7"/>
      <c r="D1080" s="7"/>
      <c r="E1080" s="7"/>
      <c r="F1080" s="7"/>
      <c r="G1080" s="8"/>
      <c r="H1080" s="7"/>
      <c r="I1080" s="7" t="str">
        <f t="shared" si="17"/>
        <v/>
      </c>
      <c r="J1080" s="7" t="s">
        <v>18</v>
      </c>
      <c r="K1080" s="15" t="str">
        <f>IF(E1080="","",VLOOKUP(E1080,[1]Hoja4!A:H,7,0))</f>
        <v/>
      </c>
      <c r="L1080" s="16" t="str">
        <f>IF(E1080="","",VLOOKUP(E1080,[1]Hoja4!A:H,8,0))</f>
        <v/>
      </c>
      <c r="M1080" s="15" t="str">
        <f>IF(E1080="","",VLOOKUP(E1080,[1]Hoja4!A:I,9,0))</f>
        <v/>
      </c>
      <c r="N1080" s="17" t="str">
        <f ca="1">IF(ISERROR(
BUSCARX(B1080 &amp; I1080 &amp; H1080,
'EXTRACTO BANCO'!A:A &amp; 'EXTRACTO BANCO'!G:G &amp; 'EXTRACTO BANCO'!K:K,
'EXTRACTO BANCO'!A:A,
0)
),"NO","OK")</f>
        <v>NO</v>
      </c>
      <c r="O1080" s="18"/>
    </row>
    <row r="1081" spans="1:15">
      <c r="A1081" s="6"/>
      <c r="B1081" s="25"/>
      <c r="C1081" s="7"/>
      <c r="D1081" s="7"/>
      <c r="E1081" s="7"/>
      <c r="F1081" s="7"/>
      <c r="G1081" s="8"/>
      <c r="H1081" s="7"/>
      <c r="I1081" s="7" t="str">
        <f t="shared" si="17"/>
        <v/>
      </c>
      <c r="J1081" s="7" t="s">
        <v>18</v>
      </c>
      <c r="K1081" s="15" t="str">
        <f>IF(E1081="","",VLOOKUP(E1081,[1]Hoja4!A:H,7,0))</f>
        <v/>
      </c>
      <c r="L1081" s="16" t="str">
        <f>IF(E1081="","",VLOOKUP(E1081,[1]Hoja4!A:H,8,0))</f>
        <v/>
      </c>
      <c r="M1081" s="15" t="str">
        <f>IF(E1081="","",VLOOKUP(E1081,[1]Hoja4!A:I,9,0))</f>
        <v/>
      </c>
      <c r="N1081" s="17" t="str">
        <f ca="1">IF(ISERROR(
BUSCARX(B1081 &amp; I1081 &amp; H1081,
'EXTRACTO BANCO'!A:A &amp; 'EXTRACTO BANCO'!G:G &amp; 'EXTRACTO BANCO'!K:K,
'EXTRACTO BANCO'!A:A,
0)
),"NO","OK")</f>
        <v>NO</v>
      </c>
      <c r="O1081" s="18"/>
    </row>
    <row r="1082" spans="1:15">
      <c r="A1082" s="6"/>
      <c r="B1082" s="25"/>
      <c r="C1082" s="7"/>
      <c r="D1082" s="7"/>
      <c r="E1082" s="7"/>
      <c r="F1082" s="7"/>
      <c r="G1082" s="8"/>
      <c r="H1082" s="7"/>
      <c r="I1082" s="7" t="str">
        <f t="shared" si="17"/>
        <v/>
      </c>
      <c r="J1082" s="7" t="s">
        <v>18</v>
      </c>
      <c r="K1082" s="15" t="str">
        <f>IF(E1082="","",VLOOKUP(E1082,[1]Hoja4!A:H,7,0))</f>
        <v/>
      </c>
      <c r="L1082" s="16" t="str">
        <f>IF(E1082="","",VLOOKUP(E1082,[1]Hoja4!A:H,8,0))</f>
        <v/>
      </c>
      <c r="M1082" s="15" t="str">
        <f>IF(E1082="","",VLOOKUP(E1082,[1]Hoja4!A:I,9,0))</f>
        <v/>
      </c>
      <c r="N1082" s="17" t="str">
        <f ca="1">IF(ISERROR(
BUSCARX(B1082 &amp; I1082 &amp; H1082,
'EXTRACTO BANCO'!A:A &amp; 'EXTRACTO BANCO'!G:G &amp; 'EXTRACTO BANCO'!K:K,
'EXTRACTO BANCO'!A:A,
0)
),"NO","OK")</f>
        <v>NO</v>
      </c>
      <c r="O1082" s="18"/>
    </row>
    <row r="1083" spans="1:15">
      <c r="A1083" s="6"/>
      <c r="B1083" s="25"/>
      <c r="C1083" s="7"/>
      <c r="D1083" s="7"/>
      <c r="E1083" s="7"/>
      <c r="F1083" s="7"/>
      <c r="G1083" s="8"/>
      <c r="H1083" s="7"/>
      <c r="I1083" s="7" t="str">
        <f t="shared" si="17"/>
        <v/>
      </c>
      <c r="J1083" s="7" t="s">
        <v>18</v>
      </c>
      <c r="K1083" s="15" t="str">
        <f>IF(E1083="","",VLOOKUP(E1083,[1]Hoja4!A:H,7,0))</f>
        <v/>
      </c>
      <c r="L1083" s="16" t="str">
        <f>IF(E1083="","",VLOOKUP(E1083,[1]Hoja4!A:H,8,0))</f>
        <v/>
      </c>
      <c r="M1083" s="15" t="str">
        <f>IF(E1083="","",VLOOKUP(E1083,[1]Hoja4!A:I,9,0))</f>
        <v/>
      </c>
      <c r="N1083" s="17" t="str">
        <f ca="1">IF(ISERROR(
BUSCARX(B1083 &amp; I1083 &amp; H1083,
'EXTRACTO BANCO'!A:A &amp; 'EXTRACTO BANCO'!G:G &amp; 'EXTRACTO BANCO'!K:K,
'EXTRACTO BANCO'!A:A,
0)
),"NO","OK")</f>
        <v>NO</v>
      </c>
      <c r="O1083" s="18"/>
    </row>
    <row r="1084" spans="1:15">
      <c r="A1084" s="6"/>
      <c r="B1084" s="25"/>
      <c r="C1084" s="7"/>
      <c r="D1084" s="7"/>
      <c r="E1084" s="7"/>
      <c r="F1084" s="7"/>
      <c r="G1084" s="8"/>
      <c r="H1084" s="7"/>
      <c r="I1084" s="7" t="str">
        <f t="shared" si="17"/>
        <v/>
      </c>
      <c r="J1084" s="7" t="s">
        <v>18</v>
      </c>
      <c r="K1084" s="15" t="str">
        <f>IF(E1084="","",VLOOKUP(E1084,[1]Hoja4!A:H,7,0))</f>
        <v/>
      </c>
      <c r="L1084" s="16" t="str">
        <f>IF(E1084="","",VLOOKUP(E1084,[1]Hoja4!A:H,8,0))</f>
        <v/>
      </c>
      <c r="M1084" s="15" t="str">
        <f>IF(E1084="","",VLOOKUP(E1084,[1]Hoja4!A:I,9,0))</f>
        <v/>
      </c>
      <c r="N1084" s="17" t="str">
        <f ca="1">IF(ISERROR(
BUSCARX(B1084 &amp; I1084 &amp; H1084,
'EXTRACTO BANCO'!A:A &amp; 'EXTRACTO BANCO'!G:G &amp; 'EXTRACTO BANCO'!K:K,
'EXTRACTO BANCO'!A:A,
0)
),"NO","OK")</f>
        <v>NO</v>
      </c>
      <c r="O1084" s="18"/>
    </row>
    <row r="1085" spans="1:15">
      <c r="A1085" s="6"/>
      <c r="B1085" s="25"/>
      <c r="C1085" s="7"/>
      <c r="D1085" s="7"/>
      <c r="E1085" s="7"/>
      <c r="F1085" s="7"/>
      <c r="G1085" s="8"/>
      <c r="H1085" s="7"/>
      <c r="I1085" s="7" t="str">
        <f t="shared" si="17"/>
        <v/>
      </c>
      <c r="J1085" s="7" t="s">
        <v>18</v>
      </c>
      <c r="K1085" s="15" t="str">
        <f>IF(E1085="","",VLOOKUP(E1085,[1]Hoja4!A:H,7,0))</f>
        <v/>
      </c>
      <c r="L1085" s="16" t="str">
        <f>IF(E1085="","",VLOOKUP(E1085,[1]Hoja4!A:H,8,0))</f>
        <v/>
      </c>
      <c r="M1085" s="15" t="str">
        <f>IF(E1085="","",VLOOKUP(E1085,[1]Hoja4!A:I,9,0))</f>
        <v/>
      </c>
      <c r="N1085" s="17" t="str">
        <f ca="1">IF(ISERROR(
BUSCARX(B1085 &amp; I1085 &amp; H1085,
'EXTRACTO BANCO'!A:A &amp; 'EXTRACTO BANCO'!G:G &amp; 'EXTRACTO BANCO'!K:K,
'EXTRACTO BANCO'!A:A,
0)
),"NO","OK")</f>
        <v>NO</v>
      </c>
      <c r="O1085" s="18"/>
    </row>
    <row r="1086" spans="1:15">
      <c r="A1086" s="6"/>
      <c r="B1086" s="25"/>
      <c r="C1086" s="7"/>
      <c r="D1086" s="7"/>
      <c r="E1086" s="7"/>
      <c r="F1086" s="7"/>
      <c r="G1086" s="8"/>
      <c r="H1086" s="7"/>
      <c r="I1086" s="7" t="str">
        <f t="shared" si="17"/>
        <v/>
      </c>
      <c r="J1086" s="7" t="s">
        <v>18</v>
      </c>
      <c r="K1086" s="15" t="str">
        <f>IF(E1086="","",VLOOKUP(E1086,[1]Hoja4!A:H,7,0))</f>
        <v/>
      </c>
      <c r="L1086" s="16" t="str">
        <f>IF(E1086="","",VLOOKUP(E1086,[1]Hoja4!A:H,8,0))</f>
        <v/>
      </c>
      <c r="M1086" s="15" t="str">
        <f>IF(E1086="","",VLOOKUP(E1086,[1]Hoja4!A:I,9,0))</f>
        <v/>
      </c>
      <c r="N1086" s="17" t="str">
        <f ca="1">IF(ISERROR(
BUSCARX(B1086 &amp; I1086 &amp; H1086,
'EXTRACTO BANCO'!A:A &amp; 'EXTRACTO BANCO'!G:G &amp; 'EXTRACTO BANCO'!K:K,
'EXTRACTO BANCO'!A:A,
0)
),"NO","OK")</f>
        <v>NO</v>
      </c>
      <c r="O1086" s="18"/>
    </row>
    <row r="1087" spans="1:15">
      <c r="A1087" s="6"/>
      <c r="B1087" s="25"/>
      <c r="C1087" s="7"/>
      <c r="D1087" s="7"/>
      <c r="E1087" s="7"/>
      <c r="F1087" s="7"/>
      <c r="G1087" s="8"/>
      <c r="H1087" s="7"/>
      <c r="I1087" s="7" t="str">
        <f t="shared" si="17"/>
        <v/>
      </c>
      <c r="J1087" s="7" t="s">
        <v>18</v>
      </c>
      <c r="K1087" s="15" t="str">
        <f>IF(E1087="","",VLOOKUP(E1087,[1]Hoja4!A:H,7,0))</f>
        <v/>
      </c>
      <c r="L1087" s="16" t="str">
        <f>IF(E1087="","",VLOOKUP(E1087,[1]Hoja4!A:H,8,0))</f>
        <v/>
      </c>
      <c r="M1087" s="15" t="str">
        <f>IF(E1087="","",VLOOKUP(E1087,[1]Hoja4!A:I,9,0))</f>
        <v/>
      </c>
      <c r="N1087" s="17" t="str">
        <f ca="1">IF(ISERROR(
BUSCARX(B1087 &amp; I1087 &amp; H1087,
'EXTRACTO BANCO'!A:A &amp; 'EXTRACTO BANCO'!G:G &amp; 'EXTRACTO BANCO'!K:K,
'EXTRACTO BANCO'!A:A,
0)
),"NO","OK")</f>
        <v>NO</v>
      </c>
      <c r="O1087" s="18"/>
    </row>
    <row r="1088" spans="1:15">
      <c r="A1088" s="6"/>
      <c r="B1088" s="25"/>
      <c r="C1088" s="7"/>
      <c r="D1088" s="7"/>
      <c r="E1088" s="7"/>
      <c r="F1088" s="7"/>
      <c r="G1088" s="8"/>
      <c r="H1088" s="7"/>
      <c r="I1088" s="7" t="str">
        <f t="shared" si="17"/>
        <v/>
      </c>
      <c r="J1088" s="7" t="s">
        <v>18</v>
      </c>
      <c r="K1088" s="15" t="str">
        <f>IF(E1088="","",VLOOKUP(E1088,[1]Hoja4!A:H,7,0))</f>
        <v/>
      </c>
      <c r="L1088" s="16" t="str">
        <f>IF(E1088="","",VLOOKUP(E1088,[1]Hoja4!A:H,8,0))</f>
        <v/>
      </c>
      <c r="M1088" s="15" t="str">
        <f>IF(E1088="","",VLOOKUP(E1088,[1]Hoja4!A:I,9,0))</f>
        <v/>
      </c>
      <c r="N1088" s="17" t="str">
        <f ca="1">IF(ISERROR(
BUSCARX(B1088 &amp; I1088 &amp; H1088,
'EXTRACTO BANCO'!A:A &amp; 'EXTRACTO BANCO'!G:G &amp; 'EXTRACTO BANCO'!K:K,
'EXTRACTO BANCO'!A:A,
0)
),"NO","OK")</f>
        <v>NO</v>
      </c>
      <c r="O1088" s="18"/>
    </row>
    <row r="1089" spans="1:15">
      <c r="A1089" s="6"/>
      <c r="B1089" s="25"/>
      <c r="C1089" s="7"/>
      <c r="D1089" s="7"/>
      <c r="E1089" s="7"/>
      <c r="F1089" s="7"/>
      <c r="G1089" s="8"/>
      <c r="H1089" s="7"/>
      <c r="I1089" s="7" t="str">
        <f t="shared" si="17"/>
        <v/>
      </c>
      <c r="J1089" s="7" t="s">
        <v>18</v>
      </c>
      <c r="K1089" s="15" t="str">
        <f>IF(E1089="","",VLOOKUP(E1089,[1]Hoja4!A:H,7,0))</f>
        <v/>
      </c>
      <c r="L1089" s="16" t="str">
        <f>IF(E1089="","",VLOOKUP(E1089,[1]Hoja4!A:H,8,0))</f>
        <v/>
      </c>
      <c r="M1089" s="15" t="str">
        <f>IF(E1089="","",VLOOKUP(E1089,[1]Hoja4!A:I,9,0))</f>
        <v/>
      </c>
      <c r="N1089" s="17" t="str">
        <f ca="1">IF(ISERROR(
BUSCARX(B1089 &amp; I1089 &amp; H1089,
'EXTRACTO BANCO'!A:A &amp; 'EXTRACTO BANCO'!G:G &amp; 'EXTRACTO BANCO'!K:K,
'EXTRACTO BANCO'!A:A,
0)
),"NO","OK")</f>
        <v>NO</v>
      </c>
      <c r="O1089" s="18"/>
    </row>
    <row r="1090" spans="1:15">
      <c r="A1090" s="6"/>
      <c r="B1090" s="25"/>
      <c r="C1090" s="7"/>
      <c r="D1090" s="7"/>
      <c r="E1090" s="7"/>
      <c r="F1090" s="7"/>
      <c r="G1090" s="8"/>
      <c r="H1090" s="7"/>
      <c r="I1090" s="7" t="str">
        <f t="shared" si="17"/>
        <v/>
      </c>
      <c r="J1090" s="7" t="s">
        <v>18</v>
      </c>
      <c r="K1090" s="15" t="str">
        <f>IF(E1090="","",VLOOKUP(E1090,[1]Hoja4!A:H,7,0))</f>
        <v/>
      </c>
      <c r="L1090" s="16" t="str">
        <f>IF(E1090="","",VLOOKUP(E1090,[1]Hoja4!A:H,8,0))</f>
        <v/>
      </c>
      <c r="M1090" s="15" t="str">
        <f>IF(E1090="","",VLOOKUP(E1090,[1]Hoja4!A:I,9,0))</f>
        <v/>
      </c>
      <c r="N1090" s="17" t="str">
        <f ca="1">IF(ISERROR(
BUSCARX(B1090 &amp; I1090 &amp; H1090,
'EXTRACTO BANCO'!A:A &amp; 'EXTRACTO BANCO'!G:G &amp; 'EXTRACTO BANCO'!K:K,
'EXTRACTO BANCO'!A:A,
0)
),"NO","OK")</f>
        <v>NO</v>
      </c>
      <c r="O1090" s="18"/>
    </row>
    <row r="1091" spans="1:15">
      <c r="A1091" s="6"/>
      <c r="B1091" s="25"/>
      <c r="C1091" s="7"/>
      <c r="D1091" s="7"/>
      <c r="E1091" s="7"/>
      <c r="F1091" s="7"/>
      <c r="G1091" s="8"/>
      <c r="H1091" s="7"/>
      <c r="I1091" s="7" t="str">
        <f t="shared" ref="I1091:I1154" si="18">CONCATENATE(A1091,G1091)</f>
        <v/>
      </c>
      <c r="J1091" s="7" t="s">
        <v>18</v>
      </c>
      <c r="K1091" s="15" t="str">
        <f>IF(E1091="","",VLOOKUP(E1091,[1]Hoja4!A:H,7,0))</f>
        <v/>
      </c>
      <c r="L1091" s="16" t="str">
        <f>IF(E1091="","",VLOOKUP(E1091,[1]Hoja4!A:H,8,0))</f>
        <v/>
      </c>
      <c r="M1091" s="15" t="str">
        <f>IF(E1091="","",VLOOKUP(E1091,[1]Hoja4!A:I,9,0))</f>
        <v/>
      </c>
      <c r="N1091" s="17" t="str">
        <f ca="1">IF(ISERROR(
BUSCARX(B1091 &amp; I1091 &amp; H1091,
'EXTRACTO BANCO'!A:A &amp; 'EXTRACTO BANCO'!G:G &amp; 'EXTRACTO BANCO'!K:K,
'EXTRACTO BANCO'!A:A,
0)
),"NO","OK")</f>
        <v>NO</v>
      </c>
      <c r="O1091" s="18"/>
    </row>
    <row r="1092" spans="1:15">
      <c r="A1092" s="6"/>
      <c r="B1092" s="25"/>
      <c r="C1092" s="7"/>
      <c r="D1092" s="7"/>
      <c r="E1092" s="7"/>
      <c r="F1092" s="7"/>
      <c r="G1092" s="8"/>
      <c r="H1092" s="7"/>
      <c r="I1092" s="7" t="str">
        <f t="shared" si="18"/>
        <v/>
      </c>
      <c r="J1092" s="7" t="s">
        <v>18</v>
      </c>
      <c r="K1092" s="15" t="str">
        <f>IF(E1092="","",VLOOKUP(E1092,[1]Hoja4!A:H,7,0))</f>
        <v/>
      </c>
      <c r="L1092" s="16" t="str">
        <f>IF(E1092="","",VLOOKUP(E1092,[1]Hoja4!A:H,8,0))</f>
        <v/>
      </c>
      <c r="M1092" s="15" t="str">
        <f>IF(E1092="","",VLOOKUP(E1092,[1]Hoja4!A:I,9,0))</f>
        <v/>
      </c>
      <c r="N1092" s="17" t="str">
        <f ca="1">IF(ISERROR(
BUSCARX(B1092 &amp; I1092 &amp; H1092,
'EXTRACTO BANCO'!A:A &amp; 'EXTRACTO BANCO'!G:G &amp; 'EXTRACTO BANCO'!K:K,
'EXTRACTO BANCO'!A:A,
0)
),"NO","OK")</f>
        <v>NO</v>
      </c>
      <c r="O1092" s="18"/>
    </row>
    <row r="1093" spans="1:15">
      <c r="A1093" s="6"/>
      <c r="B1093" s="25"/>
      <c r="C1093" s="7"/>
      <c r="D1093" s="7"/>
      <c r="E1093" s="7"/>
      <c r="F1093" s="7"/>
      <c r="G1093" s="8"/>
      <c r="H1093" s="7"/>
      <c r="I1093" s="7" t="str">
        <f t="shared" si="18"/>
        <v/>
      </c>
      <c r="J1093" s="7" t="s">
        <v>18</v>
      </c>
      <c r="K1093" s="15" t="str">
        <f>IF(E1093="","",VLOOKUP(E1093,[1]Hoja4!A:H,7,0))</f>
        <v/>
      </c>
      <c r="L1093" s="16" t="str">
        <f>IF(E1093="","",VLOOKUP(E1093,[1]Hoja4!A:H,8,0))</f>
        <v/>
      </c>
      <c r="M1093" s="15" t="str">
        <f>IF(E1093="","",VLOOKUP(E1093,[1]Hoja4!A:I,9,0))</f>
        <v/>
      </c>
      <c r="N1093" s="17" t="str">
        <f ca="1">IF(ISERROR(
BUSCARX(B1093 &amp; I1093 &amp; H1093,
'EXTRACTO BANCO'!A:A &amp; 'EXTRACTO BANCO'!G:G &amp; 'EXTRACTO BANCO'!K:K,
'EXTRACTO BANCO'!A:A,
0)
),"NO","OK")</f>
        <v>NO</v>
      </c>
      <c r="O1093" s="18"/>
    </row>
    <row r="1094" spans="1:15">
      <c r="A1094" s="6"/>
      <c r="B1094" s="25"/>
      <c r="C1094" s="7"/>
      <c r="D1094" s="7"/>
      <c r="E1094" s="7"/>
      <c r="F1094" s="7"/>
      <c r="G1094" s="8"/>
      <c r="H1094" s="7"/>
      <c r="I1094" s="7" t="str">
        <f t="shared" si="18"/>
        <v/>
      </c>
      <c r="J1094" s="7" t="s">
        <v>18</v>
      </c>
      <c r="K1094" s="15" t="str">
        <f>IF(E1094="","",VLOOKUP(E1094,[1]Hoja4!A:H,7,0))</f>
        <v/>
      </c>
      <c r="L1094" s="16" t="str">
        <f>IF(E1094="","",VLOOKUP(E1094,[1]Hoja4!A:H,8,0))</f>
        <v/>
      </c>
      <c r="M1094" s="15" t="str">
        <f>IF(E1094="","",VLOOKUP(E1094,[1]Hoja4!A:I,9,0))</f>
        <v/>
      </c>
      <c r="N1094" s="17" t="str">
        <f ca="1">IF(ISERROR(
BUSCARX(B1094 &amp; I1094 &amp; H1094,
'EXTRACTO BANCO'!A:A &amp; 'EXTRACTO BANCO'!G:G &amp; 'EXTRACTO BANCO'!K:K,
'EXTRACTO BANCO'!A:A,
0)
),"NO","OK")</f>
        <v>NO</v>
      </c>
      <c r="O1094" s="18"/>
    </row>
    <row r="1095" spans="1:15">
      <c r="A1095" s="6"/>
      <c r="B1095" s="25"/>
      <c r="C1095" s="7"/>
      <c r="D1095" s="7"/>
      <c r="E1095" s="7"/>
      <c r="F1095" s="7"/>
      <c r="G1095" s="8"/>
      <c r="H1095" s="7"/>
      <c r="I1095" s="7" t="str">
        <f t="shared" si="18"/>
        <v/>
      </c>
      <c r="J1095" s="7" t="s">
        <v>18</v>
      </c>
      <c r="K1095" s="15" t="str">
        <f>IF(E1095="","",VLOOKUP(E1095,[1]Hoja4!A:H,7,0))</f>
        <v/>
      </c>
      <c r="L1095" s="16" t="str">
        <f>IF(E1095="","",VLOOKUP(E1095,[1]Hoja4!A:H,8,0))</f>
        <v/>
      </c>
      <c r="M1095" s="15" t="str">
        <f>IF(E1095="","",VLOOKUP(E1095,[1]Hoja4!A:I,9,0))</f>
        <v/>
      </c>
      <c r="N1095" s="17" t="str">
        <f ca="1">IF(ISERROR(
BUSCARX(B1095 &amp; I1095 &amp; H1095,
'EXTRACTO BANCO'!A:A &amp; 'EXTRACTO BANCO'!G:G &amp; 'EXTRACTO BANCO'!K:K,
'EXTRACTO BANCO'!A:A,
0)
),"NO","OK")</f>
        <v>NO</v>
      </c>
      <c r="O1095" s="18"/>
    </row>
    <row r="1096" spans="1:15">
      <c r="A1096" s="6"/>
      <c r="B1096" s="25"/>
      <c r="C1096" s="7"/>
      <c r="D1096" s="7"/>
      <c r="E1096" s="7"/>
      <c r="F1096" s="7"/>
      <c r="G1096" s="8"/>
      <c r="H1096" s="7"/>
      <c r="I1096" s="7" t="str">
        <f t="shared" si="18"/>
        <v/>
      </c>
      <c r="J1096" s="7" t="s">
        <v>18</v>
      </c>
      <c r="K1096" s="15" t="str">
        <f>IF(E1096="","",VLOOKUP(E1096,[1]Hoja4!A:H,7,0))</f>
        <v/>
      </c>
      <c r="L1096" s="16" t="str">
        <f>IF(E1096="","",VLOOKUP(E1096,[1]Hoja4!A:H,8,0))</f>
        <v/>
      </c>
      <c r="M1096" s="15" t="str">
        <f>IF(E1096="","",VLOOKUP(E1096,[1]Hoja4!A:I,9,0))</f>
        <v/>
      </c>
      <c r="N1096" s="17" t="str">
        <f ca="1">IF(ISERROR(
BUSCARX(B1096 &amp; I1096 &amp; H1096,
'EXTRACTO BANCO'!A:A &amp; 'EXTRACTO BANCO'!G:G &amp; 'EXTRACTO BANCO'!K:K,
'EXTRACTO BANCO'!A:A,
0)
),"NO","OK")</f>
        <v>NO</v>
      </c>
      <c r="O1096" s="18"/>
    </row>
    <row r="1097" spans="1:15">
      <c r="A1097" s="6"/>
      <c r="B1097" s="25"/>
      <c r="C1097" s="7"/>
      <c r="D1097" s="7"/>
      <c r="E1097" s="7"/>
      <c r="F1097" s="7"/>
      <c r="G1097" s="8"/>
      <c r="H1097" s="7"/>
      <c r="I1097" s="7" t="str">
        <f t="shared" si="18"/>
        <v/>
      </c>
      <c r="J1097" s="7" t="s">
        <v>18</v>
      </c>
      <c r="K1097" s="15" t="str">
        <f>IF(E1097="","",VLOOKUP(E1097,[1]Hoja4!A:H,7,0))</f>
        <v/>
      </c>
      <c r="L1097" s="16" t="str">
        <f>IF(E1097="","",VLOOKUP(E1097,[1]Hoja4!A:H,8,0))</f>
        <v/>
      </c>
      <c r="M1097" s="15" t="str">
        <f>IF(E1097="","",VLOOKUP(E1097,[1]Hoja4!A:I,9,0))</f>
        <v/>
      </c>
      <c r="N1097" s="17" t="str">
        <f ca="1">IF(ISERROR(
BUSCARX(B1097 &amp; I1097 &amp; H1097,
'EXTRACTO BANCO'!A:A &amp; 'EXTRACTO BANCO'!G:G &amp; 'EXTRACTO BANCO'!K:K,
'EXTRACTO BANCO'!A:A,
0)
),"NO","OK")</f>
        <v>NO</v>
      </c>
      <c r="O1097" s="18"/>
    </row>
    <row r="1098" spans="1:15">
      <c r="A1098" s="6"/>
      <c r="B1098" s="25"/>
      <c r="C1098" s="7"/>
      <c r="D1098" s="7"/>
      <c r="E1098" s="7"/>
      <c r="F1098" s="7"/>
      <c r="G1098" s="8"/>
      <c r="H1098" s="7"/>
      <c r="I1098" s="7" t="str">
        <f t="shared" si="18"/>
        <v/>
      </c>
      <c r="J1098" s="7" t="s">
        <v>18</v>
      </c>
      <c r="K1098" s="15" t="str">
        <f>IF(E1098="","",VLOOKUP(E1098,[1]Hoja4!A:H,7,0))</f>
        <v/>
      </c>
      <c r="L1098" s="16" t="str">
        <f>IF(E1098="","",VLOOKUP(E1098,[1]Hoja4!A:H,8,0))</f>
        <v/>
      </c>
      <c r="M1098" s="15" t="str">
        <f>IF(E1098="","",VLOOKUP(E1098,[1]Hoja4!A:I,9,0))</f>
        <v/>
      </c>
      <c r="N1098" s="17" t="str">
        <f ca="1">IF(ISERROR(
BUSCARX(B1098 &amp; I1098 &amp; H1098,
'EXTRACTO BANCO'!A:A &amp; 'EXTRACTO BANCO'!G:G &amp; 'EXTRACTO BANCO'!K:K,
'EXTRACTO BANCO'!A:A,
0)
),"NO","OK")</f>
        <v>NO</v>
      </c>
      <c r="O1098" s="18"/>
    </row>
    <row r="1099" spans="1:15">
      <c r="A1099" s="6"/>
      <c r="B1099" s="25"/>
      <c r="C1099" s="7"/>
      <c r="D1099" s="7"/>
      <c r="E1099" s="7"/>
      <c r="F1099" s="7"/>
      <c r="G1099" s="8"/>
      <c r="H1099" s="7"/>
      <c r="I1099" s="7" t="str">
        <f t="shared" si="18"/>
        <v/>
      </c>
      <c r="J1099" s="7" t="s">
        <v>18</v>
      </c>
      <c r="K1099" s="15" t="str">
        <f>IF(E1099="","",VLOOKUP(E1099,[1]Hoja4!A:H,7,0))</f>
        <v/>
      </c>
      <c r="L1099" s="16" t="str">
        <f>IF(E1099="","",VLOOKUP(E1099,[1]Hoja4!A:H,8,0))</f>
        <v/>
      </c>
      <c r="M1099" s="15" t="str">
        <f>IF(E1099="","",VLOOKUP(E1099,[1]Hoja4!A:I,9,0))</f>
        <v/>
      </c>
      <c r="N1099" s="17" t="str">
        <f ca="1">IF(ISERROR(
BUSCARX(B1099 &amp; I1099 &amp; H1099,
'EXTRACTO BANCO'!A:A &amp; 'EXTRACTO BANCO'!G:G &amp; 'EXTRACTO BANCO'!K:K,
'EXTRACTO BANCO'!A:A,
0)
),"NO","OK")</f>
        <v>NO</v>
      </c>
      <c r="O1099" s="18"/>
    </row>
    <row r="1100" spans="1:15">
      <c r="A1100" s="6"/>
      <c r="B1100" s="25"/>
      <c r="C1100" s="7"/>
      <c r="D1100" s="7"/>
      <c r="E1100" s="7"/>
      <c r="F1100" s="7"/>
      <c r="G1100" s="8"/>
      <c r="H1100" s="7"/>
      <c r="I1100" s="7" t="str">
        <f t="shared" si="18"/>
        <v/>
      </c>
      <c r="J1100" s="7" t="s">
        <v>18</v>
      </c>
      <c r="K1100" s="15" t="str">
        <f>IF(E1100="","",VLOOKUP(E1100,[1]Hoja4!A:H,7,0))</f>
        <v/>
      </c>
      <c r="L1100" s="16" t="str">
        <f>IF(E1100="","",VLOOKUP(E1100,[1]Hoja4!A:H,8,0))</f>
        <v/>
      </c>
      <c r="M1100" s="15" t="str">
        <f>IF(E1100="","",VLOOKUP(E1100,[1]Hoja4!A:I,9,0))</f>
        <v/>
      </c>
      <c r="N1100" s="17" t="str">
        <f ca="1">IF(ISERROR(
BUSCARX(B1100 &amp; I1100 &amp; H1100,
'EXTRACTO BANCO'!A:A &amp; 'EXTRACTO BANCO'!G:G &amp; 'EXTRACTO BANCO'!K:K,
'EXTRACTO BANCO'!A:A,
0)
),"NO","OK")</f>
        <v>NO</v>
      </c>
      <c r="O1100" s="18"/>
    </row>
    <row r="1101" spans="1:15">
      <c r="A1101" s="6"/>
      <c r="B1101" s="25"/>
      <c r="C1101" s="7"/>
      <c r="D1101" s="7"/>
      <c r="E1101" s="7"/>
      <c r="F1101" s="7"/>
      <c r="G1101" s="8"/>
      <c r="H1101" s="7"/>
      <c r="I1101" s="7" t="str">
        <f t="shared" si="18"/>
        <v/>
      </c>
      <c r="J1101" s="7" t="s">
        <v>18</v>
      </c>
      <c r="K1101" s="15" t="str">
        <f>IF(E1101="","",VLOOKUP(E1101,[1]Hoja4!A:H,7,0))</f>
        <v/>
      </c>
      <c r="L1101" s="16" t="str">
        <f>IF(E1101="","",VLOOKUP(E1101,[1]Hoja4!A:H,8,0))</f>
        <v/>
      </c>
      <c r="M1101" s="15" t="str">
        <f>IF(E1101="","",VLOOKUP(E1101,[1]Hoja4!A:I,9,0))</f>
        <v/>
      </c>
      <c r="N1101" s="17" t="str">
        <f ca="1">IF(ISERROR(
BUSCARX(B1101 &amp; I1101 &amp; H1101,
'EXTRACTO BANCO'!A:A &amp; 'EXTRACTO BANCO'!G:G &amp; 'EXTRACTO BANCO'!K:K,
'EXTRACTO BANCO'!A:A,
0)
),"NO","OK")</f>
        <v>NO</v>
      </c>
      <c r="O1101" s="18"/>
    </row>
    <row r="1102" spans="1:15">
      <c r="A1102" s="6"/>
      <c r="B1102" s="25"/>
      <c r="C1102" s="7"/>
      <c r="D1102" s="7"/>
      <c r="E1102" s="7"/>
      <c r="F1102" s="7"/>
      <c r="G1102" s="8"/>
      <c r="H1102" s="7"/>
      <c r="I1102" s="7" t="str">
        <f t="shared" si="18"/>
        <v/>
      </c>
      <c r="J1102" s="7" t="s">
        <v>18</v>
      </c>
      <c r="K1102" s="15" t="str">
        <f>IF(E1102="","",VLOOKUP(E1102,[1]Hoja4!A:H,7,0))</f>
        <v/>
      </c>
      <c r="L1102" s="16" t="str">
        <f>IF(E1102="","",VLOOKUP(E1102,[1]Hoja4!A:H,8,0))</f>
        <v/>
      </c>
      <c r="M1102" s="15" t="str">
        <f>IF(E1102="","",VLOOKUP(E1102,[1]Hoja4!A:I,9,0))</f>
        <v/>
      </c>
      <c r="N1102" s="17" t="str">
        <f ca="1">IF(ISERROR(
BUSCARX(B1102 &amp; I1102 &amp; H1102,
'EXTRACTO BANCO'!A:A &amp; 'EXTRACTO BANCO'!G:G &amp; 'EXTRACTO BANCO'!K:K,
'EXTRACTO BANCO'!A:A,
0)
),"NO","OK")</f>
        <v>NO</v>
      </c>
      <c r="O1102" s="18"/>
    </row>
    <row r="1103" spans="1:15">
      <c r="A1103" s="6"/>
      <c r="B1103" s="25"/>
      <c r="C1103" s="7"/>
      <c r="D1103" s="7"/>
      <c r="E1103" s="7"/>
      <c r="F1103" s="7"/>
      <c r="G1103" s="8"/>
      <c r="H1103" s="7"/>
      <c r="I1103" s="7" t="str">
        <f t="shared" si="18"/>
        <v/>
      </c>
      <c r="J1103" s="7" t="s">
        <v>18</v>
      </c>
      <c r="K1103" s="15" t="str">
        <f>IF(E1103="","",VLOOKUP(E1103,[1]Hoja4!A:H,7,0))</f>
        <v/>
      </c>
      <c r="L1103" s="16" t="str">
        <f>IF(E1103="","",VLOOKUP(E1103,[1]Hoja4!A:H,8,0))</f>
        <v/>
      </c>
      <c r="M1103" s="15" t="str">
        <f>IF(E1103="","",VLOOKUP(E1103,[1]Hoja4!A:I,9,0))</f>
        <v/>
      </c>
      <c r="N1103" s="17" t="str">
        <f ca="1">IF(ISERROR(
BUSCARX(B1103 &amp; I1103 &amp; H1103,
'EXTRACTO BANCO'!A:A &amp; 'EXTRACTO BANCO'!G:G &amp; 'EXTRACTO BANCO'!K:K,
'EXTRACTO BANCO'!A:A,
0)
),"NO","OK")</f>
        <v>NO</v>
      </c>
      <c r="O1103" s="18"/>
    </row>
    <row r="1104" spans="1:15">
      <c r="A1104" s="6"/>
      <c r="B1104" s="25"/>
      <c r="C1104" s="7"/>
      <c r="D1104" s="7"/>
      <c r="E1104" s="7"/>
      <c r="F1104" s="7"/>
      <c r="G1104" s="8"/>
      <c r="H1104" s="7"/>
      <c r="I1104" s="7" t="str">
        <f t="shared" si="18"/>
        <v/>
      </c>
      <c r="J1104" s="7" t="s">
        <v>18</v>
      </c>
      <c r="K1104" s="15" t="str">
        <f>IF(E1104="","",VLOOKUP(E1104,[1]Hoja4!A:H,7,0))</f>
        <v/>
      </c>
      <c r="L1104" s="16" t="str">
        <f>IF(E1104="","",VLOOKUP(E1104,[1]Hoja4!A:H,8,0))</f>
        <v/>
      </c>
      <c r="M1104" s="15" t="str">
        <f>IF(E1104="","",VLOOKUP(E1104,[1]Hoja4!A:I,9,0))</f>
        <v/>
      </c>
      <c r="N1104" s="17" t="str">
        <f ca="1">IF(ISERROR(
BUSCARX(B1104 &amp; I1104 &amp; H1104,
'EXTRACTO BANCO'!A:A &amp; 'EXTRACTO BANCO'!G:G &amp; 'EXTRACTO BANCO'!K:K,
'EXTRACTO BANCO'!A:A,
0)
),"NO","OK")</f>
        <v>NO</v>
      </c>
      <c r="O1104" s="18"/>
    </row>
    <row r="1105" spans="1:15">
      <c r="A1105" s="6"/>
      <c r="B1105" s="25"/>
      <c r="C1105" s="7"/>
      <c r="D1105" s="7"/>
      <c r="E1105" s="7"/>
      <c r="F1105" s="7"/>
      <c r="G1105" s="8"/>
      <c r="H1105" s="7"/>
      <c r="I1105" s="7" t="str">
        <f t="shared" si="18"/>
        <v/>
      </c>
      <c r="J1105" s="7" t="s">
        <v>18</v>
      </c>
      <c r="K1105" s="15" t="str">
        <f>IF(E1105="","",VLOOKUP(E1105,[1]Hoja4!A:H,7,0))</f>
        <v/>
      </c>
      <c r="L1105" s="16" t="str">
        <f>IF(E1105="","",VLOOKUP(E1105,[1]Hoja4!A:H,8,0))</f>
        <v/>
      </c>
      <c r="M1105" s="15" t="str">
        <f>IF(E1105="","",VLOOKUP(E1105,[1]Hoja4!A:I,9,0))</f>
        <v/>
      </c>
      <c r="N1105" s="17" t="str">
        <f ca="1">IF(ISERROR(
BUSCARX(B1105 &amp; I1105 &amp; H1105,
'EXTRACTO BANCO'!A:A &amp; 'EXTRACTO BANCO'!G:G &amp; 'EXTRACTO BANCO'!K:K,
'EXTRACTO BANCO'!A:A,
0)
),"NO","OK")</f>
        <v>NO</v>
      </c>
      <c r="O1105" s="18"/>
    </row>
    <row r="1106" spans="1:15">
      <c r="A1106" s="6"/>
      <c r="B1106" s="25"/>
      <c r="C1106" s="7"/>
      <c r="D1106" s="7"/>
      <c r="E1106" s="7"/>
      <c r="F1106" s="7"/>
      <c r="G1106" s="8"/>
      <c r="H1106" s="7"/>
      <c r="I1106" s="7" t="str">
        <f t="shared" si="18"/>
        <v/>
      </c>
      <c r="J1106" s="7" t="s">
        <v>18</v>
      </c>
      <c r="K1106" s="15" t="str">
        <f>IF(E1106="","",VLOOKUP(E1106,[1]Hoja4!A:H,7,0))</f>
        <v/>
      </c>
      <c r="L1106" s="16" t="str">
        <f>IF(E1106="","",VLOOKUP(E1106,[1]Hoja4!A:H,8,0))</f>
        <v/>
      </c>
      <c r="M1106" s="15" t="str">
        <f>IF(E1106="","",VLOOKUP(E1106,[1]Hoja4!A:I,9,0))</f>
        <v/>
      </c>
      <c r="N1106" s="17" t="str">
        <f ca="1">IF(ISERROR(
BUSCARX(B1106 &amp; I1106 &amp; H1106,
'EXTRACTO BANCO'!A:A &amp; 'EXTRACTO BANCO'!G:G &amp; 'EXTRACTO BANCO'!K:K,
'EXTRACTO BANCO'!A:A,
0)
),"NO","OK")</f>
        <v>NO</v>
      </c>
      <c r="O1106" s="18"/>
    </row>
    <row r="1107" spans="1:15">
      <c r="A1107" s="6"/>
      <c r="B1107" s="25"/>
      <c r="C1107" s="7"/>
      <c r="D1107" s="7"/>
      <c r="E1107" s="7"/>
      <c r="F1107" s="7"/>
      <c r="G1107" s="8"/>
      <c r="H1107" s="7"/>
      <c r="I1107" s="7" t="str">
        <f t="shared" si="18"/>
        <v/>
      </c>
      <c r="J1107" s="7" t="s">
        <v>18</v>
      </c>
      <c r="K1107" s="15" t="str">
        <f>IF(E1107="","",VLOOKUP(E1107,[1]Hoja4!A:H,7,0))</f>
        <v/>
      </c>
      <c r="L1107" s="16" t="str">
        <f>IF(E1107="","",VLOOKUP(E1107,[1]Hoja4!A:H,8,0))</f>
        <v/>
      </c>
      <c r="M1107" s="15" t="str">
        <f>IF(E1107="","",VLOOKUP(E1107,[1]Hoja4!A:I,9,0))</f>
        <v/>
      </c>
      <c r="N1107" s="17" t="str">
        <f ca="1">IF(ISERROR(
BUSCARX(B1107 &amp; I1107 &amp; H1107,
'EXTRACTO BANCO'!A:A &amp; 'EXTRACTO BANCO'!G:G &amp; 'EXTRACTO BANCO'!K:K,
'EXTRACTO BANCO'!A:A,
0)
),"NO","OK")</f>
        <v>NO</v>
      </c>
      <c r="O1107" s="18"/>
    </row>
    <row r="1108" spans="1:15">
      <c r="A1108" s="6"/>
      <c r="B1108" s="25"/>
      <c r="C1108" s="7"/>
      <c r="D1108" s="7"/>
      <c r="E1108" s="7"/>
      <c r="F1108" s="7"/>
      <c r="G1108" s="8"/>
      <c r="H1108" s="7"/>
      <c r="I1108" s="7" t="str">
        <f t="shared" si="18"/>
        <v/>
      </c>
      <c r="J1108" s="7" t="s">
        <v>18</v>
      </c>
      <c r="K1108" s="15" t="str">
        <f>IF(E1108="","",VLOOKUP(E1108,[1]Hoja4!A:H,7,0))</f>
        <v/>
      </c>
      <c r="L1108" s="16" t="str">
        <f>IF(E1108="","",VLOOKUP(E1108,[1]Hoja4!A:H,8,0))</f>
        <v/>
      </c>
      <c r="M1108" s="15" t="str">
        <f>IF(E1108="","",VLOOKUP(E1108,[1]Hoja4!A:I,9,0))</f>
        <v/>
      </c>
      <c r="N1108" s="17" t="str">
        <f ca="1">IF(ISERROR(
BUSCARX(B1108 &amp; I1108 &amp; H1108,
'EXTRACTO BANCO'!A:A &amp; 'EXTRACTO BANCO'!G:G &amp; 'EXTRACTO BANCO'!K:K,
'EXTRACTO BANCO'!A:A,
0)
),"NO","OK")</f>
        <v>NO</v>
      </c>
      <c r="O1108" s="18"/>
    </row>
    <row r="1109" spans="1:15">
      <c r="A1109" s="6"/>
      <c r="B1109" s="25"/>
      <c r="C1109" s="7"/>
      <c r="D1109" s="7"/>
      <c r="E1109" s="7"/>
      <c r="F1109" s="7"/>
      <c r="G1109" s="8"/>
      <c r="H1109" s="7"/>
      <c r="I1109" s="7" t="str">
        <f t="shared" si="18"/>
        <v/>
      </c>
      <c r="J1109" s="7" t="s">
        <v>18</v>
      </c>
      <c r="K1109" s="15" t="str">
        <f>IF(E1109="","",VLOOKUP(E1109,[1]Hoja4!A:H,7,0))</f>
        <v/>
      </c>
      <c r="L1109" s="16" t="str">
        <f>IF(E1109="","",VLOOKUP(E1109,[1]Hoja4!A:H,8,0))</f>
        <v/>
      </c>
      <c r="M1109" s="15" t="str">
        <f>IF(E1109="","",VLOOKUP(E1109,[1]Hoja4!A:I,9,0))</f>
        <v/>
      </c>
      <c r="N1109" s="17" t="str">
        <f ca="1">IF(ISERROR(
BUSCARX(B1109 &amp; I1109 &amp; H1109,
'EXTRACTO BANCO'!A:A &amp; 'EXTRACTO BANCO'!G:G &amp; 'EXTRACTO BANCO'!K:K,
'EXTRACTO BANCO'!A:A,
0)
),"NO","OK")</f>
        <v>NO</v>
      </c>
      <c r="O1109" s="18"/>
    </row>
    <row r="1110" spans="1:15">
      <c r="A1110" s="6"/>
      <c r="B1110" s="25"/>
      <c r="C1110" s="7"/>
      <c r="D1110" s="7"/>
      <c r="E1110" s="7"/>
      <c r="F1110" s="7"/>
      <c r="G1110" s="8"/>
      <c r="H1110" s="7"/>
      <c r="I1110" s="7" t="str">
        <f t="shared" si="18"/>
        <v/>
      </c>
      <c r="J1110" s="7" t="s">
        <v>18</v>
      </c>
      <c r="K1110" s="15" t="str">
        <f>IF(E1110="","",VLOOKUP(E1110,[1]Hoja4!A:H,7,0))</f>
        <v/>
      </c>
      <c r="L1110" s="16" t="str">
        <f>IF(E1110="","",VLOOKUP(E1110,[1]Hoja4!A:H,8,0))</f>
        <v/>
      </c>
      <c r="M1110" s="15" t="str">
        <f>IF(E1110="","",VLOOKUP(E1110,[1]Hoja4!A:I,9,0))</f>
        <v/>
      </c>
      <c r="N1110" s="17" t="str">
        <f ca="1">IF(ISERROR(
BUSCARX(B1110 &amp; I1110 &amp; H1110,
'EXTRACTO BANCO'!A:A &amp; 'EXTRACTO BANCO'!G:G &amp; 'EXTRACTO BANCO'!K:K,
'EXTRACTO BANCO'!A:A,
0)
),"NO","OK")</f>
        <v>NO</v>
      </c>
      <c r="O1110" s="18"/>
    </row>
    <row r="1111" spans="1:15">
      <c r="A1111" s="6"/>
      <c r="B1111" s="25"/>
      <c r="C1111" s="7"/>
      <c r="D1111" s="7"/>
      <c r="E1111" s="7"/>
      <c r="F1111" s="7"/>
      <c r="G1111" s="8"/>
      <c r="H1111" s="7"/>
      <c r="I1111" s="7" t="str">
        <f t="shared" si="18"/>
        <v/>
      </c>
      <c r="J1111" s="7" t="s">
        <v>18</v>
      </c>
      <c r="K1111" s="15" t="str">
        <f>IF(E1111="","",VLOOKUP(E1111,[1]Hoja4!A:H,7,0))</f>
        <v/>
      </c>
      <c r="L1111" s="16" t="str">
        <f>IF(E1111="","",VLOOKUP(E1111,[1]Hoja4!A:H,8,0))</f>
        <v/>
      </c>
      <c r="M1111" s="15" t="str">
        <f>IF(E1111="","",VLOOKUP(E1111,[1]Hoja4!A:I,9,0))</f>
        <v/>
      </c>
      <c r="N1111" s="17" t="str">
        <f ca="1">IF(ISERROR(
BUSCARX(B1111 &amp; I1111 &amp; H1111,
'EXTRACTO BANCO'!A:A &amp; 'EXTRACTO BANCO'!G:G &amp; 'EXTRACTO BANCO'!K:K,
'EXTRACTO BANCO'!A:A,
0)
),"NO","OK")</f>
        <v>NO</v>
      </c>
      <c r="O1111" s="18"/>
    </row>
    <row r="1112" spans="1:15">
      <c r="A1112" s="6"/>
      <c r="B1112" s="25"/>
      <c r="C1112" s="7"/>
      <c r="D1112" s="7"/>
      <c r="E1112" s="7"/>
      <c r="F1112" s="7"/>
      <c r="G1112" s="8"/>
      <c r="H1112" s="7"/>
      <c r="I1112" s="7" t="str">
        <f t="shared" si="18"/>
        <v/>
      </c>
      <c r="J1112" s="7" t="s">
        <v>18</v>
      </c>
      <c r="K1112" s="15" t="str">
        <f>IF(E1112="","",VLOOKUP(E1112,[1]Hoja4!A:H,7,0))</f>
        <v/>
      </c>
      <c r="L1112" s="16" t="str">
        <f>IF(E1112="","",VLOOKUP(E1112,[1]Hoja4!A:H,8,0))</f>
        <v/>
      </c>
      <c r="M1112" s="15" t="str">
        <f>IF(E1112="","",VLOOKUP(E1112,[1]Hoja4!A:I,9,0))</f>
        <v/>
      </c>
      <c r="N1112" s="17" t="str">
        <f ca="1">IF(ISERROR(
BUSCARX(B1112 &amp; I1112 &amp; H1112,
'EXTRACTO BANCO'!A:A &amp; 'EXTRACTO BANCO'!G:G &amp; 'EXTRACTO BANCO'!K:K,
'EXTRACTO BANCO'!A:A,
0)
),"NO","OK")</f>
        <v>NO</v>
      </c>
      <c r="O1112" s="18"/>
    </row>
    <row r="1113" spans="1:15">
      <c r="A1113" s="6"/>
      <c r="B1113" s="25"/>
      <c r="C1113" s="7"/>
      <c r="D1113" s="7"/>
      <c r="E1113" s="7"/>
      <c r="F1113" s="7"/>
      <c r="G1113" s="8"/>
      <c r="H1113" s="7"/>
      <c r="I1113" s="7" t="str">
        <f t="shared" si="18"/>
        <v/>
      </c>
      <c r="J1113" s="7" t="s">
        <v>18</v>
      </c>
      <c r="K1113" s="15" t="str">
        <f>IF(E1113="","",VLOOKUP(E1113,[1]Hoja4!A:H,7,0))</f>
        <v/>
      </c>
      <c r="L1113" s="16" t="str">
        <f>IF(E1113="","",VLOOKUP(E1113,[1]Hoja4!A:H,8,0))</f>
        <v/>
      </c>
      <c r="M1113" s="15" t="str">
        <f>IF(E1113="","",VLOOKUP(E1113,[1]Hoja4!A:I,9,0))</f>
        <v/>
      </c>
      <c r="N1113" s="17" t="str">
        <f ca="1">IF(ISERROR(
BUSCARX(B1113 &amp; I1113 &amp; H1113,
'EXTRACTO BANCO'!A:A &amp; 'EXTRACTO BANCO'!G:G &amp; 'EXTRACTO BANCO'!K:K,
'EXTRACTO BANCO'!A:A,
0)
),"NO","OK")</f>
        <v>NO</v>
      </c>
      <c r="O1113" s="18"/>
    </row>
    <row r="1114" spans="1:15">
      <c r="A1114" s="6"/>
      <c r="B1114" s="25"/>
      <c r="C1114" s="7"/>
      <c r="D1114" s="7"/>
      <c r="E1114" s="7"/>
      <c r="F1114" s="7"/>
      <c r="G1114" s="8"/>
      <c r="H1114" s="7"/>
      <c r="I1114" s="7" t="str">
        <f t="shared" si="18"/>
        <v/>
      </c>
      <c r="J1114" s="7" t="s">
        <v>18</v>
      </c>
      <c r="K1114" s="15" t="str">
        <f>IF(E1114="","",VLOOKUP(E1114,[1]Hoja4!A:H,7,0))</f>
        <v/>
      </c>
      <c r="L1114" s="16" t="str">
        <f>IF(E1114="","",VLOOKUP(E1114,[1]Hoja4!A:H,8,0))</f>
        <v/>
      </c>
      <c r="M1114" s="15" t="str">
        <f>IF(E1114="","",VLOOKUP(E1114,[1]Hoja4!A:I,9,0))</f>
        <v/>
      </c>
      <c r="N1114" s="17" t="str">
        <f ca="1">IF(ISERROR(
BUSCARX(B1114 &amp; I1114 &amp; H1114,
'EXTRACTO BANCO'!A:A &amp; 'EXTRACTO BANCO'!G:G &amp; 'EXTRACTO BANCO'!K:K,
'EXTRACTO BANCO'!A:A,
0)
),"NO","OK")</f>
        <v>NO</v>
      </c>
      <c r="O1114" s="18"/>
    </row>
    <row r="1115" spans="1:15">
      <c r="A1115" s="6"/>
      <c r="B1115" s="25"/>
      <c r="C1115" s="7"/>
      <c r="D1115" s="7"/>
      <c r="E1115" s="7"/>
      <c r="F1115" s="7"/>
      <c r="G1115" s="8"/>
      <c r="H1115" s="7"/>
      <c r="I1115" s="7" t="str">
        <f t="shared" si="18"/>
        <v/>
      </c>
      <c r="J1115" s="7" t="s">
        <v>18</v>
      </c>
      <c r="K1115" s="15" t="str">
        <f>IF(E1115="","",VLOOKUP(E1115,[1]Hoja4!A:H,7,0))</f>
        <v/>
      </c>
      <c r="L1115" s="16" t="str">
        <f>IF(E1115="","",VLOOKUP(E1115,[1]Hoja4!A:H,8,0))</f>
        <v/>
      </c>
      <c r="M1115" s="15" t="str">
        <f>IF(E1115="","",VLOOKUP(E1115,[1]Hoja4!A:I,9,0))</f>
        <v/>
      </c>
      <c r="N1115" s="17" t="str">
        <f ca="1">IF(ISERROR(
BUSCARX(B1115 &amp; I1115 &amp; H1115,
'EXTRACTO BANCO'!A:A &amp; 'EXTRACTO BANCO'!G:G &amp; 'EXTRACTO BANCO'!K:K,
'EXTRACTO BANCO'!A:A,
0)
),"NO","OK")</f>
        <v>NO</v>
      </c>
      <c r="O1115" s="18"/>
    </row>
    <row r="1116" spans="1:15">
      <c r="A1116" s="6"/>
      <c r="B1116" s="25"/>
      <c r="C1116" s="7"/>
      <c r="D1116" s="7"/>
      <c r="E1116" s="7"/>
      <c r="F1116" s="7"/>
      <c r="G1116" s="8"/>
      <c r="H1116" s="7"/>
      <c r="I1116" s="7" t="str">
        <f t="shared" si="18"/>
        <v/>
      </c>
      <c r="J1116" s="7" t="s">
        <v>18</v>
      </c>
      <c r="K1116" s="15" t="str">
        <f>IF(E1116="","",VLOOKUP(E1116,[1]Hoja4!A:H,7,0))</f>
        <v/>
      </c>
      <c r="L1116" s="16" t="str">
        <f>IF(E1116="","",VLOOKUP(E1116,[1]Hoja4!A:H,8,0))</f>
        <v/>
      </c>
      <c r="M1116" s="15" t="str">
        <f>IF(E1116="","",VLOOKUP(E1116,[1]Hoja4!A:I,9,0))</f>
        <v/>
      </c>
      <c r="N1116" s="17" t="str">
        <f ca="1">IF(ISERROR(
BUSCARX(B1116 &amp; I1116 &amp; H1116,
'EXTRACTO BANCO'!A:A &amp; 'EXTRACTO BANCO'!G:G &amp; 'EXTRACTO BANCO'!K:K,
'EXTRACTO BANCO'!A:A,
0)
),"NO","OK")</f>
        <v>NO</v>
      </c>
      <c r="O1116" s="18"/>
    </row>
    <row r="1117" spans="1:15">
      <c r="A1117" s="6"/>
      <c r="B1117" s="25"/>
      <c r="C1117" s="7"/>
      <c r="D1117" s="7"/>
      <c r="E1117" s="7"/>
      <c r="F1117" s="7"/>
      <c r="G1117" s="8"/>
      <c r="H1117" s="7"/>
      <c r="I1117" s="7" t="str">
        <f t="shared" si="18"/>
        <v/>
      </c>
      <c r="J1117" s="7" t="s">
        <v>18</v>
      </c>
      <c r="K1117" s="15" t="str">
        <f>IF(E1117="","",VLOOKUP(E1117,[1]Hoja4!A:H,7,0))</f>
        <v/>
      </c>
      <c r="L1117" s="16" t="str">
        <f>IF(E1117="","",VLOOKUP(E1117,[1]Hoja4!A:H,8,0))</f>
        <v/>
      </c>
      <c r="M1117" s="15" t="str">
        <f>IF(E1117="","",VLOOKUP(E1117,[1]Hoja4!A:I,9,0))</f>
        <v/>
      </c>
      <c r="N1117" s="17" t="str">
        <f ca="1">IF(ISERROR(
BUSCARX(B1117 &amp; I1117 &amp; H1117,
'EXTRACTO BANCO'!A:A &amp; 'EXTRACTO BANCO'!G:G &amp; 'EXTRACTO BANCO'!K:K,
'EXTRACTO BANCO'!A:A,
0)
),"NO","OK")</f>
        <v>NO</v>
      </c>
      <c r="O1117" s="18"/>
    </row>
    <row r="1118" spans="1:15">
      <c r="A1118" s="6"/>
      <c r="B1118" s="25"/>
      <c r="C1118" s="7"/>
      <c r="D1118" s="7"/>
      <c r="E1118" s="7"/>
      <c r="F1118" s="7"/>
      <c r="G1118" s="8"/>
      <c r="H1118" s="7"/>
      <c r="I1118" s="7" t="str">
        <f t="shared" si="18"/>
        <v/>
      </c>
      <c r="J1118" s="7" t="s">
        <v>18</v>
      </c>
      <c r="K1118" s="15" t="str">
        <f>IF(E1118="","",VLOOKUP(E1118,[1]Hoja4!A:H,7,0))</f>
        <v/>
      </c>
      <c r="L1118" s="16" t="str">
        <f>IF(E1118="","",VLOOKUP(E1118,[1]Hoja4!A:H,8,0))</f>
        <v/>
      </c>
      <c r="M1118" s="15" t="str">
        <f>IF(E1118="","",VLOOKUP(E1118,[1]Hoja4!A:I,9,0))</f>
        <v/>
      </c>
      <c r="N1118" s="17" t="str">
        <f ca="1">IF(ISERROR(
BUSCARX(B1118 &amp; I1118 &amp; H1118,
'EXTRACTO BANCO'!A:A &amp; 'EXTRACTO BANCO'!G:G &amp; 'EXTRACTO BANCO'!K:K,
'EXTRACTO BANCO'!A:A,
0)
),"NO","OK")</f>
        <v>NO</v>
      </c>
      <c r="O1118" s="18"/>
    </row>
    <row r="1119" spans="1:15">
      <c r="A1119" s="6"/>
      <c r="B1119" s="25"/>
      <c r="C1119" s="7"/>
      <c r="D1119" s="7"/>
      <c r="E1119" s="7"/>
      <c r="F1119" s="7"/>
      <c r="G1119" s="8"/>
      <c r="H1119" s="7"/>
      <c r="I1119" s="7" t="str">
        <f t="shared" si="18"/>
        <v/>
      </c>
      <c r="J1119" s="7" t="s">
        <v>18</v>
      </c>
      <c r="K1119" s="15" t="str">
        <f>IF(E1119="","",VLOOKUP(E1119,[1]Hoja4!A:H,7,0))</f>
        <v/>
      </c>
      <c r="L1119" s="16" t="str">
        <f>IF(E1119="","",VLOOKUP(E1119,[1]Hoja4!A:H,8,0))</f>
        <v/>
      </c>
      <c r="M1119" s="15" t="str">
        <f>IF(E1119="","",VLOOKUP(E1119,[1]Hoja4!A:I,9,0))</f>
        <v/>
      </c>
      <c r="N1119" s="17" t="str">
        <f ca="1">IF(ISERROR(
BUSCARX(B1119 &amp; I1119 &amp; H1119,
'EXTRACTO BANCO'!A:A &amp; 'EXTRACTO BANCO'!G:G &amp; 'EXTRACTO BANCO'!K:K,
'EXTRACTO BANCO'!A:A,
0)
),"NO","OK")</f>
        <v>NO</v>
      </c>
      <c r="O1119" s="18"/>
    </row>
    <row r="1120" spans="1:15">
      <c r="A1120" s="6"/>
      <c r="B1120" s="25"/>
      <c r="C1120" s="7"/>
      <c r="D1120" s="7"/>
      <c r="E1120" s="7"/>
      <c r="F1120" s="7"/>
      <c r="G1120" s="8"/>
      <c r="H1120" s="7"/>
      <c r="I1120" s="7" t="str">
        <f t="shared" si="18"/>
        <v/>
      </c>
      <c r="J1120" s="7" t="s">
        <v>18</v>
      </c>
      <c r="K1120" s="15" t="str">
        <f>IF(E1120="","",VLOOKUP(E1120,[1]Hoja4!A:H,7,0))</f>
        <v/>
      </c>
      <c r="L1120" s="16" t="str">
        <f>IF(E1120="","",VLOOKUP(E1120,[1]Hoja4!A:H,8,0))</f>
        <v/>
      </c>
      <c r="M1120" s="15" t="str">
        <f>IF(E1120="","",VLOOKUP(E1120,[1]Hoja4!A:I,9,0))</f>
        <v/>
      </c>
      <c r="N1120" s="17" t="str">
        <f ca="1">IF(ISERROR(
BUSCARX(B1120 &amp; I1120 &amp; H1120,
'EXTRACTO BANCO'!A:A &amp; 'EXTRACTO BANCO'!G:G &amp; 'EXTRACTO BANCO'!K:K,
'EXTRACTO BANCO'!A:A,
0)
),"NO","OK")</f>
        <v>NO</v>
      </c>
      <c r="O1120" s="18"/>
    </row>
    <row r="1121" spans="1:15">
      <c r="A1121" s="6"/>
      <c r="B1121" s="25"/>
      <c r="C1121" s="7"/>
      <c r="D1121" s="7"/>
      <c r="E1121" s="7"/>
      <c r="F1121" s="7"/>
      <c r="G1121" s="8"/>
      <c r="H1121" s="7"/>
      <c r="I1121" s="7" t="str">
        <f t="shared" si="18"/>
        <v/>
      </c>
      <c r="J1121" s="7" t="s">
        <v>18</v>
      </c>
      <c r="K1121" s="15" t="str">
        <f>IF(E1121="","",VLOOKUP(E1121,[1]Hoja4!A:H,7,0))</f>
        <v/>
      </c>
      <c r="L1121" s="16" t="str">
        <f>IF(E1121="","",VLOOKUP(E1121,[1]Hoja4!A:H,8,0))</f>
        <v/>
      </c>
      <c r="M1121" s="15" t="str">
        <f>IF(E1121="","",VLOOKUP(E1121,[1]Hoja4!A:I,9,0))</f>
        <v/>
      </c>
      <c r="N1121" s="17" t="str">
        <f ca="1">IF(ISERROR(
BUSCARX(B1121 &amp; I1121 &amp; H1121,
'EXTRACTO BANCO'!A:A &amp; 'EXTRACTO BANCO'!G:G &amp; 'EXTRACTO BANCO'!K:K,
'EXTRACTO BANCO'!A:A,
0)
),"NO","OK")</f>
        <v>NO</v>
      </c>
      <c r="O1121" s="18"/>
    </row>
    <row r="1122" spans="1:15">
      <c r="A1122" s="6"/>
      <c r="B1122" s="25"/>
      <c r="C1122" s="7"/>
      <c r="D1122" s="7"/>
      <c r="E1122" s="7"/>
      <c r="F1122" s="7"/>
      <c r="G1122" s="8"/>
      <c r="H1122" s="7"/>
      <c r="I1122" s="7" t="str">
        <f t="shared" si="18"/>
        <v/>
      </c>
      <c r="J1122" s="7" t="s">
        <v>18</v>
      </c>
      <c r="K1122" s="15" t="str">
        <f>IF(E1122="","",VLOOKUP(E1122,[1]Hoja4!A:H,7,0))</f>
        <v/>
      </c>
      <c r="L1122" s="16" t="str">
        <f>IF(E1122="","",VLOOKUP(E1122,[1]Hoja4!A:H,8,0))</f>
        <v/>
      </c>
      <c r="M1122" s="15" t="str">
        <f>IF(E1122="","",VLOOKUP(E1122,[1]Hoja4!A:I,9,0))</f>
        <v/>
      </c>
      <c r="N1122" s="17" t="str">
        <f ca="1">IF(ISERROR(
BUSCARX(B1122 &amp; I1122 &amp; H1122,
'EXTRACTO BANCO'!A:A &amp; 'EXTRACTO BANCO'!G:G &amp; 'EXTRACTO BANCO'!K:K,
'EXTRACTO BANCO'!A:A,
0)
),"NO","OK")</f>
        <v>NO</v>
      </c>
      <c r="O1122" s="18"/>
    </row>
    <row r="1123" spans="1:15">
      <c r="A1123" s="6"/>
      <c r="B1123" s="25"/>
      <c r="C1123" s="7"/>
      <c r="D1123" s="7"/>
      <c r="E1123" s="7"/>
      <c r="F1123" s="7"/>
      <c r="G1123" s="8"/>
      <c r="H1123" s="7"/>
      <c r="I1123" s="7" t="str">
        <f t="shared" si="18"/>
        <v/>
      </c>
      <c r="J1123" s="7" t="s">
        <v>18</v>
      </c>
      <c r="K1123" s="15" t="str">
        <f>IF(E1123="","",VLOOKUP(E1123,[1]Hoja4!A:H,7,0))</f>
        <v/>
      </c>
      <c r="L1123" s="16" t="str">
        <f>IF(E1123="","",VLOOKUP(E1123,[1]Hoja4!A:H,8,0))</f>
        <v/>
      </c>
      <c r="M1123" s="15" t="str">
        <f>IF(E1123="","",VLOOKUP(E1123,[1]Hoja4!A:I,9,0))</f>
        <v/>
      </c>
      <c r="N1123" s="17" t="str">
        <f ca="1">IF(ISERROR(
BUSCARX(B1123 &amp; I1123 &amp; H1123,
'EXTRACTO BANCO'!A:A &amp; 'EXTRACTO BANCO'!G:G &amp; 'EXTRACTO BANCO'!K:K,
'EXTRACTO BANCO'!A:A,
0)
),"NO","OK")</f>
        <v>NO</v>
      </c>
      <c r="O1123" s="18"/>
    </row>
    <row r="1124" spans="1:15">
      <c r="A1124" s="6"/>
      <c r="B1124" s="25"/>
      <c r="C1124" s="7"/>
      <c r="D1124" s="7"/>
      <c r="E1124" s="7"/>
      <c r="F1124" s="7"/>
      <c r="G1124" s="8"/>
      <c r="H1124" s="7"/>
      <c r="I1124" s="7" t="str">
        <f t="shared" si="18"/>
        <v/>
      </c>
      <c r="J1124" s="7" t="s">
        <v>18</v>
      </c>
      <c r="K1124" s="15" t="str">
        <f>IF(E1124="","",VLOOKUP(E1124,[1]Hoja4!A:H,7,0))</f>
        <v/>
      </c>
      <c r="L1124" s="16" t="str">
        <f>IF(E1124="","",VLOOKUP(E1124,[1]Hoja4!A:H,8,0))</f>
        <v/>
      </c>
      <c r="M1124" s="15" t="str">
        <f>IF(E1124="","",VLOOKUP(E1124,[1]Hoja4!A:I,9,0))</f>
        <v/>
      </c>
      <c r="N1124" s="17" t="str">
        <f ca="1">IF(ISERROR(
BUSCARX(B1124 &amp; I1124 &amp; H1124,
'EXTRACTO BANCO'!A:A &amp; 'EXTRACTO BANCO'!G:G &amp; 'EXTRACTO BANCO'!K:K,
'EXTRACTO BANCO'!A:A,
0)
),"NO","OK")</f>
        <v>NO</v>
      </c>
      <c r="O1124" s="18"/>
    </row>
    <row r="1125" spans="1:15">
      <c r="A1125" s="6"/>
      <c r="B1125" s="25"/>
      <c r="C1125" s="7"/>
      <c r="D1125" s="7"/>
      <c r="E1125" s="7"/>
      <c r="F1125" s="7"/>
      <c r="G1125" s="8"/>
      <c r="H1125" s="7"/>
      <c r="I1125" s="7" t="str">
        <f t="shared" si="18"/>
        <v/>
      </c>
      <c r="J1125" s="7" t="s">
        <v>18</v>
      </c>
      <c r="K1125" s="15" t="str">
        <f>IF(E1125="","",VLOOKUP(E1125,[1]Hoja4!A:H,7,0))</f>
        <v/>
      </c>
      <c r="L1125" s="16" t="str">
        <f>IF(E1125="","",VLOOKUP(E1125,[1]Hoja4!A:H,8,0))</f>
        <v/>
      </c>
      <c r="M1125" s="15" t="str">
        <f>IF(E1125="","",VLOOKUP(E1125,[1]Hoja4!A:I,9,0))</f>
        <v/>
      </c>
      <c r="N1125" s="17" t="str">
        <f ca="1">IF(ISERROR(
BUSCARX(B1125 &amp; I1125 &amp; H1125,
'EXTRACTO BANCO'!A:A &amp; 'EXTRACTO BANCO'!G:G &amp; 'EXTRACTO BANCO'!K:K,
'EXTRACTO BANCO'!A:A,
0)
),"NO","OK")</f>
        <v>NO</v>
      </c>
      <c r="O1125" s="18"/>
    </row>
    <row r="1126" spans="1:15">
      <c r="A1126" s="6"/>
      <c r="B1126" s="25"/>
      <c r="C1126" s="7"/>
      <c r="D1126" s="7"/>
      <c r="E1126" s="7"/>
      <c r="F1126" s="7"/>
      <c r="G1126" s="8"/>
      <c r="H1126" s="7"/>
      <c r="I1126" s="7" t="str">
        <f t="shared" si="18"/>
        <v/>
      </c>
      <c r="J1126" s="7" t="s">
        <v>18</v>
      </c>
      <c r="K1126" s="15" t="str">
        <f>IF(E1126="","",VLOOKUP(E1126,[1]Hoja4!A:H,7,0))</f>
        <v/>
      </c>
      <c r="L1126" s="16" t="str">
        <f>IF(E1126="","",VLOOKUP(E1126,[1]Hoja4!A:H,8,0))</f>
        <v/>
      </c>
      <c r="M1126" s="15" t="str">
        <f>IF(E1126="","",VLOOKUP(E1126,[1]Hoja4!A:I,9,0))</f>
        <v/>
      </c>
      <c r="N1126" s="17" t="str">
        <f ca="1">IF(ISERROR(
BUSCARX(B1126 &amp; I1126 &amp; H1126,
'EXTRACTO BANCO'!A:A &amp; 'EXTRACTO BANCO'!G:G &amp; 'EXTRACTO BANCO'!K:K,
'EXTRACTO BANCO'!A:A,
0)
),"NO","OK")</f>
        <v>NO</v>
      </c>
      <c r="O1126" s="18"/>
    </row>
    <row r="1127" spans="1:15">
      <c r="A1127" s="6"/>
      <c r="B1127" s="25"/>
      <c r="C1127" s="7"/>
      <c r="D1127" s="7"/>
      <c r="E1127" s="7"/>
      <c r="F1127" s="7"/>
      <c r="G1127" s="8"/>
      <c r="H1127" s="7"/>
      <c r="I1127" s="7" t="str">
        <f t="shared" si="18"/>
        <v/>
      </c>
      <c r="J1127" s="7" t="s">
        <v>18</v>
      </c>
      <c r="K1127" s="15" t="str">
        <f>IF(E1127="","",VLOOKUP(E1127,[1]Hoja4!A:H,7,0))</f>
        <v/>
      </c>
      <c r="L1127" s="16" t="str">
        <f>IF(E1127="","",VLOOKUP(E1127,[1]Hoja4!A:H,8,0))</f>
        <v/>
      </c>
      <c r="M1127" s="15" t="str">
        <f>IF(E1127="","",VLOOKUP(E1127,[1]Hoja4!A:I,9,0))</f>
        <v/>
      </c>
      <c r="N1127" s="17" t="str">
        <f ca="1">IF(ISERROR(
BUSCARX(B1127 &amp; I1127 &amp; H1127,
'EXTRACTO BANCO'!A:A &amp; 'EXTRACTO BANCO'!G:G &amp; 'EXTRACTO BANCO'!K:K,
'EXTRACTO BANCO'!A:A,
0)
),"NO","OK")</f>
        <v>NO</v>
      </c>
      <c r="O1127" s="18"/>
    </row>
    <row r="1128" spans="1:15">
      <c r="A1128" s="6"/>
      <c r="B1128" s="25"/>
      <c r="C1128" s="7"/>
      <c r="D1128" s="7"/>
      <c r="E1128" s="7"/>
      <c r="F1128" s="7"/>
      <c r="G1128" s="8"/>
      <c r="H1128" s="7"/>
      <c r="I1128" s="7" t="str">
        <f t="shared" si="18"/>
        <v/>
      </c>
      <c r="J1128" s="7" t="s">
        <v>18</v>
      </c>
      <c r="K1128" s="15" t="str">
        <f>IF(E1128="","",VLOOKUP(E1128,[1]Hoja4!A:H,7,0))</f>
        <v/>
      </c>
      <c r="L1128" s="16" t="str">
        <f>IF(E1128="","",VLOOKUP(E1128,[1]Hoja4!A:H,8,0))</f>
        <v/>
      </c>
      <c r="M1128" s="15" t="str">
        <f>IF(E1128="","",VLOOKUP(E1128,[1]Hoja4!A:I,9,0))</f>
        <v/>
      </c>
      <c r="N1128" s="17" t="str">
        <f ca="1">IF(ISERROR(
BUSCARX(B1128 &amp; I1128 &amp; H1128,
'EXTRACTO BANCO'!A:A &amp; 'EXTRACTO BANCO'!G:G &amp; 'EXTRACTO BANCO'!K:K,
'EXTRACTO BANCO'!A:A,
0)
),"NO","OK")</f>
        <v>NO</v>
      </c>
      <c r="O1128" s="18"/>
    </row>
    <row r="1129" spans="1:15">
      <c r="A1129" s="6"/>
      <c r="B1129" s="25"/>
      <c r="C1129" s="7"/>
      <c r="D1129" s="7"/>
      <c r="E1129" s="7"/>
      <c r="F1129" s="7"/>
      <c r="G1129" s="8"/>
      <c r="H1129" s="7"/>
      <c r="I1129" s="7" t="str">
        <f t="shared" si="18"/>
        <v/>
      </c>
      <c r="J1129" s="7" t="s">
        <v>18</v>
      </c>
      <c r="K1129" s="15" t="str">
        <f>IF(E1129="","",VLOOKUP(E1129,[1]Hoja4!A:H,7,0))</f>
        <v/>
      </c>
      <c r="L1129" s="16" t="str">
        <f>IF(E1129="","",VLOOKUP(E1129,[1]Hoja4!A:H,8,0))</f>
        <v/>
      </c>
      <c r="M1129" s="15" t="str">
        <f>IF(E1129="","",VLOOKUP(E1129,[1]Hoja4!A:I,9,0))</f>
        <v/>
      </c>
      <c r="N1129" s="17" t="str">
        <f ca="1">IF(ISERROR(
BUSCARX(B1129 &amp; I1129 &amp; H1129,
'EXTRACTO BANCO'!A:A &amp; 'EXTRACTO BANCO'!G:G &amp; 'EXTRACTO BANCO'!K:K,
'EXTRACTO BANCO'!A:A,
0)
),"NO","OK")</f>
        <v>NO</v>
      </c>
      <c r="O1129" s="18"/>
    </row>
    <row r="1130" spans="1:15">
      <c r="A1130" s="6"/>
      <c r="B1130" s="25"/>
      <c r="C1130" s="7"/>
      <c r="D1130" s="7"/>
      <c r="E1130" s="7"/>
      <c r="F1130" s="7"/>
      <c r="G1130" s="8"/>
      <c r="H1130" s="7"/>
      <c r="I1130" s="7" t="str">
        <f t="shared" si="18"/>
        <v/>
      </c>
      <c r="J1130" s="7" t="s">
        <v>18</v>
      </c>
      <c r="K1130" s="15" t="str">
        <f>IF(E1130="","",VLOOKUP(E1130,[1]Hoja4!A:H,7,0))</f>
        <v/>
      </c>
      <c r="L1130" s="16" t="str">
        <f>IF(E1130="","",VLOOKUP(E1130,[1]Hoja4!A:H,8,0))</f>
        <v/>
      </c>
      <c r="M1130" s="15" t="str">
        <f>IF(E1130="","",VLOOKUP(E1130,[1]Hoja4!A:I,9,0))</f>
        <v/>
      </c>
      <c r="N1130" s="17" t="str">
        <f ca="1">IF(ISERROR(
BUSCARX(B1130 &amp; I1130 &amp; H1130,
'EXTRACTO BANCO'!A:A &amp; 'EXTRACTO BANCO'!G:G &amp; 'EXTRACTO BANCO'!K:K,
'EXTRACTO BANCO'!A:A,
0)
),"NO","OK")</f>
        <v>NO</v>
      </c>
      <c r="O1130" s="18"/>
    </row>
    <row r="1131" spans="1:15">
      <c r="A1131" s="6"/>
      <c r="B1131" s="25"/>
      <c r="C1131" s="7"/>
      <c r="D1131" s="7"/>
      <c r="E1131" s="7"/>
      <c r="F1131" s="7"/>
      <c r="G1131" s="8"/>
      <c r="H1131" s="7"/>
      <c r="I1131" s="7" t="str">
        <f t="shared" si="18"/>
        <v/>
      </c>
      <c r="J1131" s="7" t="s">
        <v>18</v>
      </c>
      <c r="K1131" s="15" t="str">
        <f>IF(E1131="","",VLOOKUP(E1131,[1]Hoja4!A:H,7,0))</f>
        <v/>
      </c>
      <c r="L1131" s="16" t="str">
        <f>IF(E1131="","",VLOOKUP(E1131,[1]Hoja4!A:H,8,0))</f>
        <v/>
      </c>
      <c r="M1131" s="15" t="str">
        <f>IF(E1131="","",VLOOKUP(E1131,[1]Hoja4!A:I,9,0))</f>
        <v/>
      </c>
      <c r="N1131" s="17" t="str">
        <f ca="1">IF(ISERROR(
BUSCARX(B1131 &amp; I1131 &amp; H1131,
'EXTRACTO BANCO'!A:A &amp; 'EXTRACTO BANCO'!G:G &amp; 'EXTRACTO BANCO'!K:K,
'EXTRACTO BANCO'!A:A,
0)
),"NO","OK")</f>
        <v>NO</v>
      </c>
      <c r="O1131" s="18"/>
    </row>
    <row r="1132" spans="1:15">
      <c r="A1132" s="6"/>
      <c r="B1132" s="25"/>
      <c r="C1132" s="7"/>
      <c r="D1132" s="7"/>
      <c r="E1132" s="7"/>
      <c r="F1132" s="7"/>
      <c r="G1132" s="8"/>
      <c r="H1132" s="7"/>
      <c r="I1132" s="7" t="str">
        <f t="shared" si="18"/>
        <v/>
      </c>
      <c r="J1132" s="7" t="s">
        <v>18</v>
      </c>
      <c r="K1132" s="15" t="str">
        <f>IF(E1132="","",VLOOKUP(E1132,[1]Hoja4!A:H,7,0))</f>
        <v/>
      </c>
      <c r="L1132" s="16" t="str">
        <f>IF(E1132="","",VLOOKUP(E1132,[1]Hoja4!A:H,8,0))</f>
        <v/>
      </c>
      <c r="M1132" s="15" t="str">
        <f>IF(E1132="","",VLOOKUP(E1132,[1]Hoja4!A:I,9,0))</f>
        <v/>
      </c>
      <c r="N1132" s="17" t="str">
        <f ca="1">IF(ISERROR(
BUSCARX(B1132 &amp; I1132 &amp; H1132,
'EXTRACTO BANCO'!A:A &amp; 'EXTRACTO BANCO'!G:G &amp; 'EXTRACTO BANCO'!K:K,
'EXTRACTO BANCO'!A:A,
0)
),"NO","OK")</f>
        <v>NO</v>
      </c>
      <c r="O1132" s="18"/>
    </row>
    <row r="1133" spans="1:15">
      <c r="A1133" s="6"/>
      <c r="B1133" s="25"/>
      <c r="C1133" s="7"/>
      <c r="D1133" s="7"/>
      <c r="E1133" s="7"/>
      <c r="F1133" s="7"/>
      <c r="G1133" s="8"/>
      <c r="H1133" s="7"/>
      <c r="I1133" s="7" t="str">
        <f t="shared" si="18"/>
        <v/>
      </c>
      <c r="J1133" s="7" t="s">
        <v>18</v>
      </c>
      <c r="K1133" s="15" t="str">
        <f>IF(E1133="","",VLOOKUP(E1133,[1]Hoja4!A:H,7,0))</f>
        <v/>
      </c>
      <c r="L1133" s="16" t="str">
        <f>IF(E1133="","",VLOOKUP(E1133,[1]Hoja4!A:H,8,0))</f>
        <v/>
      </c>
      <c r="M1133" s="15" t="str">
        <f>IF(E1133="","",VLOOKUP(E1133,[1]Hoja4!A:I,9,0))</f>
        <v/>
      </c>
      <c r="N1133" s="17" t="str">
        <f ca="1">IF(ISERROR(
BUSCARX(B1133 &amp; I1133 &amp; H1133,
'EXTRACTO BANCO'!A:A &amp; 'EXTRACTO BANCO'!G:G &amp; 'EXTRACTO BANCO'!K:K,
'EXTRACTO BANCO'!A:A,
0)
),"NO","OK")</f>
        <v>NO</v>
      </c>
      <c r="O1133" s="18"/>
    </row>
    <row r="1134" spans="1:15">
      <c r="A1134" s="6"/>
      <c r="B1134" s="25"/>
      <c r="C1134" s="7"/>
      <c r="D1134" s="7"/>
      <c r="E1134" s="7"/>
      <c r="F1134" s="7"/>
      <c r="G1134" s="8"/>
      <c r="H1134" s="7"/>
      <c r="I1134" s="7" t="str">
        <f t="shared" si="18"/>
        <v/>
      </c>
      <c r="J1134" s="7" t="s">
        <v>18</v>
      </c>
      <c r="K1134" s="15" t="str">
        <f>IF(E1134="","",VLOOKUP(E1134,[1]Hoja4!A:H,7,0))</f>
        <v/>
      </c>
      <c r="L1134" s="16" t="str">
        <f>IF(E1134="","",VLOOKUP(E1134,[1]Hoja4!A:H,8,0))</f>
        <v/>
      </c>
      <c r="M1134" s="15" t="str">
        <f>IF(E1134="","",VLOOKUP(E1134,[1]Hoja4!A:I,9,0))</f>
        <v/>
      </c>
      <c r="N1134" s="17" t="str">
        <f ca="1">IF(ISERROR(
BUSCARX(B1134 &amp; I1134 &amp; H1134,
'EXTRACTO BANCO'!A:A &amp; 'EXTRACTO BANCO'!G:G &amp; 'EXTRACTO BANCO'!K:K,
'EXTRACTO BANCO'!A:A,
0)
),"NO","OK")</f>
        <v>NO</v>
      </c>
      <c r="O1134" s="18"/>
    </row>
    <row r="1135" spans="1:15">
      <c r="A1135" s="6"/>
      <c r="B1135" s="25"/>
      <c r="C1135" s="7"/>
      <c r="D1135" s="7"/>
      <c r="E1135" s="7"/>
      <c r="F1135" s="7"/>
      <c r="G1135" s="8"/>
      <c r="H1135" s="7"/>
      <c r="I1135" s="7" t="str">
        <f t="shared" si="18"/>
        <v/>
      </c>
      <c r="J1135" s="7" t="s">
        <v>18</v>
      </c>
      <c r="K1135" s="15" t="str">
        <f>IF(E1135="","",VLOOKUP(E1135,[1]Hoja4!A:H,7,0))</f>
        <v/>
      </c>
      <c r="L1135" s="16" t="str">
        <f>IF(E1135="","",VLOOKUP(E1135,[1]Hoja4!A:H,8,0))</f>
        <v/>
      </c>
      <c r="M1135" s="15" t="str">
        <f>IF(E1135="","",VLOOKUP(E1135,[1]Hoja4!A:I,9,0))</f>
        <v/>
      </c>
      <c r="N1135" s="17" t="str">
        <f ca="1">IF(ISERROR(
BUSCARX(B1135 &amp; I1135 &amp; H1135,
'EXTRACTO BANCO'!A:A &amp; 'EXTRACTO BANCO'!G:G &amp; 'EXTRACTO BANCO'!K:K,
'EXTRACTO BANCO'!A:A,
0)
),"NO","OK")</f>
        <v>NO</v>
      </c>
      <c r="O1135" s="18"/>
    </row>
    <row r="1136" spans="1:15">
      <c r="A1136" s="6"/>
      <c r="B1136" s="25"/>
      <c r="C1136" s="7"/>
      <c r="D1136" s="7"/>
      <c r="E1136" s="7"/>
      <c r="F1136" s="7"/>
      <c r="G1136" s="8"/>
      <c r="H1136" s="7"/>
      <c r="I1136" s="7" t="str">
        <f t="shared" si="18"/>
        <v/>
      </c>
      <c r="J1136" s="7" t="s">
        <v>18</v>
      </c>
      <c r="K1136" s="15" t="str">
        <f>IF(E1136="","",VLOOKUP(E1136,[1]Hoja4!A:H,7,0))</f>
        <v/>
      </c>
      <c r="L1136" s="16" t="str">
        <f>IF(E1136="","",VLOOKUP(E1136,[1]Hoja4!A:H,8,0))</f>
        <v/>
      </c>
      <c r="M1136" s="15" t="str">
        <f>IF(E1136="","",VLOOKUP(E1136,[1]Hoja4!A:I,9,0))</f>
        <v/>
      </c>
      <c r="N1136" s="17" t="str">
        <f ca="1">IF(ISERROR(
BUSCARX(B1136 &amp; I1136 &amp; H1136,
'EXTRACTO BANCO'!A:A &amp; 'EXTRACTO BANCO'!G:G &amp; 'EXTRACTO BANCO'!K:K,
'EXTRACTO BANCO'!A:A,
0)
),"NO","OK")</f>
        <v>NO</v>
      </c>
      <c r="O1136" s="18"/>
    </row>
    <row r="1137" spans="1:15">
      <c r="A1137" s="6"/>
      <c r="B1137" s="25"/>
      <c r="C1137" s="7"/>
      <c r="D1137" s="7"/>
      <c r="E1137" s="7"/>
      <c r="F1137" s="7"/>
      <c r="G1137" s="8"/>
      <c r="H1137" s="7"/>
      <c r="I1137" s="7" t="str">
        <f t="shared" si="18"/>
        <v/>
      </c>
      <c r="J1137" s="7" t="s">
        <v>18</v>
      </c>
      <c r="K1137" s="15" t="str">
        <f>IF(E1137="","",VLOOKUP(E1137,[1]Hoja4!A:H,7,0))</f>
        <v/>
      </c>
      <c r="L1137" s="16" t="str">
        <f>IF(E1137="","",VLOOKUP(E1137,[1]Hoja4!A:H,8,0))</f>
        <v/>
      </c>
      <c r="M1137" s="15" t="str">
        <f>IF(E1137="","",VLOOKUP(E1137,[1]Hoja4!A:I,9,0))</f>
        <v/>
      </c>
      <c r="N1137" s="17" t="str">
        <f ca="1">IF(ISERROR(
BUSCARX(B1137 &amp; I1137 &amp; H1137,
'EXTRACTO BANCO'!A:A &amp; 'EXTRACTO BANCO'!G:G &amp; 'EXTRACTO BANCO'!K:K,
'EXTRACTO BANCO'!A:A,
0)
),"NO","OK")</f>
        <v>NO</v>
      </c>
      <c r="O1137" s="18"/>
    </row>
    <row r="1138" spans="1:15">
      <c r="A1138" s="6"/>
      <c r="B1138" s="25"/>
      <c r="C1138" s="7"/>
      <c r="D1138" s="7"/>
      <c r="E1138" s="7"/>
      <c r="F1138" s="7"/>
      <c r="G1138" s="8"/>
      <c r="H1138" s="7"/>
      <c r="I1138" s="7" t="str">
        <f t="shared" si="18"/>
        <v/>
      </c>
      <c r="J1138" s="7" t="s">
        <v>18</v>
      </c>
      <c r="K1138" s="15" t="str">
        <f>IF(E1138="","",VLOOKUP(E1138,[1]Hoja4!A:H,7,0))</f>
        <v/>
      </c>
      <c r="L1138" s="16" t="str">
        <f>IF(E1138="","",VLOOKUP(E1138,[1]Hoja4!A:H,8,0))</f>
        <v/>
      </c>
      <c r="M1138" s="15" t="str">
        <f>IF(E1138="","",VLOOKUP(E1138,[1]Hoja4!A:I,9,0))</f>
        <v/>
      </c>
      <c r="N1138" s="17" t="str">
        <f ca="1">IF(ISERROR(
BUSCARX(B1138 &amp; I1138 &amp; H1138,
'EXTRACTO BANCO'!A:A &amp; 'EXTRACTO BANCO'!G:G &amp; 'EXTRACTO BANCO'!K:K,
'EXTRACTO BANCO'!A:A,
0)
),"NO","OK")</f>
        <v>NO</v>
      </c>
      <c r="O1138" s="18"/>
    </row>
    <row r="1139" spans="1:15">
      <c r="A1139" s="6"/>
      <c r="B1139" s="25"/>
      <c r="C1139" s="7"/>
      <c r="D1139" s="7"/>
      <c r="E1139" s="7"/>
      <c r="F1139" s="7"/>
      <c r="G1139" s="8"/>
      <c r="H1139" s="7"/>
      <c r="I1139" s="7" t="str">
        <f t="shared" si="18"/>
        <v/>
      </c>
      <c r="J1139" s="7" t="s">
        <v>18</v>
      </c>
      <c r="K1139" s="15" t="str">
        <f>IF(E1139="","",VLOOKUP(E1139,[1]Hoja4!A:H,7,0))</f>
        <v/>
      </c>
      <c r="L1139" s="16" t="str">
        <f>IF(E1139="","",VLOOKUP(E1139,[1]Hoja4!A:H,8,0))</f>
        <v/>
      </c>
      <c r="M1139" s="15" t="str">
        <f>IF(E1139="","",VLOOKUP(E1139,[1]Hoja4!A:I,9,0))</f>
        <v/>
      </c>
      <c r="N1139" s="17" t="str">
        <f ca="1">IF(ISERROR(
BUSCARX(B1139 &amp; I1139 &amp; H1139,
'EXTRACTO BANCO'!A:A &amp; 'EXTRACTO BANCO'!G:G &amp; 'EXTRACTO BANCO'!K:K,
'EXTRACTO BANCO'!A:A,
0)
),"NO","OK")</f>
        <v>NO</v>
      </c>
      <c r="O1139" s="18"/>
    </row>
    <row r="1140" spans="1:15">
      <c r="A1140" s="6"/>
      <c r="B1140" s="25"/>
      <c r="C1140" s="7"/>
      <c r="D1140" s="7"/>
      <c r="E1140" s="7"/>
      <c r="F1140" s="7"/>
      <c r="G1140" s="8"/>
      <c r="H1140" s="7"/>
      <c r="I1140" s="7" t="str">
        <f t="shared" si="18"/>
        <v/>
      </c>
      <c r="J1140" s="7" t="s">
        <v>18</v>
      </c>
      <c r="K1140" s="15" t="str">
        <f>IF(E1140="","",VLOOKUP(E1140,[1]Hoja4!A:H,7,0))</f>
        <v/>
      </c>
      <c r="L1140" s="16" t="str">
        <f>IF(E1140="","",VLOOKUP(E1140,[1]Hoja4!A:H,8,0))</f>
        <v/>
      </c>
      <c r="M1140" s="15" t="str">
        <f>IF(E1140="","",VLOOKUP(E1140,[1]Hoja4!A:I,9,0))</f>
        <v/>
      </c>
      <c r="N1140" s="17" t="str">
        <f ca="1">IF(ISERROR(
BUSCARX(B1140 &amp; I1140 &amp; H1140,
'EXTRACTO BANCO'!A:A &amp; 'EXTRACTO BANCO'!G:G &amp; 'EXTRACTO BANCO'!K:K,
'EXTRACTO BANCO'!A:A,
0)
),"NO","OK")</f>
        <v>NO</v>
      </c>
      <c r="O1140" s="18"/>
    </row>
    <row r="1141" spans="1:15">
      <c r="A1141" s="6"/>
      <c r="B1141" s="25"/>
      <c r="C1141" s="7"/>
      <c r="D1141" s="7"/>
      <c r="E1141" s="7"/>
      <c r="F1141" s="7"/>
      <c r="G1141" s="8"/>
      <c r="H1141" s="7"/>
      <c r="I1141" s="7" t="str">
        <f t="shared" si="18"/>
        <v/>
      </c>
      <c r="J1141" s="7" t="s">
        <v>18</v>
      </c>
      <c r="K1141" s="15" t="str">
        <f>IF(E1141="","",VLOOKUP(E1141,[1]Hoja4!A:H,7,0))</f>
        <v/>
      </c>
      <c r="L1141" s="16" t="str">
        <f>IF(E1141="","",VLOOKUP(E1141,[1]Hoja4!A:H,8,0))</f>
        <v/>
      </c>
      <c r="M1141" s="15" t="str">
        <f>IF(E1141="","",VLOOKUP(E1141,[1]Hoja4!A:I,9,0))</f>
        <v/>
      </c>
      <c r="N1141" s="17" t="str">
        <f ca="1">IF(ISERROR(
BUSCARX(B1141 &amp; I1141 &amp; H1141,
'EXTRACTO BANCO'!A:A &amp; 'EXTRACTO BANCO'!G:G &amp; 'EXTRACTO BANCO'!K:K,
'EXTRACTO BANCO'!A:A,
0)
),"NO","OK")</f>
        <v>NO</v>
      </c>
      <c r="O1141" s="18"/>
    </row>
    <row r="1142" spans="1:15">
      <c r="A1142" s="6"/>
      <c r="B1142" s="25"/>
      <c r="C1142" s="7"/>
      <c r="D1142" s="7"/>
      <c r="E1142" s="7"/>
      <c r="F1142" s="7"/>
      <c r="G1142" s="8"/>
      <c r="H1142" s="7"/>
      <c r="I1142" s="7" t="str">
        <f t="shared" si="18"/>
        <v/>
      </c>
      <c r="J1142" s="7" t="s">
        <v>18</v>
      </c>
      <c r="K1142" s="15" t="str">
        <f>IF(E1142="","",VLOOKUP(E1142,[1]Hoja4!A:H,7,0))</f>
        <v/>
      </c>
      <c r="L1142" s="16" t="str">
        <f>IF(E1142="","",VLOOKUP(E1142,[1]Hoja4!A:H,8,0))</f>
        <v/>
      </c>
      <c r="M1142" s="15" t="str">
        <f>IF(E1142="","",VLOOKUP(E1142,[1]Hoja4!A:I,9,0))</f>
        <v/>
      </c>
      <c r="N1142" s="17" t="str">
        <f ca="1">IF(ISERROR(
BUSCARX(B1142 &amp; I1142 &amp; H1142,
'EXTRACTO BANCO'!A:A &amp; 'EXTRACTO BANCO'!G:G &amp; 'EXTRACTO BANCO'!K:K,
'EXTRACTO BANCO'!A:A,
0)
),"NO","OK")</f>
        <v>NO</v>
      </c>
      <c r="O1142" s="18"/>
    </row>
    <row r="1143" spans="1:15">
      <c r="A1143" s="6"/>
      <c r="B1143" s="25"/>
      <c r="C1143" s="7"/>
      <c r="D1143" s="7"/>
      <c r="E1143" s="7"/>
      <c r="F1143" s="7"/>
      <c r="G1143" s="8"/>
      <c r="H1143" s="7"/>
      <c r="I1143" s="7" t="str">
        <f t="shared" si="18"/>
        <v/>
      </c>
      <c r="J1143" s="7" t="s">
        <v>18</v>
      </c>
      <c r="K1143" s="15" t="str">
        <f>IF(E1143="","",VLOOKUP(E1143,[1]Hoja4!A:H,7,0))</f>
        <v/>
      </c>
      <c r="L1143" s="16" t="str">
        <f>IF(E1143="","",VLOOKUP(E1143,[1]Hoja4!A:H,8,0))</f>
        <v/>
      </c>
      <c r="M1143" s="15" t="str">
        <f>IF(E1143="","",VLOOKUP(E1143,[1]Hoja4!A:I,9,0))</f>
        <v/>
      </c>
      <c r="N1143" s="17" t="str">
        <f ca="1">IF(ISERROR(
BUSCARX(B1143 &amp; I1143 &amp; H1143,
'EXTRACTO BANCO'!A:A &amp; 'EXTRACTO BANCO'!G:G &amp; 'EXTRACTO BANCO'!K:K,
'EXTRACTO BANCO'!A:A,
0)
),"NO","OK")</f>
        <v>NO</v>
      </c>
      <c r="O1143" s="18"/>
    </row>
    <row r="1144" spans="1:15">
      <c r="A1144" s="6"/>
      <c r="B1144" s="25"/>
      <c r="C1144" s="7"/>
      <c r="D1144" s="7"/>
      <c r="E1144" s="7"/>
      <c r="F1144" s="7"/>
      <c r="G1144" s="8"/>
      <c r="H1144" s="7"/>
      <c r="I1144" s="7" t="str">
        <f t="shared" si="18"/>
        <v/>
      </c>
      <c r="J1144" s="7" t="s">
        <v>18</v>
      </c>
      <c r="K1144" s="15" t="str">
        <f>IF(E1144="","",VLOOKUP(E1144,[1]Hoja4!A:H,7,0))</f>
        <v/>
      </c>
      <c r="L1144" s="16" t="str">
        <f>IF(E1144="","",VLOOKUP(E1144,[1]Hoja4!A:H,8,0))</f>
        <v/>
      </c>
      <c r="M1144" s="15" t="str">
        <f>IF(E1144="","",VLOOKUP(E1144,[1]Hoja4!A:I,9,0))</f>
        <v/>
      </c>
      <c r="N1144" s="17" t="str">
        <f ca="1">IF(ISERROR(
BUSCARX(B1144 &amp; I1144 &amp; H1144,
'EXTRACTO BANCO'!A:A &amp; 'EXTRACTO BANCO'!G:G &amp; 'EXTRACTO BANCO'!K:K,
'EXTRACTO BANCO'!A:A,
0)
),"NO","OK")</f>
        <v>NO</v>
      </c>
      <c r="O1144" s="18"/>
    </row>
    <row r="1145" spans="1:15">
      <c r="A1145" s="6"/>
      <c r="B1145" s="25"/>
      <c r="C1145" s="7"/>
      <c r="D1145" s="7"/>
      <c r="E1145" s="7"/>
      <c r="F1145" s="7"/>
      <c r="G1145" s="8"/>
      <c r="H1145" s="7"/>
      <c r="I1145" s="7" t="str">
        <f t="shared" si="18"/>
        <v/>
      </c>
      <c r="J1145" s="7" t="s">
        <v>18</v>
      </c>
      <c r="K1145" s="15" t="str">
        <f>IF(E1145="","",VLOOKUP(E1145,[1]Hoja4!A:H,7,0))</f>
        <v/>
      </c>
      <c r="L1145" s="16" t="str">
        <f>IF(E1145="","",VLOOKUP(E1145,[1]Hoja4!A:H,8,0))</f>
        <v/>
      </c>
      <c r="M1145" s="15" t="str">
        <f>IF(E1145="","",VLOOKUP(E1145,[1]Hoja4!A:I,9,0))</f>
        <v/>
      </c>
      <c r="N1145" s="17" t="str">
        <f ca="1">IF(ISERROR(
BUSCARX(B1145 &amp; I1145 &amp; H1145,
'EXTRACTO BANCO'!A:A &amp; 'EXTRACTO BANCO'!G:G &amp; 'EXTRACTO BANCO'!K:K,
'EXTRACTO BANCO'!A:A,
0)
),"NO","OK")</f>
        <v>NO</v>
      </c>
      <c r="O1145" s="18"/>
    </row>
    <row r="1146" spans="1:15">
      <c r="A1146" s="6"/>
      <c r="B1146" s="25"/>
      <c r="C1146" s="7"/>
      <c r="D1146" s="7"/>
      <c r="E1146" s="7"/>
      <c r="F1146" s="7"/>
      <c r="G1146" s="8"/>
      <c r="H1146" s="7"/>
      <c r="I1146" s="7" t="str">
        <f t="shared" si="18"/>
        <v/>
      </c>
      <c r="J1146" s="7" t="s">
        <v>18</v>
      </c>
      <c r="K1146" s="15" t="str">
        <f>IF(E1146="","",VLOOKUP(E1146,[1]Hoja4!A:H,7,0))</f>
        <v/>
      </c>
      <c r="L1146" s="16" t="str">
        <f>IF(E1146="","",VLOOKUP(E1146,[1]Hoja4!A:H,8,0))</f>
        <v/>
      </c>
      <c r="M1146" s="15" t="str">
        <f>IF(E1146="","",VLOOKUP(E1146,[1]Hoja4!A:I,9,0))</f>
        <v/>
      </c>
      <c r="N1146" s="17" t="str">
        <f ca="1">IF(ISERROR(
BUSCARX(B1146 &amp; I1146 &amp; H1146,
'EXTRACTO BANCO'!A:A &amp; 'EXTRACTO BANCO'!G:G &amp; 'EXTRACTO BANCO'!K:K,
'EXTRACTO BANCO'!A:A,
0)
),"NO","OK")</f>
        <v>NO</v>
      </c>
      <c r="O1146" s="18"/>
    </row>
    <row r="1147" spans="1:15">
      <c r="A1147" s="6"/>
      <c r="B1147" s="25"/>
      <c r="C1147" s="7"/>
      <c r="D1147" s="7"/>
      <c r="E1147" s="7"/>
      <c r="F1147" s="7"/>
      <c r="G1147" s="8"/>
      <c r="H1147" s="7"/>
      <c r="I1147" s="7" t="str">
        <f t="shared" si="18"/>
        <v/>
      </c>
      <c r="J1147" s="7" t="s">
        <v>18</v>
      </c>
      <c r="K1147" s="15" t="str">
        <f>IF(E1147="","",VLOOKUP(E1147,[1]Hoja4!A:H,7,0))</f>
        <v/>
      </c>
      <c r="L1147" s="16" t="str">
        <f>IF(E1147="","",VLOOKUP(E1147,[1]Hoja4!A:H,8,0))</f>
        <v/>
      </c>
      <c r="M1147" s="15" t="str">
        <f>IF(E1147="","",VLOOKUP(E1147,[1]Hoja4!A:I,9,0))</f>
        <v/>
      </c>
      <c r="N1147" s="17" t="str">
        <f ca="1">IF(ISERROR(
BUSCARX(B1147 &amp; I1147 &amp; H1147,
'EXTRACTO BANCO'!A:A &amp; 'EXTRACTO BANCO'!G:G &amp; 'EXTRACTO BANCO'!K:K,
'EXTRACTO BANCO'!A:A,
0)
),"NO","OK")</f>
        <v>NO</v>
      </c>
      <c r="O1147" s="18"/>
    </row>
    <row r="1148" spans="1:15">
      <c r="A1148" s="6"/>
      <c r="B1148" s="25"/>
      <c r="C1148" s="7"/>
      <c r="D1148" s="7"/>
      <c r="E1148" s="7"/>
      <c r="F1148" s="7"/>
      <c r="G1148" s="8"/>
      <c r="H1148" s="7"/>
      <c r="I1148" s="7" t="str">
        <f t="shared" si="18"/>
        <v/>
      </c>
      <c r="J1148" s="7" t="s">
        <v>18</v>
      </c>
      <c r="K1148" s="15" t="str">
        <f>IF(E1148="","",VLOOKUP(E1148,[1]Hoja4!A:H,7,0))</f>
        <v/>
      </c>
      <c r="L1148" s="16" t="str">
        <f>IF(E1148="","",VLOOKUP(E1148,[1]Hoja4!A:H,8,0))</f>
        <v/>
      </c>
      <c r="M1148" s="15" t="str">
        <f>IF(E1148="","",VLOOKUP(E1148,[1]Hoja4!A:I,9,0))</f>
        <v/>
      </c>
      <c r="N1148" s="17" t="str">
        <f ca="1">IF(ISERROR(
BUSCARX(B1148 &amp; I1148 &amp; H1148,
'EXTRACTO BANCO'!A:A &amp; 'EXTRACTO BANCO'!G:G &amp; 'EXTRACTO BANCO'!K:K,
'EXTRACTO BANCO'!A:A,
0)
),"NO","OK")</f>
        <v>NO</v>
      </c>
      <c r="O1148" s="18"/>
    </row>
    <row r="1149" spans="1:15">
      <c r="A1149" s="6"/>
      <c r="B1149" s="25"/>
      <c r="C1149" s="7"/>
      <c r="D1149" s="7"/>
      <c r="E1149" s="7"/>
      <c r="F1149" s="7"/>
      <c r="G1149" s="8"/>
      <c r="H1149" s="7"/>
      <c r="I1149" s="7" t="str">
        <f t="shared" si="18"/>
        <v/>
      </c>
      <c r="J1149" s="7" t="s">
        <v>18</v>
      </c>
      <c r="K1149" s="15" t="str">
        <f>IF(E1149="","",VLOOKUP(E1149,[1]Hoja4!A:H,7,0))</f>
        <v/>
      </c>
      <c r="L1149" s="16" t="str">
        <f>IF(E1149="","",VLOOKUP(E1149,[1]Hoja4!A:H,8,0))</f>
        <v/>
      </c>
      <c r="M1149" s="15" t="str">
        <f>IF(E1149="","",VLOOKUP(E1149,[1]Hoja4!A:I,9,0))</f>
        <v/>
      </c>
      <c r="N1149" s="17" t="str">
        <f ca="1">IF(ISERROR(
BUSCARX(B1149 &amp; I1149 &amp; H1149,
'EXTRACTO BANCO'!A:A &amp; 'EXTRACTO BANCO'!G:G &amp; 'EXTRACTO BANCO'!K:K,
'EXTRACTO BANCO'!A:A,
0)
),"NO","OK")</f>
        <v>NO</v>
      </c>
      <c r="O1149" s="18"/>
    </row>
    <row r="1150" spans="1:15">
      <c r="A1150" s="6"/>
      <c r="B1150" s="25"/>
      <c r="C1150" s="7"/>
      <c r="D1150" s="7"/>
      <c r="E1150" s="7"/>
      <c r="F1150" s="7"/>
      <c r="G1150" s="8"/>
      <c r="H1150" s="7"/>
      <c r="I1150" s="7" t="str">
        <f t="shared" si="18"/>
        <v/>
      </c>
      <c r="J1150" s="7" t="s">
        <v>18</v>
      </c>
      <c r="K1150" s="15" t="str">
        <f>IF(E1150="","",VLOOKUP(E1150,[1]Hoja4!A:H,7,0))</f>
        <v/>
      </c>
      <c r="L1150" s="16" t="str">
        <f>IF(E1150="","",VLOOKUP(E1150,[1]Hoja4!A:H,8,0))</f>
        <v/>
      </c>
      <c r="M1150" s="15" t="str">
        <f>IF(E1150="","",VLOOKUP(E1150,[1]Hoja4!A:I,9,0))</f>
        <v/>
      </c>
      <c r="N1150" s="17" t="str">
        <f ca="1">IF(ISERROR(
BUSCARX(B1150 &amp; I1150 &amp; H1150,
'EXTRACTO BANCO'!A:A &amp; 'EXTRACTO BANCO'!G:G &amp; 'EXTRACTO BANCO'!K:K,
'EXTRACTO BANCO'!A:A,
0)
),"NO","OK")</f>
        <v>NO</v>
      </c>
      <c r="O1150" s="18"/>
    </row>
    <row r="1151" spans="1:15">
      <c r="A1151" s="6"/>
      <c r="B1151" s="25"/>
      <c r="C1151" s="7"/>
      <c r="D1151" s="7"/>
      <c r="E1151" s="7"/>
      <c r="F1151" s="7"/>
      <c r="G1151" s="8"/>
      <c r="H1151" s="7"/>
      <c r="I1151" s="7" t="str">
        <f t="shared" si="18"/>
        <v/>
      </c>
      <c r="J1151" s="7" t="s">
        <v>18</v>
      </c>
      <c r="K1151" s="15" t="str">
        <f>IF(E1151="","",VLOOKUP(E1151,[1]Hoja4!A:H,7,0))</f>
        <v/>
      </c>
      <c r="L1151" s="16" t="str">
        <f>IF(E1151="","",VLOOKUP(E1151,[1]Hoja4!A:H,8,0))</f>
        <v/>
      </c>
      <c r="M1151" s="15" t="str">
        <f>IF(E1151="","",VLOOKUP(E1151,[1]Hoja4!A:I,9,0))</f>
        <v/>
      </c>
      <c r="N1151" s="17" t="str">
        <f ca="1">IF(ISERROR(
BUSCARX(B1151 &amp; I1151 &amp; H1151,
'EXTRACTO BANCO'!A:A &amp; 'EXTRACTO BANCO'!G:G &amp; 'EXTRACTO BANCO'!K:K,
'EXTRACTO BANCO'!A:A,
0)
),"NO","OK")</f>
        <v>NO</v>
      </c>
      <c r="O1151" s="18"/>
    </row>
    <row r="1152" spans="1:15">
      <c r="A1152" s="6"/>
      <c r="B1152" s="25"/>
      <c r="C1152" s="7"/>
      <c r="D1152" s="7"/>
      <c r="E1152" s="7"/>
      <c r="F1152" s="7"/>
      <c r="G1152" s="8"/>
      <c r="H1152" s="7"/>
      <c r="I1152" s="7" t="str">
        <f t="shared" si="18"/>
        <v/>
      </c>
      <c r="J1152" s="7" t="s">
        <v>18</v>
      </c>
      <c r="K1152" s="15" t="str">
        <f>IF(E1152="","",VLOOKUP(E1152,[1]Hoja4!A:H,7,0))</f>
        <v/>
      </c>
      <c r="L1152" s="16" t="str">
        <f>IF(E1152="","",VLOOKUP(E1152,[1]Hoja4!A:H,8,0))</f>
        <v/>
      </c>
      <c r="M1152" s="15" t="str">
        <f>IF(E1152="","",VLOOKUP(E1152,[1]Hoja4!A:I,9,0))</f>
        <v/>
      </c>
      <c r="N1152" s="17" t="str">
        <f ca="1">IF(ISERROR(
BUSCARX(B1152 &amp; I1152 &amp; H1152,
'EXTRACTO BANCO'!A:A &amp; 'EXTRACTO BANCO'!G:G &amp; 'EXTRACTO BANCO'!K:K,
'EXTRACTO BANCO'!A:A,
0)
),"NO","OK")</f>
        <v>NO</v>
      </c>
      <c r="O1152" s="18"/>
    </row>
    <row r="1153" spans="1:15">
      <c r="A1153" s="6"/>
      <c r="B1153" s="25"/>
      <c r="C1153" s="7"/>
      <c r="D1153" s="7"/>
      <c r="E1153" s="7"/>
      <c r="F1153" s="7"/>
      <c r="G1153" s="8"/>
      <c r="H1153" s="7"/>
      <c r="I1153" s="7" t="str">
        <f t="shared" si="18"/>
        <v/>
      </c>
      <c r="J1153" s="7" t="s">
        <v>18</v>
      </c>
      <c r="K1153" s="15" t="str">
        <f>IF(E1153="","",VLOOKUP(E1153,[1]Hoja4!A:H,7,0))</f>
        <v/>
      </c>
      <c r="L1153" s="16" t="str">
        <f>IF(E1153="","",VLOOKUP(E1153,[1]Hoja4!A:H,8,0))</f>
        <v/>
      </c>
      <c r="M1153" s="15" t="str">
        <f>IF(E1153="","",VLOOKUP(E1153,[1]Hoja4!A:I,9,0))</f>
        <v/>
      </c>
      <c r="N1153" s="17" t="str">
        <f ca="1">IF(ISERROR(
BUSCARX(B1153 &amp; I1153 &amp; H1153,
'EXTRACTO BANCO'!A:A &amp; 'EXTRACTO BANCO'!G:G &amp; 'EXTRACTO BANCO'!K:K,
'EXTRACTO BANCO'!A:A,
0)
),"NO","OK")</f>
        <v>NO</v>
      </c>
      <c r="O1153" s="18"/>
    </row>
    <row r="1154" spans="1:15">
      <c r="A1154" s="6"/>
      <c r="B1154" s="25"/>
      <c r="C1154" s="7"/>
      <c r="D1154" s="7"/>
      <c r="E1154" s="7"/>
      <c r="F1154" s="7"/>
      <c r="G1154" s="8"/>
      <c r="H1154" s="7"/>
      <c r="I1154" s="7" t="str">
        <f t="shared" si="18"/>
        <v/>
      </c>
      <c r="J1154" s="7" t="s">
        <v>18</v>
      </c>
      <c r="K1154" s="15" t="str">
        <f>IF(E1154="","",VLOOKUP(E1154,[1]Hoja4!A:H,7,0))</f>
        <v/>
      </c>
      <c r="L1154" s="16" t="str">
        <f>IF(E1154="","",VLOOKUP(E1154,[1]Hoja4!A:H,8,0))</f>
        <v/>
      </c>
      <c r="M1154" s="15" t="str">
        <f>IF(E1154="","",VLOOKUP(E1154,[1]Hoja4!A:I,9,0))</f>
        <v/>
      </c>
      <c r="N1154" s="17" t="str">
        <f ca="1">IF(ISERROR(
BUSCARX(B1154 &amp; I1154 &amp; H1154,
'EXTRACTO BANCO'!A:A &amp; 'EXTRACTO BANCO'!G:G &amp; 'EXTRACTO BANCO'!K:K,
'EXTRACTO BANCO'!A:A,
0)
),"NO","OK")</f>
        <v>NO</v>
      </c>
      <c r="O1154" s="18"/>
    </row>
    <row r="1155" spans="1:15">
      <c r="A1155" s="6"/>
      <c r="B1155" s="25"/>
      <c r="C1155" s="7"/>
      <c r="D1155" s="7"/>
      <c r="E1155" s="7"/>
      <c r="F1155" s="7"/>
      <c r="G1155" s="8"/>
      <c r="H1155" s="7"/>
      <c r="I1155" s="7" t="str">
        <f t="shared" ref="I1155:I1218" si="19">CONCATENATE(A1155,G1155)</f>
        <v/>
      </c>
      <c r="J1155" s="7" t="s">
        <v>18</v>
      </c>
      <c r="K1155" s="15" t="str">
        <f>IF(E1155="","",VLOOKUP(E1155,[1]Hoja4!A:H,7,0))</f>
        <v/>
      </c>
      <c r="L1155" s="16" t="str">
        <f>IF(E1155="","",VLOOKUP(E1155,[1]Hoja4!A:H,8,0))</f>
        <v/>
      </c>
      <c r="M1155" s="15" t="str">
        <f>IF(E1155="","",VLOOKUP(E1155,[1]Hoja4!A:I,9,0))</f>
        <v/>
      </c>
      <c r="N1155" s="17" t="str">
        <f ca="1">IF(ISERROR(
BUSCARX(B1155 &amp; I1155 &amp; H1155,
'EXTRACTO BANCO'!A:A &amp; 'EXTRACTO BANCO'!G:G &amp; 'EXTRACTO BANCO'!K:K,
'EXTRACTO BANCO'!A:A,
0)
),"NO","OK")</f>
        <v>NO</v>
      </c>
      <c r="O1155" s="18"/>
    </row>
    <row r="1156" spans="1:15">
      <c r="A1156" s="6"/>
      <c r="B1156" s="25"/>
      <c r="C1156" s="7"/>
      <c r="D1156" s="7"/>
      <c r="E1156" s="7"/>
      <c r="F1156" s="7"/>
      <c r="G1156" s="8"/>
      <c r="H1156" s="7"/>
      <c r="I1156" s="7" t="str">
        <f t="shared" si="19"/>
        <v/>
      </c>
      <c r="J1156" s="7" t="s">
        <v>18</v>
      </c>
      <c r="K1156" s="15" t="str">
        <f>IF(E1156="","",VLOOKUP(E1156,[1]Hoja4!A:H,7,0))</f>
        <v/>
      </c>
      <c r="L1156" s="16" t="str">
        <f>IF(E1156="","",VLOOKUP(E1156,[1]Hoja4!A:H,8,0))</f>
        <v/>
      </c>
      <c r="M1156" s="15" t="str">
        <f>IF(E1156="","",VLOOKUP(E1156,[1]Hoja4!A:I,9,0))</f>
        <v/>
      </c>
      <c r="N1156" s="17" t="str">
        <f ca="1">IF(ISERROR(
BUSCARX(B1156 &amp; I1156 &amp; H1156,
'EXTRACTO BANCO'!A:A &amp; 'EXTRACTO BANCO'!G:G &amp; 'EXTRACTO BANCO'!K:K,
'EXTRACTO BANCO'!A:A,
0)
),"NO","OK")</f>
        <v>NO</v>
      </c>
      <c r="O1156" s="18"/>
    </row>
    <row r="1157" spans="1:15">
      <c r="A1157" s="6"/>
      <c r="B1157" s="25"/>
      <c r="C1157" s="7"/>
      <c r="D1157" s="7"/>
      <c r="E1157" s="7"/>
      <c r="F1157" s="7"/>
      <c r="G1157" s="8"/>
      <c r="H1157" s="7"/>
      <c r="I1157" s="7" t="str">
        <f t="shared" si="19"/>
        <v/>
      </c>
      <c r="J1157" s="7" t="s">
        <v>18</v>
      </c>
      <c r="K1157" s="15" t="str">
        <f>IF(E1157="","",VLOOKUP(E1157,[1]Hoja4!A:H,7,0))</f>
        <v/>
      </c>
      <c r="L1157" s="16" t="str">
        <f>IF(E1157="","",VLOOKUP(E1157,[1]Hoja4!A:H,8,0))</f>
        <v/>
      </c>
      <c r="M1157" s="15" t="str">
        <f>IF(E1157="","",VLOOKUP(E1157,[1]Hoja4!A:I,9,0))</f>
        <v/>
      </c>
      <c r="N1157" s="17" t="str">
        <f ca="1">IF(ISERROR(
BUSCARX(B1157 &amp; I1157 &amp; H1157,
'EXTRACTO BANCO'!A:A &amp; 'EXTRACTO BANCO'!G:G &amp; 'EXTRACTO BANCO'!K:K,
'EXTRACTO BANCO'!A:A,
0)
),"NO","OK")</f>
        <v>NO</v>
      </c>
      <c r="O1157" s="18"/>
    </row>
    <row r="1158" spans="1:15">
      <c r="A1158" s="6"/>
      <c r="B1158" s="25"/>
      <c r="C1158" s="7"/>
      <c r="D1158" s="7"/>
      <c r="E1158" s="7"/>
      <c r="F1158" s="7"/>
      <c r="G1158" s="8"/>
      <c r="H1158" s="7"/>
      <c r="I1158" s="7" t="str">
        <f t="shared" si="19"/>
        <v/>
      </c>
      <c r="J1158" s="7" t="s">
        <v>18</v>
      </c>
      <c r="K1158" s="15" t="str">
        <f>IF(E1158="","",VLOOKUP(E1158,[1]Hoja4!A:H,7,0))</f>
        <v/>
      </c>
      <c r="L1158" s="16" t="str">
        <f>IF(E1158="","",VLOOKUP(E1158,[1]Hoja4!A:H,8,0))</f>
        <v/>
      </c>
      <c r="M1158" s="15" t="str">
        <f>IF(E1158="","",VLOOKUP(E1158,[1]Hoja4!A:I,9,0))</f>
        <v/>
      </c>
      <c r="N1158" s="17" t="str">
        <f ca="1">IF(ISERROR(
BUSCARX(B1158 &amp; I1158 &amp; H1158,
'EXTRACTO BANCO'!A:A &amp; 'EXTRACTO BANCO'!G:G &amp; 'EXTRACTO BANCO'!K:K,
'EXTRACTO BANCO'!A:A,
0)
),"NO","OK")</f>
        <v>NO</v>
      </c>
      <c r="O1158" s="18"/>
    </row>
    <row r="1159" spans="1:15">
      <c r="A1159" s="6"/>
      <c r="B1159" s="25"/>
      <c r="C1159" s="7"/>
      <c r="D1159" s="7"/>
      <c r="E1159" s="7"/>
      <c r="F1159" s="7"/>
      <c r="G1159" s="8"/>
      <c r="H1159" s="7"/>
      <c r="I1159" s="7" t="str">
        <f t="shared" si="19"/>
        <v/>
      </c>
      <c r="J1159" s="7" t="s">
        <v>18</v>
      </c>
      <c r="K1159" s="15" t="str">
        <f>IF(E1159="","",VLOOKUP(E1159,[1]Hoja4!A:H,7,0))</f>
        <v/>
      </c>
      <c r="L1159" s="16" t="str">
        <f>IF(E1159="","",VLOOKUP(E1159,[1]Hoja4!A:H,8,0))</f>
        <v/>
      </c>
      <c r="M1159" s="15" t="str">
        <f>IF(E1159="","",VLOOKUP(E1159,[1]Hoja4!A:I,9,0))</f>
        <v/>
      </c>
      <c r="N1159" s="17" t="str">
        <f ca="1">IF(ISERROR(
BUSCARX(B1159 &amp; I1159 &amp; H1159,
'EXTRACTO BANCO'!A:A &amp; 'EXTRACTO BANCO'!G:G &amp; 'EXTRACTO BANCO'!K:K,
'EXTRACTO BANCO'!A:A,
0)
),"NO","OK")</f>
        <v>NO</v>
      </c>
      <c r="O1159" s="18"/>
    </row>
    <row r="1160" spans="1:15">
      <c r="A1160" s="6"/>
      <c r="B1160" s="25"/>
      <c r="C1160" s="7"/>
      <c r="D1160" s="7"/>
      <c r="E1160" s="7"/>
      <c r="F1160" s="7"/>
      <c r="G1160" s="8"/>
      <c r="H1160" s="7"/>
      <c r="I1160" s="7" t="str">
        <f t="shared" si="19"/>
        <v/>
      </c>
      <c r="J1160" s="7" t="s">
        <v>18</v>
      </c>
      <c r="K1160" s="15" t="str">
        <f>IF(E1160="","",VLOOKUP(E1160,[1]Hoja4!A:H,7,0))</f>
        <v/>
      </c>
      <c r="L1160" s="16" t="str">
        <f>IF(E1160="","",VLOOKUP(E1160,[1]Hoja4!A:H,8,0))</f>
        <v/>
      </c>
      <c r="M1160" s="15" t="str">
        <f>IF(E1160="","",VLOOKUP(E1160,[1]Hoja4!A:I,9,0))</f>
        <v/>
      </c>
      <c r="N1160" s="17" t="str">
        <f ca="1">IF(ISERROR(
BUSCARX(B1160 &amp; I1160 &amp; H1160,
'EXTRACTO BANCO'!A:A &amp; 'EXTRACTO BANCO'!G:G &amp; 'EXTRACTO BANCO'!K:K,
'EXTRACTO BANCO'!A:A,
0)
),"NO","OK")</f>
        <v>NO</v>
      </c>
      <c r="O1160" s="18"/>
    </row>
    <row r="1161" spans="1:15">
      <c r="A1161" s="6"/>
      <c r="B1161" s="25"/>
      <c r="C1161" s="7"/>
      <c r="D1161" s="7"/>
      <c r="E1161" s="7"/>
      <c r="F1161" s="7"/>
      <c r="G1161" s="8"/>
      <c r="H1161" s="7"/>
      <c r="I1161" s="7" t="str">
        <f t="shared" si="19"/>
        <v/>
      </c>
      <c r="J1161" s="7" t="s">
        <v>18</v>
      </c>
      <c r="K1161" s="15" t="str">
        <f>IF(E1161="","",VLOOKUP(E1161,[1]Hoja4!A:H,7,0))</f>
        <v/>
      </c>
      <c r="L1161" s="16" t="str">
        <f>IF(E1161="","",VLOOKUP(E1161,[1]Hoja4!A:H,8,0))</f>
        <v/>
      </c>
      <c r="M1161" s="15" t="str">
        <f>IF(E1161="","",VLOOKUP(E1161,[1]Hoja4!A:I,9,0))</f>
        <v/>
      </c>
      <c r="N1161" s="17" t="str">
        <f ca="1">IF(ISERROR(
BUSCARX(B1161 &amp; I1161 &amp; H1161,
'EXTRACTO BANCO'!A:A &amp; 'EXTRACTO BANCO'!G:G &amp; 'EXTRACTO BANCO'!K:K,
'EXTRACTO BANCO'!A:A,
0)
),"NO","OK")</f>
        <v>NO</v>
      </c>
      <c r="O1161" s="18"/>
    </row>
    <row r="1162" spans="1:15">
      <c r="A1162" s="6"/>
      <c r="B1162" s="25"/>
      <c r="C1162" s="7"/>
      <c r="D1162" s="7"/>
      <c r="E1162" s="7"/>
      <c r="F1162" s="7"/>
      <c r="G1162" s="8"/>
      <c r="H1162" s="7"/>
      <c r="I1162" s="7" t="str">
        <f t="shared" si="19"/>
        <v/>
      </c>
      <c r="J1162" s="7" t="s">
        <v>18</v>
      </c>
      <c r="K1162" s="15" t="str">
        <f>IF(E1162="","",VLOOKUP(E1162,[1]Hoja4!A:H,7,0))</f>
        <v/>
      </c>
      <c r="L1162" s="16" t="str">
        <f>IF(E1162="","",VLOOKUP(E1162,[1]Hoja4!A:H,8,0))</f>
        <v/>
      </c>
      <c r="M1162" s="15" t="str">
        <f>IF(E1162="","",VLOOKUP(E1162,[1]Hoja4!A:I,9,0))</f>
        <v/>
      </c>
      <c r="N1162" s="17" t="str">
        <f ca="1">IF(ISERROR(
BUSCARX(B1162 &amp; I1162 &amp; H1162,
'EXTRACTO BANCO'!A:A &amp; 'EXTRACTO BANCO'!G:G &amp; 'EXTRACTO BANCO'!K:K,
'EXTRACTO BANCO'!A:A,
0)
),"NO","OK")</f>
        <v>NO</v>
      </c>
      <c r="O1162" s="18"/>
    </row>
    <row r="1163" spans="1:15">
      <c r="A1163" s="6"/>
      <c r="B1163" s="25"/>
      <c r="C1163" s="7"/>
      <c r="D1163" s="7"/>
      <c r="E1163" s="7"/>
      <c r="F1163" s="7"/>
      <c r="G1163" s="8"/>
      <c r="H1163" s="7"/>
      <c r="I1163" s="7" t="str">
        <f t="shared" si="19"/>
        <v/>
      </c>
      <c r="J1163" s="7" t="s">
        <v>18</v>
      </c>
      <c r="K1163" s="15" t="str">
        <f>IF(E1163="","",VLOOKUP(E1163,[1]Hoja4!A:H,7,0))</f>
        <v/>
      </c>
      <c r="L1163" s="16" t="str">
        <f>IF(E1163="","",VLOOKUP(E1163,[1]Hoja4!A:H,8,0))</f>
        <v/>
      </c>
      <c r="M1163" s="15" t="str">
        <f>IF(E1163="","",VLOOKUP(E1163,[1]Hoja4!A:I,9,0))</f>
        <v/>
      </c>
      <c r="N1163" s="17" t="str">
        <f ca="1">IF(ISERROR(
BUSCARX(B1163 &amp; I1163 &amp; H1163,
'EXTRACTO BANCO'!A:A &amp; 'EXTRACTO BANCO'!G:G &amp; 'EXTRACTO BANCO'!K:K,
'EXTRACTO BANCO'!A:A,
0)
),"NO","OK")</f>
        <v>NO</v>
      </c>
      <c r="O1163" s="18"/>
    </row>
    <row r="1164" spans="1:15">
      <c r="A1164" s="6"/>
      <c r="B1164" s="25"/>
      <c r="C1164" s="7"/>
      <c r="D1164" s="7"/>
      <c r="E1164" s="7"/>
      <c r="F1164" s="7"/>
      <c r="G1164" s="8"/>
      <c r="H1164" s="7"/>
      <c r="I1164" s="7" t="str">
        <f t="shared" si="19"/>
        <v/>
      </c>
      <c r="J1164" s="7" t="s">
        <v>18</v>
      </c>
      <c r="K1164" s="15" t="str">
        <f>IF(E1164="","",VLOOKUP(E1164,[1]Hoja4!A:H,7,0))</f>
        <v/>
      </c>
      <c r="L1164" s="16" t="str">
        <f>IF(E1164="","",VLOOKUP(E1164,[1]Hoja4!A:H,8,0))</f>
        <v/>
      </c>
      <c r="M1164" s="15" t="str">
        <f>IF(E1164="","",VLOOKUP(E1164,[1]Hoja4!A:I,9,0))</f>
        <v/>
      </c>
      <c r="N1164" s="17" t="str">
        <f ca="1">IF(ISERROR(
BUSCARX(B1164 &amp; I1164 &amp; H1164,
'EXTRACTO BANCO'!A:A &amp; 'EXTRACTO BANCO'!G:G &amp; 'EXTRACTO BANCO'!K:K,
'EXTRACTO BANCO'!A:A,
0)
),"NO","OK")</f>
        <v>NO</v>
      </c>
      <c r="O1164" s="18"/>
    </row>
    <row r="1165" spans="1:15">
      <c r="A1165" s="6"/>
      <c r="B1165" s="25"/>
      <c r="C1165" s="7"/>
      <c r="D1165" s="7"/>
      <c r="E1165" s="7"/>
      <c r="F1165" s="7"/>
      <c r="G1165" s="8"/>
      <c r="H1165" s="7"/>
      <c r="I1165" s="7" t="str">
        <f t="shared" si="19"/>
        <v/>
      </c>
      <c r="J1165" s="7" t="s">
        <v>18</v>
      </c>
      <c r="K1165" s="15" t="str">
        <f>IF(E1165="","",VLOOKUP(E1165,[1]Hoja4!A:H,7,0))</f>
        <v/>
      </c>
      <c r="L1165" s="16" t="str">
        <f>IF(E1165="","",VLOOKUP(E1165,[1]Hoja4!A:H,8,0))</f>
        <v/>
      </c>
      <c r="M1165" s="15" t="str">
        <f>IF(E1165="","",VLOOKUP(E1165,[1]Hoja4!A:I,9,0))</f>
        <v/>
      </c>
      <c r="N1165" s="17" t="str">
        <f ca="1">IF(ISERROR(
BUSCARX(B1165 &amp; I1165 &amp; H1165,
'EXTRACTO BANCO'!A:A &amp; 'EXTRACTO BANCO'!G:G &amp; 'EXTRACTO BANCO'!K:K,
'EXTRACTO BANCO'!A:A,
0)
),"NO","OK")</f>
        <v>NO</v>
      </c>
      <c r="O1165" s="18"/>
    </row>
    <row r="1166" spans="1:15">
      <c r="A1166" s="6"/>
      <c r="B1166" s="25"/>
      <c r="C1166" s="7"/>
      <c r="D1166" s="7"/>
      <c r="E1166" s="7"/>
      <c r="F1166" s="7"/>
      <c r="G1166" s="8"/>
      <c r="H1166" s="7"/>
      <c r="I1166" s="7" t="str">
        <f t="shared" si="19"/>
        <v/>
      </c>
      <c r="J1166" s="7" t="s">
        <v>18</v>
      </c>
      <c r="K1166" s="15" t="str">
        <f>IF(E1166="","",VLOOKUP(E1166,[1]Hoja4!A:H,7,0))</f>
        <v/>
      </c>
      <c r="L1166" s="16" t="str">
        <f>IF(E1166="","",VLOOKUP(E1166,[1]Hoja4!A:H,8,0))</f>
        <v/>
      </c>
      <c r="M1166" s="15" t="str">
        <f>IF(E1166="","",VLOOKUP(E1166,[1]Hoja4!A:I,9,0))</f>
        <v/>
      </c>
      <c r="N1166" s="17" t="str">
        <f ca="1">IF(ISERROR(
BUSCARX(B1166 &amp; I1166 &amp; H1166,
'EXTRACTO BANCO'!A:A &amp; 'EXTRACTO BANCO'!G:G &amp; 'EXTRACTO BANCO'!K:K,
'EXTRACTO BANCO'!A:A,
0)
),"NO","OK")</f>
        <v>NO</v>
      </c>
      <c r="O1166" s="18"/>
    </row>
    <row r="1167" spans="1:15">
      <c r="A1167" s="6"/>
      <c r="B1167" s="25"/>
      <c r="C1167" s="7"/>
      <c r="D1167" s="7"/>
      <c r="E1167" s="7"/>
      <c r="F1167" s="7"/>
      <c r="G1167" s="8"/>
      <c r="H1167" s="7"/>
      <c r="I1167" s="7" t="str">
        <f t="shared" si="19"/>
        <v/>
      </c>
      <c r="J1167" s="7" t="s">
        <v>18</v>
      </c>
      <c r="K1167" s="15" t="str">
        <f>IF(E1167="","",VLOOKUP(E1167,[1]Hoja4!A:H,7,0))</f>
        <v/>
      </c>
      <c r="L1167" s="16" t="str">
        <f>IF(E1167="","",VLOOKUP(E1167,[1]Hoja4!A:H,8,0))</f>
        <v/>
      </c>
      <c r="M1167" s="15" t="str">
        <f>IF(E1167="","",VLOOKUP(E1167,[1]Hoja4!A:I,9,0))</f>
        <v/>
      </c>
      <c r="N1167" s="17" t="str">
        <f ca="1">IF(ISERROR(
BUSCARX(B1167 &amp; I1167 &amp; H1167,
'EXTRACTO BANCO'!A:A &amp; 'EXTRACTO BANCO'!G:G &amp; 'EXTRACTO BANCO'!K:K,
'EXTRACTO BANCO'!A:A,
0)
),"NO","OK")</f>
        <v>NO</v>
      </c>
      <c r="O1167" s="18"/>
    </row>
    <row r="1168" spans="1:15">
      <c r="A1168" s="6"/>
      <c r="B1168" s="25"/>
      <c r="C1168" s="7"/>
      <c r="D1168" s="7"/>
      <c r="E1168" s="7"/>
      <c r="F1168" s="7"/>
      <c r="G1168" s="8"/>
      <c r="H1168" s="7"/>
      <c r="I1168" s="7" t="str">
        <f t="shared" si="19"/>
        <v/>
      </c>
      <c r="J1168" s="7" t="s">
        <v>18</v>
      </c>
      <c r="K1168" s="15" t="str">
        <f>IF(E1168="","",VLOOKUP(E1168,[1]Hoja4!A:H,7,0))</f>
        <v/>
      </c>
      <c r="L1168" s="16" t="str">
        <f>IF(E1168="","",VLOOKUP(E1168,[1]Hoja4!A:H,8,0))</f>
        <v/>
      </c>
      <c r="M1168" s="15" t="str">
        <f>IF(E1168="","",VLOOKUP(E1168,[1]Hoja4!A:I,9,0))</f>
        <v/>
      </c>
      <c r="N1168" s="17" t="str">
        <f ca="1">IF(ISERROR(
BUSCARX(B1168 &amp; I1168 &amp; H1168,
'EXTRACTO BANCO'!A:A &amp; 'EXTRACTO BANCO'!G:G &amp; 'EXTRACTO BANCO'!K:K,
'EXTRACTO BANCO'!A:A,
0)
),"NO","OK")</f>
        <v>NO</v>
      </c>
      <c r="O1168" s="18"/>
    </row>
    <row r="1169" spans="1:15">
      <c r="A1169" s="6"/>
      <c r="B1169" s="25"/>
      <c r="C1169" s="7"/>
      <c r="D1169" s="7"/>
      <c r="E1169" s="7"/>
      <c r="F1169" s="7"/>
      <c r="G1169" s="8"/>
      <c r="H1169" s="7"/>
      <c r="I1169" s="7" t="str">
        <f t="shared" si="19"/>
        <v/>
      </c>
      <c r="J1169" s="7" t="s">
        <v>18</v>
      </c>
      <c r="K1169" s="15" t="str">
        <f>IF(E1169="","",VLOOKUP(E1169,[1]Hoja4!A:H,7,0))</f>
        <v/>
      </c>
      <c r="L1169" s="16" t="str">
        <f>IF(E1169="","",VLOOKUP(E1169,[1]Hoja4!A:H,8,0))</f>
        <v/>
      </c>
      <c r="M1169" s="15" t="str">
        <f>IF(E1169="","",VLOOKUP(E1169,[1]Hoja4!A:I,9,0))</f>
        <v/>
      </c>
      <c r="N1169" s="17" t="str">
        <f ca="1">IF(ISERROR(
BUSCARX(B1169 &amp; I1169 &amp; H1169,
'EXTRACTO BANCO'!A:A &amp; 'EXTRACTO BANCO'!G:G &amp; 'EXTRACTO BANCO'!K:K,
'EXTRACTO BANCO'!A:A,
0)
),"NO","OK")</f>
        <v>NO</v>
      </c>
      <c r="O1169" s="18"/>
    </row>
    <row r="1170" spans="1:15">
      <c r="A1170" s="6"/>
      <c r="B1170" s="25"/>
      <c r="C1170" s="7"/>
      <c r="D1170" s="7"/>
      <c r="E1170" s="7"/>
      <c r="F1170" s="7"/>
      <c r="G1170" s="8"/>
      <c r="H1170" s="7"/>
      <c r="I1170" s="7" t="str">
        <f t="shared" si="19"/>
        <v/>
      </c>
      <c r="J1170" s="7" t="s">
        <v>18</v>
      </c>
      <c r="K1170" s="15" t="str">
        <f>IF(E1170="","",VLOOKUP(E1170,[1]Hoja4!A:H,7,0))</f>
        <v/>
      </c>
      <c r="L1170" s="16" t="str">
        <f>IF(E1170="","",VLOOKUP(E1170,[1]Hoja4!A:H,8,0))</f>
        <v/>
      </c>
      <c r="M1170" s="15" t="str">
        <f>IF(E1170="","",VLOOKUP(E1170,[1]Hoja4!A:I,9,0))</f>
        <v/>
      </c>
      <c r="N1170" s="17" t="str">
        <f ca="1">IF(ISERROR(
BUSCARX(B1170 &amp; I1170 &amp; H1170,
'EXTRACTO BANCO'!A:A &amp; 'EXTRACTO BANCO'!G:G &amp; 'EXTRACTO BANCO'!K:K,
'EXTRACTO BANCO'!A:A,
0)
),"NO","OK")</f>
        <v>NO</v>
      </c>
      <c r="O1170" s="18"/>
    </row>
    <row r="1171" spans="1:15">
      <c r="A1171" s="6"/>
      <c r="B1171" s="25"/>
      <c r="C1171" s="7"/>
      <c r="D1171" s="7"/>
      <c r="E1171" s="7"/>
      <c r="F1171" s="7"/>
      <c r="G1171" s="8"/>
      <c r="H1171" s="7"/>
      <c r="I1171" s="7" t="str">
        <f t="shared" si="19"/>
        <v/>
      </c>
      <c r="J1171" s="7" t="s">
        <v>18</v>
      </c>
      <c r="K1171" s="15" t="str">
        <f>IF(E1171="","",VLOOKUP(E1171,[1]Hoja4!A:H,7,0))</f>
        <v/>
      </c>
      <c r="L1171" s="16" t="str">
        <f>IF(E1171="","",VLOOKUP(E1171,[1]Hoja4!A:H,8,0))</f>
        <v/>
      </c>
      <c r="M1171" s="15" t="str">
        <f>IF(E1171="","",VLOOKUP(E1171,[1]Hoja4!A:I,9,0))</f>
        <v/>
      </c>
      <c r="N1171" s="17" t="str">
        <f ca="1">IF(ISERROR(
BUSCARX(B1171 &amp; I1171 &amp; H1171,
'EXTRACTO BANCO'!A:A &amp; 'EXTRACTO BANCO'!G:G &amp; 'EXTRACTO BANCO'!K:K,
'EXTRACTO BANCO'!A:A,
0)
),"NO","OK")</f>
        <v>NO</v>
      </c>
      <c r="O1171" s="18"/>
    </row>
    <row r="1172" spans="1:15">
      <c r="A1172" s="6"/>
      <c r="B1172" s="25"/>
      <c r="C1172" s="7"/>
      <c r="D1172" s="7"/>
      <c r="E1172" s="7"/>
      <c r="F1172" s="7"/>
      <c r="G1172" s="8"/>
      <c r="H1172" s="7"/>
      <c r="I1172" s="7" t="str">
        <f t="shared" si="19"/>
        <v/>
      </c>
      <c r="J1172" s="7" t="s">
        <v>18</v>
      </c>
      <c r="K1172" s="15" t="str">
        <f>IF(E1172="","",VLOOKUP(E1172,[1]Hoja4!A:H,7,0))</f>
        <v/>
      </c>
      <c r="L1172" s="16" t="str">
        <f>IF(E1172="","",VLOOKUP(E1172,[1]Hoja4!A:H,8,0))</f>
        <v/>
      </c>
      <c r="M1172" s="15" t="str">
        <f>IF(E1172="","",VLOOKUP(E1172,[1]Hoja4!A:I,9,0))</f>
        <v/>
      </c>
      <c r="N1172" s="17" t="str">
        <f ca="1">IF(ISERROR(
BUSCARX(B1172 &amp; I1172 &amp; H1172,
'EXTRACTO BANCO'!A:A &amp; 'EXTRACTO BANCO'!G:G &amp; 'EXTRACTO BANCO'!K:K,
'EXTRACTO BANCO'!A:A,
0)
),"NO","OK")</f>
        <v>NO</v>
      </c>
      <c r="O1172" s="18"/>
    </row>
    <row r="1173" spans="1:15">
      <c r="A1173" s="6"/>
      <c r="B1173" s="25"/>
      <c r="C1173" s="7"/>
      <c r="D1173" s="7"/>
      <c r="E1173" s="7"/>
      <c r="F1173" s="7"/>
      <c r="G1173" s="8"/>
      <c r="H1173" s="7"/>
      <c r="I1173" s="7" t="str">
        <f t="shared" si="19"/>
        <v/>
      </c>
      <c r="J1173" s="7" t="s">
        <v>18</v>
      </c>
      <c r="K1173" s="15" t="str">
        <f>IF(E1173="","",VLOOKUP(E1173,[1]Hoja4!A:H,7,0))</f>
        <v/>
      </c>
      <c r="L1173" s="16" t="str">
        <f>IF(E1173="","",VLOOKUP(E1173,[1]Hoja4!A:H,8,0))</f>
        <v/>
      </c>
      <c r="M1173" s="15" t="str">
        <f>IF(E1173="","",VLOOKUP(E1173,[1]Hoja4!A:I,9,0))</f>
        <v/>
      </c>
      <c r="N1173" s="17" t="str">
        <f ca="1">IF(ISERROR(
BUSCARX(B1173 &amp; I1173 &amp; H1173,
'EXTRACTO BANCO'!A:A &amp; 'EXTRACTO BANCO'!G:G &amp; 'EXTRACTO BANCO'!K:K,
'EXTRACTO BANCO'!A:A,
0)
),"NO","OK")</f>
        <v>NO</v>
      </c>
      <c r="O1173" s="18"/>
    </row>
    <row r="1174" spans="1:15">
      <c r="A1174" s="6"/>
      <c r="B1174" s="25"/>
      <c r="C1174" s="7"/>
      <c r="D1174" s="7"/>
      <c r="E1174" s="7"/>
      <c r="F1174" s="7"/>
      <c r="G1174" s="8"/>
      <c r="H1174" s="7"/>
      <c r="I1174" s="7" t="str">
        <f t="shared" si="19"/>
        <v/>
      </c>
      <c r="J1174" s="7" t="s">
        <v>18</v>
      </c>
      <c r="K1174" s="15" t="str">
        <f>IF(E1174="","",VLOOKUP(E1174,[1]Hoja4!A:H,7,0))</f>
        <v/>
      </c>
      <c r="L1174" s="16" t="str">
        <f>IF(E1174="","",VLOOKUP(E1174,[1]Hoja4!A:H,8,0))</f>
        <v/>
      </c>
      <c r="M1174" s="15" t="str">
        <f>IF(E1174="","",VLOOKUP(E1174,[1]Hoja4!A:I,9,0))</f>
        <v/>
      </c>
      <c r="N1174" s="17" t="str">
        <f ca="1">IF(ISERROR(
BUSCARX(B1174 &amp; I1174 &amp; H1174,
'EXTRACTO BANCO'!A:A &amp; 'EXTRACTO BANCO'!G:G &amp; 'EXTRACTO BANCO'!K:K,
'EXTRACTO BANCO'!A:A,
0)
),"NO","OK")</f>
        <v>NO</v>
      </c>
      <c r="O1174" s="18"/>
    </row>
    <row r="1175" spans="1:15">
      <c r="A1175" s="6"/>
      <c r="B1175" s="25"/>
      <c r="C1175" s="7"/>
      <c r="D1175" s="7"/>
      <c r="E1175" s="7"/>
      <c r="F1175" s="7"/>
      <c r="G1175" s="8"/>
      <c r="H1175" s="7"/>
      <c r="I1175" s="7" t="str">
        <f t="shared" si="19"/>
        <v/>
      </c>
      <c r="J1175" s="7" t="s">
        <v>18</v>
      </c>
      <c r="K1175" s="15" t="str">
        <f>IF(E1175="","",VLOOKUP(E1175,[1]Hoja4!A:H,7,0))</f>
        <v/>
      </c>
      <c r="L1175" s="16" t="str">
        <f>IF(E1175="","",VLOOKUP(E1175,[1]Hoja4!A:H,8,0))</f>
        <v/>
      </c>
      <c r="M1175" s="15" t="str">
        <f>IF(E1175="","",VLOOKUP(E1175,[1]Hoja4!A:I,9,0))</f>
        <v/>
      </c>
      <c r="N1175" s="17" t="str">
        <f ca="1">IF(ISERROR(
BUSCARX(B1175 &amp; I1175 &amp; H1175,
'EXTRACTO BANCO'!A:A &amp; 'EXTRACTO BANCO'!G:G &amp; 'EXTRACTO BANCO'!K:K,
'EXTRACTO BANCO'!A:A,
0)
),"NO","OK")</f>
        <v>NO</v>
      </c>
      <c r="O1175" s="18"/>
    </row>
    <row r="1176" spans="1:15">
      <c r="A1176" s="6"/>
      <c r="B1176" s="25"/>
      <c r="C1176" s="7"/>
      <c r="D1176" s="7"/>
      <c r="E1176" s="7"/>
      <c r="F1176" s="7"/>
      <c r="G1176" s="8"/>
      <c r="H1176" s="7"/>
      <c r="I1176" s="7" t="str">
        <f t="shared" si="19"/>
        <v/>
      </c>
      <c r="J1176" s="7" t="s">
        <v>18</v>
      </c>
      <c r="K1176" s="15" t="str">
        <f>IF(E1176="","",VLOOKUP(E1176,[1]Hoja4!A:H,7,0))</f>
        <v/>
      </c>
      <c r="L1176" s="16" t="str">
        <f>IF(E1176="","",VLOOKUP(E1176,[1]Hoja4!A:H,8,0))</f>
        <v/>
      </c>
      <c r="M1176" s="15" t="str">
        <f>IF(E1176="","",VLOOKUP(E1176,[1]Hoja4!A:I,9,0))</f>
        <v/>
      </c>
      <c r="N1176" s="17" t="str">
        <f ca="1">IF(ISERROR(
BUSCARX(B1176 &amp; I1176 &amp; H1176,
'EXTRACTO BANCO'!A:A &amp; 'EXTRACTO BANCO'!G:G &amp; 'EXTRACTO BANCO'!K:K,
'EXTRACTO BANCO'!A:A,
0)
),"NO","OK")</f>
        <v>NO</v>
      </c>
      <c r="O1176" s="18"/>
    </row>
    <row r="1177" spans="1:15">
      <c r="A1177" s="6"/>
      <c r="B1177" s="25"/>
      <c r="C1177" s="7"/>
      <c r="D1177" s="7"/>
      <c r="E1177" s="7"/>
      <c r="F1177" s="7"/>
      <c r="G1177" s="8"/>
      <c r="H1177" s="7"/>
      <c r="I1177" s="7" t="str">
        <f t="shared" si="19"/>
        <v/>
      </c>
      <c r="J1177" s="7" t="s">
        <v>18</v>
      </c>
      <c r="K1177" s="15" t="str">
        <f>IF(E1177="","",VLOOKUP(E1177,[1]Hoja4!A:H,7,0))</f>
        <v/>
      </c>
      <c r="L1177" s="16" t="str">
        <f>IF(E1177="","",VLOOKUP(E1177,[1]Hoja4!A:H,8,0))</f>
        <v/>
      </c>
      <c r="M1177" s="15" t="str">
        <f>IF(E1177="","",VLOOKUP(E1177,[1]Hoja4!A:I,9,0))</f>
        <v/>
      </c>
      <c r="N1177" s="17" t="str">
        <f ca="1">IF(ISERROR(
BUSCARX(B1177 &amp; I1177 &amp; H1177,
'EXTRACTO BANCO'!A:A &amp; 'EXTRACTO BANCO'!G:G &amp; 'EXTRACTO BANCO'!K:K,
'EXTRACTO BANCO'!A:A,
0)
),"NO","OK")</f>
        <v>NO</v>
      </c>
      <c r="O1177" s="18"/>
    </row>
    <row r="1178" spans="1:15">
      <c r="A1178" s="6"/>
      <c r="B1178" s="25"/>
      <c r="C1178" s="7"/>
      <c r="D1178" s="7"/>
      <c r="E1178" s="7"/>
      <c r="F1178" s="7"/>
      <c r="G1178" s="8"/>
      <c r="H1178" s="7"/>
      <c r="I1178" s="7" t="str">
        <f t="shared" si="19"/>
        <v/>
      </c>
      <c r="J1178" s="7" t="s">
        <v>18</v>
      </c>
      <c r="K1178" s="15" t="str">
        <f>IF(E1178="","",VLOOKUP(E1178,[1]Hoja4!A:H,7,0))</f>
        <v/>
      </c>
      <c r="L1178" s="16" t="str">
        <f>IF(E1178="","",VLOOKUP(E1178,[1]Hoja4!A:H,8,0))</f>
        <v/>
      </c>
      <c r="M1178" s="15" t="str">
        <f>IF(E1178="","",VLOOKUP(E1178,[1]Hoja4!A:I,9,0))</f>
        <v/>
      </c>
      <c r="N1178" s="17" t="str">
        <f ca="1">IF(ISERROR(
BUSCARX(B1178 &amp; I1178 &amp; H1178,
'EXTRACTO BANCO'!A:A &amp; 'EXTRACTO BANCO'!G:G &amp; 'EXTRACTO BANCO'!K:K,
'EXTRACTO BANCO'!A:A,
0)
),"NO","OK")</f>
        <v>NO</v>
      </c>
      <c r="O1178" s="18"/>
    </row>
    <row r="1179" spans="1:15">
      <c r="A1179" s="6"/>
      <c r="B1179" s="25"/>
      <c r="C1179" s="7"/>
      <c r="D1179" s="7"/>
      <c r="E1179" s="7"/>
      <c r="F1179" s="7"/>
      <c r="G1179" s="8"/>
      <c r="H1179" s="7"/>
      <c r="I1179" s="7" t="str">
        <f t="shared" si="19"/>
        <v/>
      </c>
      <c r="J1179" s="7" t="s">
        <v>18</v>
      </c>
      <c r="K1179" s="15" t="str">
        <f>IF(E1179="","",VLOOKUP(E1179,[1]Hoja4!A:H,7,0))</f>
        <v/>
      </c>
      <c r="L1179" s="16" t="str">
        <f>IF(E1179="","",VLOOKUP(E1179,[1]Hoja4!A:H,8,0))</f>
        <v/>
      </c>
      <c r="M1179" s="15" t="str">
        <f>IF(E1179="","",VLOOKUP(E1179,[1]Hoja4!A:I,9,0))</f>
        <v/>
      </c>
      <c r="N1179" s="17" t="str">
        <f ca="1">IF(ISERROR(
BUSCARX(B1179 &amp; I1179 &amp; H1179,
'EXTRACTO BANCO'!A:A &amp; 'EXTRACTO BANCO'!G:G &amp; 'EXTRACTO BANCO'!K:K,
'EXTRACTO BANCO'!A:A,
0)
),"NO","OK")</f>
        <v>NO</v>
      </c>
      <c r="O1179" s="18"/>
    </row>
    <row r="1180" spans="1:15">
      <c r="A1180" s="6"/>
      <c r="B1180" s="25"/>
      <c r="C1180" s="7"/>
      <c r="D1180" s="7"/>
      <c r="E1180" s="7"/>
      <c r="F1180" s="7"/>
      <c r="G1180" s="8"/>
      <c r="H1180" s="7"/>
      <c r="I1180" s="7" t="str">
        <f t="shared" si="19"/>
        <v/>
      </c>
      <c r="J1180" s="7" t="s">
        <v>18</v>
      </c>
      <c r="K1180" s="15" t="str">
        <f>IF(E1180="","",VLOOKUP(E1180,[1]Hoja4!A:H,7,0))</f>
        <v/>
      </c>
      <c r="L1180" s="16" t="str">
        <f>IF(E1180="","",VLOOKUP(E1180,[1]Hoja4!A:H,8,0))</f>
        <v/>
      </c>
      <c r="M1180" s="15" t="str">
        <f>IF(E1180="","",VLOOKUP(E1180,[1]Hoja4!A:I,9,0))</f>
        <v/>
      </c>
      <c r="N1180" s="17" t="str">
        <f ca="1">IF(ISERROR(
BUSCARX(B1180 &amp; I1180 &amp; H1180,
'EXTRACTO BANCO'!A:A &amp; 'EXTRACTO BANCO'!G:G &amp; 'EXTRACTO BANCO'!K:K,
'EXTRACTO BANCO'!A:A,
0)
),"NO","OK")</f>
        <v>NO</v>
      </c>
      <c r="O1180" s="18"/>
    </row>
    <row r="1181" spans="1:15">
      <c r="A1181" s="6"/>
      <c r="B1181" s="25"/>
      <c r="C1181" s="7"/>
      <c r="D1181" s="7"/>
      <c r="E1181" s="7"/>
      <c r="F1181" s="7"/>
      <c r="G1181" s="8"/>
      <c r="H1181" s="7"/>
      <c r="I1181" s="7" t="str">
        <f t="shared" si="19"/>
        <v/>
      </c>
      <c r="J1181" s="7" t="s">
        <v>18</v>
      </c>
      <c r="K1181" s="15" t="str">
        <f>IF(E1181="","",VLOOKUP(E1181,[1]Hoja4!A:H,7,0))</f>
        <v/>
      </c>
      <c r="L1181" s="16" t="str">
        <f>IF(E1181="","",VLOOKUP(E1181,[1]Hoja4!A:H,8,0))</f>
        <v/>
      </c>
      <c r="M1181" s="15" t="str">
        <f>IF(E1181="","",VLOOKUP(E1181,[1]Hoja4!A:I,9,0))</f>
        <v/>
      </c>
      <c r="N1181" s="17" t="str">
        <f ca="1">IF(ISERROR(
BUSCARX(B1181 &amp; I1181 &amp; H1181,
'EXTRACTO BANCO'!A:A &amp; 'EXTRACTO BANCO'!G:G &amp; 'EXTRACTO BANCO'!K:K,
'EXTRACTO BANCO'!A:A,
0)
),"NO","OK")</f>
        <v>NO</v>
      </c>
      <c r="O1181" s="18"/>
    </row>
    <row r="1182" spans="1:15">
      <c r="A1182" s="6"/>
      <c r="B1182" s="25"/>
      <c r="C1182" s="7"/>
      <c r="D1182" s="7"/>
      <c r="E1182" s="7"/>
      <c r="F1182" s="7"/>
      <c r="G1182" s="8"/>
      <c r="H1182" s="7"/>
      <c r="I1182" s="7" t="str">
        <f t="shared" si="19"/>
        <v/>
      </c>
      <c r="J1182" s="7" t="s">
        <v>18</v>
      </c>
      <c r="K1182" s="15" t="str">
        <f>IF(E1182="","",VLOOKUP(E1182,[1]Hoja4!A:H,7,0))</f>
        <v/>
      </c>
      <c r="L1182" s="16" t="str">
        <f>IF(E1182="","",VLOOKUP(E1182,[1]Hoja4!A:H,8,0))</f>
        <v/>
      </c>
      <c r="M1182" s="15" t="str">
        <f>IF(E1182="","",VLOOKUP(E1182,[1]Hoja4!A:I,9,0))</f>
        <v/>
      </c>
      <c r="N1182" s="17" t="str">
        <f ca="1">IF(ISERROR(
BUSCARX(B1182 &amp; I1182 &amp; H1182,
'EXTRACTO BANCO'!A:A &amp; 'EXTRACTO BANCO'!G:G &amp; 'EXTRACTO BANCO'!K:K,
'EXTRACTO BANCO'!A:A,
0)
),"NO","OK")</f>
        <v>NO</v>
      </c>
      <c r="O1182" s="18"/>
    </row>
    <row r="1183" spans="1:15">
      <c r="A1183" s="6"/>
      <c r="B1183" s="25"/>
      <c r="C1183" s="7"/>
      <c r="D1183" s="7"/>
      <c r="E1183" s="7"/>
      <c r="F1183" s="7"/>
      <c r="G1183" s="8"/>
      <c r="H1183" s="7"/>
      <c r="I1183" s="7" t="str">
        <f t="shared" si="19"/>
        <v/>
      </c>
      <c r="J1183" s="7" t="s">
        <v>18</v>
      </c>
      <c r="K1183" s="15" t="str">
        <f>IF(E1183="","",VLOOKUP(E1183,[1]Hoja4!A:H,7,0))</f>
        <v/>
      </c>
      <c r="L1183" s="16" t="str">
        <f>IF(E1183="","",VLOOKUP(E1183,[1]Hoja4!A:H,8,0))</f>
        <v/>
      </c>
      <c r="M1183" s="15" t="str">
        <f>IF(E1183="","",VLOOKUP(E1183,[1]Hoja4!A:I,9,0))</f>
        <v/>
      </c>
      <c r="N1183" s="17" t="str">
        <f ca="1">IF(ISERROR(
BUSCARX(B1183 &amp; I1183 &amp; H1183,
'EXTRACTO BANCO'!A:A &amp; 'EXTRACTO BANCO'!G:G &amp; 'EXTRACTO BANCO'!K:K,
'EXTRACTO BANCO'!A:A,
0)
),"NO","OK")</f>
        <v>NO</v>
      </c>
      <c r="O1183" s="18"/>
    </row>
    <row r="1184" spans="1:15">
      <c r="A1184" s="6"/>
      <c r="B1184" s="25"/>
      <c r="C1184" s="7"/>
      <c r="D1184" s="7"/>
      <c r="E1184" s="7"/>
      <c r="F1184" s="7"/>
      <c r="G1184" s="8"/>
      <c r="H1184" s="7"/>
      <c r="I1184" s="7" t="str">
        <f t="shared" si="19"/>
        <v/>
      </c>
      <c r="J1184" s="7" t="s">
        <v>18</v>
      </c>
      <c r="K1184" s="15" t="str">
        <f>IF(E1184="","",VLOOKUP(E1184,[1]Hoja4!A:H,7,0))</f>
        <v/>
      </c>
      <c r="L1184" s="16" t="str">
        <f>IF(E1184="","",VLOOKUP(E1184,[1]Hoja4!A:H,8,0))</f>
        <v/>
      </c>
      <c r="M1184" s="15" t="str">
        <f>IF(E1184="","",VLOOKUP(E1184,[1]Hoja4!A:I,9,0))</f>
        <v/>
      </c>
      <c r="N1184" s="17" t="str">
        <f ca="1">IF(ISERROR(
BUSCARX(B1184 &amp; I1184 &amp; H1184,
'EXTRACTO BANCO'!A:A &amp; 'EXTRACTO BANCO'!G:G &amp; 'EXTRACTO BANCO'!K:K,
'EXTRACTO BANCO'!A:A,
0)
),"NO","OK")</f>
        <v>NO</v>
      </c>
      <c r="O1184" s="18"/>
    </row>
    <row r="1185" spans="1:15">
      <c r="A1185" s="6"/>
      <c r="B1185" s="25"/>
      <c r="C1185" s="7"/>
      <c r="D1185" s="7"/>
      <c r="E1185" s="7"/>
      <c r="F1185" s="7"/>
      <c r="G1185" s="8"/>
      <c r="H1185" s="7"/>
      <c r="I1185" s="7" t="str">
        <f t="shared" si="19"/>
        <v/>
      </c>
      <c r="J1185" s="7" t="s">
        <v>18</v>
      </c>
      <c r="K1185" s="15" t="str">
        <f>IF(E1185="","",VLOOKUP(E1185,[1]Hoja4!A:H,7,0))</f>
        <v/>
      </c>
      <c r="L1185" s="16" t="str">
        <f>IF(E1185="","",VLOOKUP(E1185,[1]Hoja4!A:H,8,0))</f>
        <v/>
      </c>
      <c r="M1185" s="15" t="str">
        <f>IF(E1185="","",VLOOKUP(E1185,[1]Hoja4!A:I,9,0))</f>
        <v/>
      </c>
      <c r="N1185" s="17" t="str">
        <f ca="1">IF(ISERROR(
BUSCARX(B1185 &amp; I1185 &amp; H1185,
'EXTRACTO BANCO'!A:A &amp; 'EXTRACTO BANCO'!G:G &amp; 'EXTRACTO BANCO'!K:K,
'EXTRACTO BANCO'!A:A,
0)
),"NO","OK")</f>
        <v>NO</v>
      </c>
      <c r="O1185" s="18"/>
    </row>
    <row r="1186" spans="1:15">
      <c r="A1186" s="6"/>
      <c r="B1186" s="25"/>
      <c r="C1186" s="7"/>
      <c r="D1186" s="7"/>
      <c r="E1186" s="7"/>
      <c r="F1186" s="7"/>
      <c r="G1186" s="8"/>
      <c r="H1186" s="7"/>
      <c r="I1186" s="7" t="str">
        <f t="shared" si="19"/>
        <v/>
      </c>
      <c r="J1186" s="7" t="s">
        <v>18</v>
      </c>
      <c r="K1186" s="15" t="str">
        <f>IF(E1186="","",VLOOKUP(E1186,[1]Hoja4!A:H,7,0))</f>
        <v/>
      </c>
      <c r="L1186" s="16" t="str">
        <f>IF(E1186="","",VLOOKUP(E1186,[1]Hoja4!A:H,8,0))</f>
        <v/>
      </c>
      <c r="M1186" s="15" t="str">
        <f>IF(E1186="","",VLOOKUP(E1186,[1]Hoja4!A:I,9,0))</f>
        <v/>
      </c>
      <c r="N1186" s="17" t="str">
        <f ca="1">IF(ISERROR(
BUSCARX(B1186 &amp; I1186 &amp; H1186,
'EXTRACTO BANCO'!A:A &amp; 'EXTRACTO BANCO'!G:G &amp; 'EXTRACTO BANCO'!K:K,
'EXTRACTO BANCO'!A:A,
0)
),"NO","OK")</f>
        <v>NO</v>
      </c>
      <c r="O1186" s="18"/>
    </row>
    <row r="1187" spans="1:15">
      <c r="A1187" s="6"/>
      <c r="B1187" s="25"/>
      <c r="C1187" s="7"/>
      <c r="D1187" s="7"/>
      <c r="E1187" s="7"/>
      <c r="F1187" s="7"/>
      <c r="G1187" s="8"/>
      <c r="H1187" s="7"/>
      <c r="I1187" s="7" t="str">
        <f t="shared" si="19"/>
        <v/>
      </c>
      <c r="J1187" s="7" t="s">
        <v>18</v>
      </c>
      <c r="K1187" s="15" t="str">
        <f>IF(E1187="","",VLOOKUP(E1187,[1]Hoja4!A:H,7,0))</f>
        <v/>
      </c>
      <c r="L1187" s="16" t="str">
        <f>IF(E1187="","",VLOOKUP(E1187,[1]Hoja4!A:H,8,0))</f>
        <v/>
      </c>
      <c r="M1187" s="15" t="str">
        <f>IF(E1187="","",VLOOKUP(E1187,[1]Hoja4!A:I,9,0))</f>
        <v/>
      </c>
      <c r="N1187" s="17" t="str">
        <f ca="1">IF(ISERROR(
BUSCARX(B1187 &amp; I1187 &amp; H1187,
'EXTRACTO BANCO'!A:A &amp; 'EXTRACTO BANCO'!G:G &amp; 'EXTRACTO BANCO'!K:K,
'EXTRACTO BANCO'!A:A,
0)
),"NO","OK")</f>
        <v>NO</v>
      </c>
      <c r="O1187" s="18"/>
    </row>
    <row r="1188" spans="1:15">
      <c r="A1188" s="6"/>
      <c r="B1188" s="25"/>
      <c r="C1188" s="7"/>
      <c r="D1188" s="7"/>
      <c r="E1188" s="7"/>
      <c r="F1188" s="7"/>
      <c r="G1188" s="8"/>
      <c r="H1188" s="7"/>
      <c r="I1188" s="7" t="str">
        <f t="shared" si="19"/>
        <v/>
      </c>
      <c r="J1188" s="7" t="s">
        <v>18</v>
      </c>
      <c r="K1188" s="15" t="str">
        <f>IF(E1188="","",VLOOKUP(E1188,[1]Hoja4!A:H,7,0))</f>
        <v/>
      </c>
      <c r="L1188" s="16" t="str">
        <f>IF(E1188="","",VLOOKUP(E1188,[1]Hoja4!A:H,8,0))</f>
        <v/>
      </c>
      <c r="M1188" s="15" t="str">
        <f>IF(E1188="","",VLOOKUP(E1188,[1]Hoja4!A:I,9,0))</f>
        <v/>
      </c>
      <c r="N1188" s="17" t="str">
        <f ca="1">IF(ISERROR(
BUSCARX(B1188 &amp; I1188 &amp; H1188,
'EXTRACTO BANCO'!A:A &amp; 'EXTRACTO BANCO'!G:G &amp; 'EXTRACTO BANCO'!K:K,
'EXTRACTO BANCO'!A:A,
0)
),"NO","OK")</f>
        <v>NO</v>
      </c>
      <c r="O1188" s="18"/>
    </row>
    <row r="1189" spans="1:15">
      <c r="A1189" s="6"/>
      <c r="B1189" s="25"/>
      <c r="C1189" s="7"/>
      <c r="D1189" s="7"/>
      <c r="E1189" s="7"/>
      <c r="F1189" s="7"/>
      <c r="G1189" s="8"/>
      <c r="H1189" s="7"/>
      <c r="I1189" s="7" t="str">
        <f t="shared" si="19"/>
        <v/>
      </c>
      <c r="J1189" s="7" t="s">
        <v>18</v>
      </c>
      <c r="K1189" s="15" t="str">
        <f>IF(E1189="","",VLOOKUP(E1189,[1]Hoja4!A:H,7,0))</f>
        <v/>
      </c>
      <c r="L1189" s="16" t="str">
        <f>IF(E1189="","",VLOOKUP(E1189,[1]Hoja4!A:H,8,0))</f>
        <v/>
      </c>
      <c r="M1189" s="15" t="str">
        <f>IF(E1189="","",VLOOKUP(E1189,[1]Hoja4!A:I,9,0))</f>
        <v/>
      </c>
      <c r="N1189" s="17" t="str">
        <f ca="1">IF(ISERROR(
BUSCARX(B1189 &amp; I1189 &amp; H1189,
'EXTRACTO BANCO'!A:A &amp; 'EXTRACTO BANCO'!G:G &amp; 'EXTRACTO BANCO'!K:K,
'EXTRACTO BANCO'!A:A,
0)
),"NO","OK")</f>
        <v>NO</v>
      </c>
      <c r="O1189" s="18"/>
    </row>
    <row r="1190" spans="1:15">
      <c r="A1190" s="6"/>
      <c r="B1190" s="25"/>
      <c r="C1190" s="7"/>
      <c r="D1190" s="7"/>
      <c r="E1190" s="7"/>
      <c r="F1190" s="7"/>
      <c r="G1190" s="8"/>
      <c r="H1190" s="7"/>
      <c r="I1190" s="7" t="str">
        <f t="shared" si="19"/>
        <v/>
      </c>
      <c r="J1190" s="7" t="s">
        <v>18</v>
      </c>
      <c r="K1190" s="15" t="str">
        <f>IF(E1190="","",VLOOKUP(E1190,[1]Hoja4!A:H,7,0))</f>
        <v/>
      </c>
      <c r="L1190" s="16" t="str">
        <f>IF(E1190="","",VLOOKUP(E1190,[1]Hoja4!A:H,8,0))</f>
        <v/>
      </c>
      <c r="M1190" s="15" t="str">
        <f>IF(E1190="","",VLOOKUP(E1190,[1]Hoja4!A:I,9,0))</f>
        <v/>
      </c>
      <c r="N1190" s="17" t="str">
        <f ca="1">IF(ISERROR(
BUSCARX(B1190 &amp; I1190 &amp; H1190,
'EXTRACTO BANCO'!A:A &amp; 'EXTRACTO BANCO'!G:G &amp; 'EXTRACTO BANCO'!K:K,
'EXTRACTO BANCO'!A:A,
0)
),"NO","OK")</f>
        <v>NO</v>
      </c>
      <c r="O1190" s="18"/>
    </row>
    <row r="1191" spans="1:15">
      <c r="A1191" s="6"/>
      <c r="B1191" s="25"/>
      <c r="C1191" s="7"/>
      <c r="D1191" s="7"/>
      <c r="E1191" s="7"/>
      <c r="F1191" s="7"/>
      <c r="G1191" s="8"/>
      <c r="H1191" s="7"/>
      <c r="I1191" s="7" t="str">
        <f t="shared" si="19"/>
        <v/>
      </c>
      <c r="J1191" s="7" t="s">
        <v>18</v>
      </c>
      <c r="K1191" s="15" t="str">
        <f>IF(E1191="","",VLOOKUP(E1191,[1]Hoja4!A:H,7,0))</f>
        <v/>
      </c>
      <c r="L1191" s="16" t="str">
        <f>IF(E1191="","",VLOOKUP(E1191,[1]Hoja4!A:H,8,0))</f>
        <v/>
      </c>
      <c r="M1191" s="15" t="str">
        <f>IF(E1191="","",VLOOKUP(E1191,[1]Hoja4!A:I,9,0))</f>
        <v/>
      </c>
      <c r="N1191" s="17" t="str">
        <f ca="1">IF(ISERROR(
BUSCARX(B1191 &amp; I1191 &amp; H1191,
'EXTRACTO BANCO'!A:A &amp; 'EXTRACTO BANCO'!G:G &amp; 'EXTRACTO BANCO'!K:K,
'EXTRACTO BANCO'!A:A,
0)
),"NO","OK")</f>
        <v>NO</v>
      </c>
      <c r="O1191" s="18"/>
    </row>
    <row r="1192" spans="1:15">
      <c r="A1192" s="6"/>
      <c r="B1192" s="25"/>
      <c r="C1192" s="7"/>
      <c r="D1192" s="7"/>
      <c r="E1192" s="7"/>
      <c r="F1192" s="7"/>
      <c r="G1192" s="8"/>
      <c r="H1192" s="7"/>
      <c r="I1192" s="7" t="str">
        <f t="shared" si="19"/>
        <v/>
      </c>
      <c r="J1192" s="7" t="s">
        <v>18</v>
      </c>
      <c r="K1192" s="15" t="str">
        <f>IF(E1192="","",VLOOKUP(E1192,[1]Hoja4!A:H,7,0))</f>
        <v/>
      </c>
      <c r="L1192" s="16" t="str">
        <f>IF(E1192="","",VLOOKUP(E1192,[1]Hoja4!A:H,8,0))</f>
        <v/>
      </c>
      <c r="M1192" s="15" t="str">
        <f>IF(E1192="","",VLOOKUP(E1192,[1]Hoja4!A:I,9,0))</f>
        <v/>
      </c>
      <c r="N1192" s="17" t="str">
        <f ca="1">IF(ISERROR(
BUSCARX(B1192 &amp; I1192 &amp; H1192,
'EXTRACTO BANCO'!A:A &amp; 'EXTRACTO BANCO'!G:G &amp; 'EXTRACTO BANCO'!K:K,
'EXTRACTO BANCO'!A:A,
0)
),"NO","OK")</f>
        <v>NO</v>
      </c>
      <c r="O1192" s="18"/>
    </row>
    <row r="1193" spans="1:15">
      <c r="A1193" s="6"/>
      <c r="B1193" s="25"/>
      <c r="C1193" s="7"/>
      <c r="D1193" s="7"/>
      <c r="E1193" s="7"/>
      <c r="F1193" s="7"/>
      <c r="G1193" s="8"/>
      <c r="H1193" s="7"/>
      <c r="I1193" s="7" t="str">
        <f t="shared" si="19"/>
        <v/>
      </c>
      <c r="J1193" s="7" t="s">
        <v>18</v>
      </c>
      <c r="K1193" s="15" t="str">
        <f>IF(E1193="","",VLOOKUP(E1193,[1]Hoja4!A:H,7,0))</f>
        <v/>
      </c>
      <c r="L1193" s="16" t="str">
        <f>IF(E1193="","",VLOOKUP(E1193,[1]Hoja4!A:H,8,0))</f>
        <v/>
      </c>
      <c r="M1193" s="15" t="str">
        <f>IF(E1193="","",VLOOKUP(E1193,[1]Hoja4!A:I,9,0))</f>
        <v/>
      </c>
      <c r="N1193" s="17" t="str">
        <f ca="1">IF(ISERROR(
BUSCARX(B1193 &amp; I1193 &amp; H1193,
'EXTRACTO BANCO'!A:A &amp; 'EXTRACTO BANCO'!G:G &amp; 'EXTRACTO BANCO'!K:K,
'EXTRACTO BANCO'!A:A,
0)
),"NO","OK")</f>
        <v>NO</v>
      </c>
      <c r="O1193" s="18"/>
    </row>
    <row r="1194" spans="1:15">
      <c r="A1194" s="6"/>
      <c r="B1194" s="25"/>
      <c r="C1194" s="7"/>
      <c r="D1194" s="7"/>
      <c r="E1194" s="7"/>
      <c r="F1194" s="7"/>
      <c r="G1194" s="8"/>
      <c r="H1194" s="7"/>
      <c r="I1194" s="7" t="str">
        <f t="shared" si="19"/>
        <v/>
      </c>
      <c r="J1194" s="7" t="s">
        <v>18</v>
      </c>
      <c r="K1194" s="15" t="str">
        <f>IF(E1194="","",VLOOKUP(E1194,[1]Hoja4!A:H,7,0))</f>
        <v/>
      </c>
      <c r="L1194" s="16" t="str">
        <f>IF(E1194="","",VLOOKUP(E1194,[1]Hoja4!A:H,8,0))</f>
        <v/>
      </c>
      <c r="M1194" s="15" t="str">
        <f>IF(E1194="","",VLOOKUP(E1194,[1]Hoja4!A:I,9,0))</f>
        <v/>
      </c>
      <c r="N1194" s="17" t="str">
        <f ca="1">IF(ISERROR(
BUSCARX(B1194 &amp; I1194 &amp; H1194,
'EXTRACTO BANCO'!A:A &amp; 'EXTRACTO BANCO'!G:G &amp; 'EXTRACTO BANCO'!K:K,
'EXTRACTO BANCO'!A:A,
0)
),"NO","OK")</f>
        <v>NO</v>
      </c>
      <c r="O1194" s="18"/>
    </row>
    <row r="1195" spans="1:15">
      <c r="A1195" s="6"/>
      <c r="B1195" s="25"/>
      <c r="C1195" s="7"/>
      <c r="D1195" s="7"/>
      <c r="E1195" s="7"/>
      <c r="F1195" s="7"/>
      <c r="G1195" s="8"/>
      <c r="H1195" s="7"/>
      <c r="I1195" s="7" t="str">
        <f t="shared" si="19"/>
        <v/>
      </c>
      <c r="J1195" s="7" t="s">
        <v>18</v>
      </c>
      <c r="K1195" s="15" t="str">
        <f>IF(E1195="","",VLOOKUP(E1195,[1]Hoja4!A:H,7,0))</f>
        <v/>
      </c>
      <c r="L1195" s="16" t="str">
        <f>IF(E1195="","",VLOOKUP(E1195,[1]Hoja4!A:H,8,0))</f>
        <v/>
      </c>
      <c r="M1195" s="15" t="str">
        <f>IF(E1195="","",VLOOKUP(E1195,[1]Hoja4!A:I,9,0))</f>
        <v/>
      </c>
      <c r="N1195" s="17" t="str">
        <f ca="1">IF(ISERROR(
BUSCARX(B1195 &amp; I1195 &amp; H1195,
'EXTRACTO BANCO'!A:A &amp; 'EXTRACTO BANCO'!G:G &amp; 'EXTRACTO BANCO'!K:K,
'EXTRACTO BANCO'!A:A,
0)
),"NO","OK")</f>
        <v>NO</v>
      </c>
      <c r="O1195" s="18"/>
    </row>
    <row r="1196" spans="1:15">
      <c r="A1196" s="6"/>
      <c r="B1196" s="25"/>
      <c r="C1196" s="7"/>
      <c r="D1196" s="7"/>
      <c r="E1196" s="7"/>
      <c r="F1196" s="7"/>
      <c r="G1196" s="8"/>
      <c r="H1196" s="7"/>
      <c r="I1196" s="7" t="str">
        <f t="shared" si="19"/>
        <v/>
      </c>
      <c r="J1196" s="7" t="s">
        <v>18</v>
      </c>
      <c r="K1196" s="15" t="str">
        <f>IF(E1196="","",VLOOKUP(E1196,[1]Hoja4!A:H,7,0))</f>
        <v/>
      </c>
      <c r="L1196" s="16" t="str">
        <f>IF(E1196="","",VLOOKUP(E1196,[1]Hoja4!A:H,8,0))</f>
        <v/>
      </c>
      <c r="M1196" s="15" t="str">
        <f>IF(E1196="","",VLOOKUP(E1196,[1]Hoja4!A:I,9,0))</f>
        <v/>
      </c>
      <c r="N1196" s="17" t="str">
        <f ca="1">IF(ISERROR(
BUSCARX(B1196 &amp; I1196 &amp; H1196,
'EXTRACTO BANCO'!A:A &amp; 'EXTRACTO BANCO'!G:G &amp; 'EXTRACTO BANCO'!K:K,
'EXTRACTO BANCO'!A:A,
0)
),"NO","OK")</f>
        <v>NO</v>
      </c>
      <c r="O1196" s="18"/>
    </row>
    <row r="1197" spans="1:15">
      <c r="A1197" s="6"/>
      <c r="B1197" s="25"/>
      <c r="C1197" s="7"/>
      <c r="D1197" s="7"/>
      <c r="E1197" s="7"/>
      <c r="F1197" s="7"/>
      <c r="G1197" s="8"/>
      <c r="H1197" s="7"/>
      <c r="I1197" s="7" t="str">
        <f t="shared" si="19"/>
        <v/>
      </c>
      <c r="J1197" s="7" t="s">
        <v>18</v>
      </c>
      <c r="K1197" s="15" t="str">
        <f>IF(E1197="","",VLOOKUP(E1197,[1]Hoja4!A:H,7,0))</f>
        <v/>
      </c>
      <c r="L1197" s="16" t="str">
        <f>IF(E1197="","",VLOOKUP(E1197,[1]Hoja4!A:H,8,0))</f>
        <v/>
      </c>
      <c r="M1197" s="15" t="str">
        <f>IF(E1197="","",VLOOKUP(E1197,[1]Hoja4!A:I,9,0))</f>
        <v/>
      </c>
      <c r="N1197" s="17" t="str">
        <f ca="1">IF(ISERROR(
BUSCARX(B1197 &amp; I1197 &amp; H1197,
'EXTRACTO BANCO'!A:A &amp; 'EXTRACTO BANCO'!G:G &amp; 'EXTRACTO BANCO'!K:K,
'EXTRACTO BANCO'!A:A,
0)
),"NO","OK")</f>
        <v>NO</v>
      </c>
      <c r="O1197" s="18"/>
    </row>
    <row r="1198" spans="1:15">
      <c r="A1198" s="6"/>
      <c r="B1198" s="25"/>
      <c r="C1198" s="7"/>
      <c r="D1198" s="7"/>
      <c r="E1198" s="7"/>
      <c r="F1198" s="7"/>
      <c r="G1198" s="8"/>
      <c r="H1198" s="7"/>
      <c r="I1198" s="7" t="str">
        <f t="shared" si="19"/>
        <v/>
      </c>
      <c r="J1198" s="7" t="s">
        <v>18</v>
      </c>
      <c r="K1198" s="15" t="str">
        <f>IF(E1198="","",VLOOKUP(E1198,[1]Hoja4!A:H,7,0))</f>
        <v/>
      </c>
      <c r="L1198" s="16" t="str">
        <f>IF(E1198="","",VLOOKUP(E1198,[1]Hoja4!A:H,8,0))</f>
        <v/>
      </c>
      <c r="M1198" s="15" t="str">
        <f>IF(E1198="","",VLOOKUP(E1198,[1]Hoja4!A:I,9,0))</f>
        <v/>
      </c>
      <c r="N1198" s="17" t="str">
        <f ca="1">IF(ISERROR(
BUSCARX(B1198 &amp; I1198 &amp; H1198,
'EXTRACTO BANCO'!A:A &amp; 'EXTRACTO BANCO'!G:G &amp; 'EXTRACTO BANCO'!K:K,
'EXTRACTO BANCO'!A:A,
0)
),"NO","OK")</f>
        <v>NO</v>
      </c>
      <c r="O1198" s="18"/>
    </row>
    <row r="1199" spans="1:15">
      <c r="A1199" s="6"/>
      <c r="B1199" s="25"/>
      <c r="C1199" s="7"/>
      <c r="D1199" s="7"/>
      <c r="E1199" s="7"/>
      <c r="F1199" s="7"/>
      <c r="G1199" s="8"/>
      <c r="H1199" s="7"/>
      <c r="I1199" s="7" t="str">
        <f t="shared" si="19"/>
        <v/>
      </c>
      <c r="J1199" s="7" t="s">
        <v>18</v>
      </c>
      <c r="K1199" s="15" t="str">
        <f>IF(E1199="","",VLOOKUP(E1199,[1]Hoja4!A:H,7,0))</f>
        <v/>
      </c>
      <c r="L1199" s="16" t="str">
        <f>IF(E1199="","",VLOOKUP(E1199,[1]Hoja4!A:H,8,0))</f>
        <v/>
      </c>
      <c r="M1199" s="15" t="str">
        <f>IF(E1199="","",VLOOKUP(E1199,[1]Hoja4!A:I,9,0))</f>
        <v/>
      </c>
      <c r="N1199" s="17" t="str">
        <f ca="1">IF(ISERROR(
BUSCARX(B1199 &amp; I1199 &amp; H1199,
'EXTRACTO BANCO'!A:A &amp; 'EXTRACTO BANCO'!G:G &amp; 'EXTRACTO BANCO'!K:K,
'EXTRACTO BANCO'!A:A,
0)
),"NO","OK")</f>
        <v>NO</v>
      </c>
      <c r="O1199" s="18"/>
    </row>
    <row r="1200" spans="1:15">
      <c r="A1200" s="6"/>
      <c r="B1200" s="25"/>
      <c r="C1200" s="7"/>
      <c r="D1200" s="7"/>
      <c r="E1200" s="7"/>
      <c r="F1200" s="7"/>
      <c r="G1200" s="8"/>
      <c r="H1200" s="7"/>
      <c r="I1200" s="7" t="str">
        <f t="shared" si="19"/>
        <v/>
      </c>
      <c r="J1200" s="7" t="s">
        <v>18</v>
      </c>
      <c r="K1200" s="15" t="str">
        <f>IF(E1200="","",VLOOKUP(E1200,[1]Hoja4!A:H,7,0))</f>
        <v/>
      </c>
      <c r="L1200" s="16" t="str">
        <f>IF(E1200="","",VLOOKUP(E1200,[1]Hoja4!A:H,8,0))</f>
        <v/>
      </c>
      <c r="M1200" s="15" t="str">
        <f>IF(E1200="","",VLOOKUP(E1200,[1]Hoja4!A:I,9,0))</f>
        <v/>
      </c>
      <c r="N1200" s="17" t="str">
        <f ca="1">IF(ISERROR(
BUSCARX(B1200 &amp; I1200 &amp; H1200,
'EXTRACTO BANCO'!A:A &amp; 'EXTRACTO BANCO'!G:G &amp; 'EXTRACTO BANCO'!K:K,
'EXTRACTO BANCO'!A:A,
0)
),"NO","OK")</f>
        <v>NO</v>
      </c>
      <c r="O1200" s="18"/>
    </row>
    <row r="1201" spans="1:15">
      <c r="A1201" s="6"/>
      <c r="B1201" s="25"/>
      <c r="C1201" s="7"/>
      <c r="D1201" s="7"/>
      <c r="E1201" s="7"/>
      <c r="F1201" s="7"/>
      <c r="G1201" s="8"/>
      <c r="H1201" s="7"/>
      <c r="I1201" s="7" t="str">
        <f t="shared" si="19"/>
        <v/>
      </c>
      <c r="J1201" s="7" t="s">
        <v>18</v>
      </c>
      <c r="K1201" s="15" t="str">
        <f>IF(E1201="","",VLOOKUP(E1201,[1]Hoja4!A:H,7,0))</f>
        <v/>
      </c>
      <c r="L1201" s="16" t="str">
        <f>IF(E1201="","",VLOOKUP(E1201,[1]Hoja4!A:H,8,0))</f>
        <v/>
      </c>
      <c r="M1201" s="15" t="str">
        <f>IF(E1201="","",VLOOKUP(E1201,[1]Hoja4!A:I,9,0))</f>
        <v/>
      </c>
      <c r="N1201" s="17" t="str">
        <f ca="1">IF(ISERROR(
BUSCARX(B1201 &amp; I1201 &amp; H1201,
'EXTRACTO BANCO'!A:A &amp; 'EXTRACTO BANCO'!G:G &amp; 'EXTRACTO BANCO'!K:K,
'EXTRACTO BANCO'!A:A,
0)
),"NO","OK")</f>
        <v>NO</v>
      </c>
      <c r="O1201" s="18"/>
    </row>
    <row r="1202" spans="1:15">
      <c r="A1202" s="6"/>
      <c r="B1202" s="25"/>
      <c r="C1202" s="7"/>
      <c r="D1202" s="7"/>
      <c r="E1202" s="7"/>
      <c r="F1202" s="7"/>
      <c r="G1202" s="8"/>
      <c r="H1202" s="7"/>
      <c r="I1202" s="7" t="str">
        <f t="shared" si="19"/>
        <v/>
      </c>
      <c r="J1202" s="7" t="s">
        <v>18</v>
      </c>
      <c r="K1202" s="15" t="str">
        <f>IF(E1202="","",VLOOKUP(E1202,[1]Hoja4!A:H,7,0))</f>
        <v/>
      </c>
      <c r="L1202" s="16" t="str">
        <f>IF(E1202="","",VLOOKUP(E1202,[1]Hoja4!A:H,8,0))</f>
        <v/>
      </c>
      <c r="M1202" s="15" t="str">
        <f>IF(E1202="","",VLOOKUP(E1202,[1]Hoja4!A:I,9,0))</f>
        <v/>
      </c>
      <c r="N1202" s="17" t="str">
        <f ca="1">IF(ISERROR(
BUSCARX(B1202 &amp; I1202 &amp; H1202,
'EXTRACTO BANCO'!A:A &amp; 'EXTRACTO BANCO'!G:G &amp; 'EXTRACTO BANCO'!K:K,
'EXTRACTO BANCO'!A:A,
0)
),"NO","OK")</f>
        <v>NO</v>
      </c>
      <c r="O1202" s="18"/>
    </row>
    <row r="1203" spans="1:15">
      <c r="A1203" s="6"/>
      <c r="B1203" s="25"/>
      <c r="C1203" s="7"/>
      <c r="D1203" s="7"/>
      <c r="E1203" s="7"/>
      <c r="F1203" s="7"/>
      <c r="G1203" s="8"/>
      <c r="H1203" s="7"/>
      <c r="I1203" s="7" t="str">
        <f t="shared" si="19"/>
        <v/>
      </c>
      <c r="J1203" s="7" t="s">
        <v>18</v>
      </c>
      <c r="K1203" s="15" t="str">
        <f>IF(E1203="","",VLOOKUP(E1203,[1]Hoja4!A:H,7,0))</f>
        <v/>
      </c>
      <c r="L1203" s="16" t="str">
        <f>IF(E1203="","",VLOOKUP(E1203,[1]Hoja4!A:H,8,0))</f>
        <v/>
      </c>
      <c r="M1203" s="15" t="str">
        <f>IF(E1203="","",VLOOKUP(E1203,[1]Hoja4!A:I,9,0))</f>
        <v/>
      </c>
      <c r="N1203" s="17" t="str">
        <f ca="1">IF(ISERROR(
BUSCARX(B1203 &amp; I1203 &amp; H1203,
'EXTRACTO BANCO'!A:A &amp; 'EXTRACTO BANCO'!G:G &amp; 'EXTRACTO BANCO'!K:K,
'EXTRACTO BANCO'!A:A,
0)
),"NO","OK")</f>
        <v>NO</v>
      </c>
      <c r="O1203" s="18"/>
    </row>
    <row r="1204" spans="1:15">
      <c r="A1204" s="6"/>
      <c r="B1204" s="25"/>
      <c r="C1204" s="7"/>
      <c r="D1204" s="7"/>
      <c r="E1204" s="7"/>
      <c r="F1204" s="7"/>
      <c r="G1204" s="8"/>
      <c r="H1204" s="7"/>
      <c r="I1204" s="7" t="str">
        <f t="shared" si="19"/>
        <v/>
      </c>
      <c r="J1204" s="7" t="s">
        <v>18</v>
      </c>
      <c r="K1204" s="15" t="str">
        <f>IF(E1204="","",VLOOKUP(E1204,[1]Hoja4!A:H,7,0))</f>
        <v/>
      </c>
      <c r="L1204" s="16" t="str">
        <f>IF(E1204="","",VLOOKUP(E1204,[1]Hoja4!A:H,8,0))</f>
        <v/>
      </c>
      <c r="M1204" s="15" t="str">
        <f>IF(E1204="","",VLOOKUP(E1204,[1]Hoja4!A:I,9,0))</f>
        <v/>
      </c>
      <c r="N1204" s="17" t="str">
        <f ca="1">IF(ISERROR(
BUSCARX(B1204 &amp; I1204 &amp; H1204,
'EXTRACTO BANCO'!A:A &amp; 'EXTRACTO BANCO'!G:G &amp; 'EXTRACTO BANCO'!K:K,
'EXTRACTO BANCO'!A:A,
0)
),"NO","OK")</f>
        <v>NO</v>
      </c>
      <c r="O1204" s="18"/>
    </row>
    <row r="1205" spans="1:15">
      <c r="A1205" s="6"/>
      <c r="B1205" s="25"/>
      <c r="C1205" s="7"/>
      <c r="D1205" s="7"/>
      <c r="E1205" s="7"/>
      <c r="F1205" s="7"/>
      <c r="G1205" s="8"/>
      <c r="H1205" s="7"/>
      <c r="I1205" s="7" t="str">
        <f t="shared" si="19"/>
        <v/>
      </c>
      <c r="J1205" s="7" t="s">
        <v>18</v>
      </c>
      <c r="K1205" s="15" t="str">
        <f>IF(E1205="","",VLOOKUP(E1205,[1]Hoja4!A:H,7,0))</f>
        <v/>
      </c>
      <c r="L1205" s="16" t="str">
        <f>IF(E1205="","",VLOOKUP(E1205,[1]Hoja4!A:H,8,0))</f>
        <v/>
      </c>
      <c r="M1205" s="15" t="str">
        <f>IF(E1205="","",VLOOKUP(E1205,[1]Hoja4!A:I,9,0))</f>
        <v/>
      </c>
      <c r="N1205" s="17" t="str">
        <f ca="1">IF(ISERROR(
BUSCARX(B1205 &amp; I1205 &amp; H1205,
'EXTRACTO BANCO'!A:A &amp; 'EXTRACTO BANCO'!G:G &amp; 'EXTRACTO BANCO'!K:K,
'EXTRACTO BANCO'!A:A,
0)
),"NO","OK")</f>
        <v>NO</v>
      </c>
      <c r="O1205" s="18"/>
    </row>
    <row r="1206" spans="1:15">
      <c r="A1206" s="6"/>
      <c r="B1206" s="25"/>
      <c r="C1206" s="7"/>
      <c r="D1206" s="7"/>
      <c r="E1206" s="7"/>
      <c r="F1206" s="7"/>
      <c r="G1206" s="8"/>
      <c r="H1206" s="7"/>
      <c r="I1206" s="7" t="str">
        <f t="shared" si="19"/>
        <v/>
      </c>
      <c r="J1206" s="7" t="s">
        <v>18</v>
      </c>
      <c r="K1206" s="15" t="str">
        <f>IF(E1206="","",VLOOKUP(E1206,[1]Hoja4!A:H,7,0))</f>
        <v/>
      </c>
      <c r="L1206" s="16" t="str">
        <f>IF(E1206="","",VLOOKUP(E1206,[1]Hoja4!A:H,8,0))</f>
        <v/>
      </c>
      <c r="M1206" s="15" t="str">
        <f>IF(E1206="","",VLOOKUP(E1206,[1]Hoja4!A:I,9,0))</f>
        <v/>
      </c>
      <c r="N1206" s="17" t="str">
        <f ca="1">IF(ISERROR(
BUSCARX(B1206 &amp; I1206 &amp; H1206,
'EXTRACTO BANCO'!A:A &amp; 'EXTRACTO BANCO'!G:G &amp; 'EXTRACTO BANCO'!K:K,
'EXTRACTO BANCO'!A:A,
0)
),"NO","OK")</f>
        <v>NO</v>
      </c>
      <c r="O1206" s="18"/>
    </row>
    <row r="1207" spans="1:15">
      <c r="A1207" s="6"/>
      <c r="B1207" s="25"/>
      <c r="C1207" s="7"/>
      <c r="D1207" s="7"/>
      <c r="E1207" s="7"/>
      <c r="F1207" s="7"/>
      <c r="G1207" s="8"/>
      <c r="H1207" s="7"/>
      <c r="I1207" s="7" t="str">
        <f t="shared" si="19"/>
        <v/>
      </c>
      <c r="J1207" s="7" t="s">
        <v>18</v>
      </c>
      <c r="K1207" s="15" t="str">
        <f>IF(E1207="","",VLOOKUP(E1207,[1]Hoja4!A:H,7,0))</f>
        <v/>
      </c>
      <c r="L1207" s="16" t="str">
        <f>IF(E1207="","",VLOOKUP(E1207,[1]Hoja4!A:H,8,0))</f>
        <v/>
      </c>
      <c r="M1207" s="15" t="str">
        <f>IF(E1207="","",VLOOKUP(E1207,[1]Hoja4!A:I,9,0))</f>
        <v/>
      </c>
      <c r="N1207" s="17" t="str">
        <f ca="1">IF(ISERROR(
BUSCARX(B1207 &amp; I1207 &amp; H1207,
'EXTRACTO BANCO'!A:A &amp; 'EXTRACTO BANCO'!G:G &amp; 'EXTRACTO BANCO'!K:K,
'EXTRACTO BANCO'!A:A,
0)
),"NO","OK")</f>
        <v>NO</v>
      </c>
      <c r="O1207" s="18"/>
    </row>
    <row r="1208" spans="1:15">
      <c r="A1208" s="6"/>
      <c r="B1208" s="25"/>
      <c r="C1208" s="7"/>
      <c r="D1208" s="7"/>
      <c r="E1208" s="7"/>
      <c r="F1208" s="7"/>
      <c r="G1208" s="8"/>
      <c r="H1208" s="7"/>
      <c r="I1208" s="7" t="str">
        <f t="shared" si="19"/>
        <v/>
      </c>
      <c r="J1208" s="7" t="s">
        <v>18</v>
      </c>
      <c r="K1208" s="15" t="str">
        <f>IF(E1208="","",VLOOKUP(E1208,[1]Hoja4!A:H,7,0))</f>
        <v/>
      </c>
      <c r="L1208" s="16" t="str">
        <f>IF(E1208="","",VLOOKUP(E1208,[1]Hoja4!A:H,8,0))</f>
        <v/>
      </c>
      <c r="M1208" s="15" t="str">
        <f>IF(E1208="","",VLOOKUP(E1208,[1]Hoja4!A:I,9,0))</f>
        <v/>
      </c>
      <c r="N1208" s="17" t="str">
        <f ca="1">IF(ISERROR(
BUSCARX(B1208 &amp; I1208 &amp; H1208,
'EXTRACTO BANCO'!A:A &amp; 'EXTRACTO BANCO'!G:G &amp; 'EXTRACTO BANCO'!K:K,
'EXTRACTO BANCO'!A:A,
0)
),"NO","OK")</f>
        <v>NO</v>
      </c>
      <c r="O1208" s="18"/>
    </row>
    <row r="1209" spans="1:15">
      <c r="A1209" s="6"/>
      <c r="B1209" s="25"/>
      <c r="C1209" s="7"/>
      <c r="D1209" s="7"/>
      <c r="E1209" s="7"/>
      <c r="F1209" s="7"/>
      <c r="G1209" s="8"/>
      <c r="H1209" s="7"/>
      <c r="I1209" s="7" t="str">
        <f t="shared" si="19"/>
        <v/>
      </c>
      <c r="J1209" s="7" t="s">
        <v>18</v>
      </c>
      <c r="K1209" s="15" t="str">
        <f>IF(E1209="","",VLOOKUP(E1209,[1]Hoja4!A:H,7,0))</f>
        <v/>
      </c>
      <c r="L1209" s="16" t="str">
        <f>IF(E1209="","",VLOOKUP(E1209,[1]Hoja4!A:H,8,0))</f>
        <v/>
      </c>
      <c r="M1209" s="15" t="str">
        <f>IF(E1209="","",VLOOKUP(E1209,[1]Hoja4!A:I,9,0))</f>
        <v/>
      </c>
      <c r="N1209" s="17" t="str">
        <f ca="1">IF(ISERROR(
BUSCARX(B1209 &amp; I1209 &amp; H1209,
'EXTRACTO BANCO'!A:A &amp; 'EXTRACTO BANCO'!G:G &amp; 'EXTRACTO BANCO'!K:K,
'EXTRACTO BANCO'!A:A,
0)
),"NO","OK")</f>
        <v>NO</v>
      </c>
      <c r="O1209" s="18"/>
    </row>
    <row r="1210" spans="1:15">
      <c r="A1210" s="6"/>
      <c r="B1210" s="25"/>
      <c r="C1210" s="7"/>
      <c r="D1210" s="7"/>
      <c r="E1210" s="7"/>
      <c r="F1210" s="7"/>
      <c r="G1210" s="8"/>
      <c r="H1210" s="7"/>
      <c r="I1210" s="7" t="str">
        <f t="shared" si="19"/>
        <v/>
      </c>
      <c r="J1210" s="7" t="s">
        <v>18</v>
      </c>
      <c r="K1210" s="15" t="str">
        <f>IF(E1210="","",VLOOKUP(E1210,[1]Hoja4!A:H,7,0))</f>
        <v/>
      </c>
      <c r="L1210" s="16" t="str">
        <f>IF(E1210="","",VLOOKUP(E1210,[1]Hoja4!A:H,8,0))</f>
        <v/>
      </c>
      <c r="M1210" s="15" t="str">
        <f>IF(E1210="","",VLOOKUP(E1210,[1]Hoja4!A:I,9,0))</f>
        <v/>
      </c>
      <c r="N1210" s="17" t="str">
        <f ca="1">IF(ISERROR(
BUSCARX(B1210 &amp; I1210 &amp; H1210,
'EXTRACTO BANCO'!A:A &amp; 'EXTRACTO BANCO'!G:G &amp; 'EXTRACTO BANCO'!K:K,
'EXTRACTO BANCO'!A:A,
0)
),"NO","OK")</f>
        <v>NO</v>
      </c>
      <c r="O1210" s="18"/>
    </row>
    <row r="1211" spans="1:15">
      <c r="A1211" s="6"/>
      <c r="B1211" s="25"/>
      <c r="C1211" s="7"/>
      <c r="D1211" s="7"/>
      <c r="E1211" s="7"/>
      <c r="F1211" s="7"/>
      <c r="G1211" s="8"/>
      <c r="H1211" s="7"/>
      <c r="I1211" s="7" t="str">
        <f t="shared" si="19"/>
        <v/>
      </c>
      <c r="J1211" s="7" t="s">
        <v>18</v>
      </c>
      <c r="K1211" s="15" t="str">
        <f>IF(E1211="","",VLOOKUP(E1211,[1]Hoja4!A:H,7,0))</f>
        <v/>
      </c>
      <c r="L1211" s="16" t="str">
        <f>IF(E1211="","",VLOOKUP(E1211,[1]Hoja4!A:H,8,0))</f>
        <v/>
      </c>
      <c r="M1211" s="15" t="str">
        <f>IF(E1211="","",VLOOKUP(E1211,[1]Hoja4!A:I,9,0))</f>
        <v/>
      </c>
      <c r="N1211" s="17" t="str">
        <f ca="1">IF(ISERROR(
BUSCARX(B1211 &amp; I1211 &amp; H1211,
'EXTRACTO BANCO'!A:A &amp; 'EXTRACTO BANCO'!G:G &amp; 'EXTRACTO BANCO'!K:K,
'EXTRACTO BANCO'!A:A,
0)
),"NO","OK")</f>
        <v>NO</v>
      </c>
      <c r="O1211" s="18"/>
    </row>
    <row r="1212" spans="1:15">
      <c r="A1212" s="6"/>
      <c r="B1212" s="25"/>
      <c r="C1212" s="7"/>
      <c r="D1212" s="7"/>
      <c r="E1212" s="7"/>
      <c r="F1212" s="7"/>
      <c r="G1212" s="8"/>
      <c r="H1212" s="7"/>
      <c r="I1212" s="7" t="str">
        <f t="shared" si="19"/>
        <v/>
      </c>
      <c r="J1212" s="7" t="s">
        <v>18</v>
      </c>
      <c r="K1212" s="15" t="str">
        <f>IF(E1212="","",VLOOKUP(E1212,[1]Hoja4!A:H,7,0))</f>
        <v/>
      </c>
      <c r="L1212" s="16" t="str">
        <f>IF(E1212="","",VLOOKUP(E1212,[1]Hoja4!A:H,8,0))</f>
        <v/>
      </c>
      <c r="M1212" s="15" t="str">
        <f>IF(E1212="","",VLOOKUP(E1212,[1]Hoja4!A:I,9,0))</f>
        <v/>
      </c>
      <c r="N1212" s="17" t="str">
        <f ca="1">IF(ISERROR(
BUSCARX(B1212 &amp; I1212 &amp; H1212,
'EXTRACTO BANCO'!A:A &amp; 'EXTRACTO BANCO'!G:G &amp; 'EXTRACTO BANCO'!K:K,
'EXTRACTO BANCO'!A:A,
0)
),"NO","OK")</f>
        <v>NO</v>
      </c>
      <c r="O1212" s="18"/>
    </row>
    <row r="1213" spans="1:15">
      <c r="A1213" s="6"/>
      <c r="B1213" s="25"/>
      <c r="C1213" s="7"/>
      <c r="D1213" s="7"/>
      <c r="E1213" s="7"/>
      <c r="F1213" s="7"/>
      <c r="G1213" s="8"/>
      <c r="H1213" s="7"/>
      <c r="I1213" s="7" t="str">
        <f t="shared" si="19"/>
        <v/>
      </c>
      <c r="J1213" s="7" t="s">
        <v>18</v>
      </c>
      <c r="K1213" s="15" t="str">
        <f>IF(E1213="","",VLOOKUP(E1213,[1]Hoja4!A:H,7,0))</f>
        <v/>
      </c>
      <c r="L1213" s="16" t="str">
        <f>IF(E1213="","",VLOOKUP(E1213,[1]Hoja4!A:H,8,0))</f>
        <v/>
      </c>
      <c r="M1213" s="15" t="str">
        <f>IF(E1213="","",VLOOKUP(E1213,[1]Hoja4!A:I,9,0))</f>
        <v/>
      </c>
      <c r="N1213" s="17" t="str">
        <f ca="1">IF(ISERROR(
BUSCARX(B1213 &amp; I1213 &amp; H1213,
'EXTRACTO BANCO'!A:A &amp; 'EXTRACTO BANCO'!G:G &amp; 'EXTRACTO BANCO'!K:K,
'EXTRACTO BANCO'!A:A,
0)
),"NO","OK")</f>
        <v>NO</v>
      </c>
      <c r="O1213" s="18"/>
    </row>
    <row r="1214" spans="1:15">
      <c r="A1214" s="6"/>
      <c r="B1214" s="25"/>
      <c r="C1214" s="7"/>
      <c r="D1214" s="7"/>
      <c r="E1214" s="7"/>
      <c r="F1214" s="7"/>
      <c r="G1214" s="8"/>
      <c r="H1214" s="7"/>
      <c r="I1214" s="7" t="str">
        <f t="shared" si="19"/>
        <v/>
      </c>
      <c r="J1214" s="7" t="s">
        <v>18</v>
      </c>
      <c r="K1214" s="15" t="str">
        <f>IF(E1214="","",VLOOKUP(E1214,[1]Hoja4!A:H,7,0))</f>
        <v/>
      </c>
      <c r="L1214" s="16" t="str">
        <f>IF(E1214="","",VLOOKUP(E1214,[1]Hoja4!A:H,8,0))</f>
        <v/>
      </c>
      <c r="M1214" s="15" t="str">
        <f>IF(E1214="","",VLOOKUP(E1214,[1]Hoja4!A:I,9,0))</f>
        <v/>
      </c>
      <c r="N1214" s="17" t="str">
        <f ca="1">IF(ISERROR(
BUSCARX(B1214 &amp; I1214 &amp; H1214,
'EXTRACTO BANCO'!A:A &amp; 'EXTRACTO BANCO'!G:G &amp; 'EXTRACTO BANCO'!K:K,
'EXTRACTO BANCO'!A:A,
0)
),"NO","OK")</f>
        <v>NO</v>
      </c>
      <c r="O1214" s="18"/>
    </row>
    <row r="1215" spans="1:15">
      <c r="A1215" s="6"/>
      <c r="B1215" s="25"/>
      <c r="C1215" s="7"/>
      <c r="D1215" s="7"/>
      <c r="E1215" s="7"/>
      <c r="F1215" s="7"/>
      <c r="G1215" s="8"/>
      <c r="H1215" s="7"/>
      <c r="I1215" s="7" t="str">
        <f t="shared" si="19"/>
        <v/>
      </c>
      <c r="J1215" s="7" t="s">
        <v>18</v>
      </c>
      <c r="K1215" s="15" t="str">
        <f>IF(E1215="","",VLOOKUP(E1215,[1]Hoja4!A:H,7,0))</f>
        <v/>
      </c>
      <c r="L1215" s="16" t="str">
        <f>IF(E1215="","",VLOOKUP(E1215,[1]Hoja4!A:H,8,0))</f>
        <v/>
      </c>
      <c r="M1215" s="15" t="str">
        <f>IF(E1215="","",VLOOKUP(E1215,[1]Hoja4!A:I,9,0))</f>
        <v/>
      </c>
      <c r="N1215" s="17" t="str">
        <f ca="1">IF(ISERROR(
BUSCARX(B1215 &amp; I1215 &amp; H1215,
'EXTRACTO BANCO'!A:A &amp; 'EXTRACTO BANCO'!G:G &amp; 'EXTRACTO BANCO'!K:K,
'EXTRACTO BANCO'!A:A,
0)
),"NO","OK")</f>
        <v>NO</v>
      </c>
      <c r="O1215" s="18"/>
    </row>
    <row r="1216" spans="1:15">
      <c r="A1216" s="6"/>
      <c r="B1216" s="25"/>
      <c r="C1216" s="7"/>
      <c r="D1216" s="7"/>
      <c r="E1216" s="7"/>
      <c r="F1216" s="7"/>
      <c r="G1216" s="8"/>
      <c r="H1216" s="7"/>
      <c r="I1216" s="7" t="str">
        <f t="shared" si="19"/>
        <v/>
      </c>
      <c r="J1216" s="7" t="s">
        <v>18</v>
      </c>
      <c r="K1216" s="15" t="str">
        <f>IF(E1216="","",VLOOKUP(E1216,[1]Hoja4!A:H,7,0))</f>
        <v/>
      </c>
      <c r="L1216" s="16" t="str">
        <f>IF(E1216="","",VLOOKUP(E1216,[1]Hoja4!A:H,8,0))</f>
        <v/>
      </c>
      <c r="M1216" s="15" t="str">
        <f>IF(E1216="","",VLOOKUP(E1216,[1]Hoja4!A:I,9,0))</f>
        <v/>
      </c>
      <c r="N1216" s="17" t="str">
        <f ca="1">IF(ISERROR(
BUSCARX(B1216 &amp; I1216 &amp; H1216,
'EXTRACTO BANCO'!A:A &amp; 'EXTRACTO BANCO'!G:G &amp; 'EXTRACTO BANCO'!K:K,
'EXTRACTO BANCO'!A:A,
0)
),"NO","OK")</f>
        <v>NO</v>
      </c>
      <c r="O1216" s="18"/>
    </row>
    <row r="1217" spans="1:15">
      <c r="A1217" s="6"/>
      <c r="B1217" s="25"/>
      <c r="C1217" s="7"/>
      <c r="D1217" s="7"/>
      <c r="E1217" s="7"/>
      <c r="F1217" s="7"/>
      <c r="G1217" s="8"/>
      <c r="H1217" s="7"/>
      <c r="I1217" s="7" t="str">
        <f t="shared" si="19"/>
        <v/>
      </c>
      <c r="J1217" s="7" t="s">
        <v>18</v>
      </c>
      <c r="K1217" s="15" t="str">
        <f>IF(E1217="","",VLOOKUP(E1217,[1]Hoja4!A:H,7,0))</f>
        <v/>
      </c>
      <c r="L1217" s="16" t="str">
        <f>IF(E1217="","",VLOOKUP(E1217,[1]Hoja4!A:H,8,0))</f>
        <v/>
      </c>
      <c r="M1217" s="15" t="str">
        <f>IF(E1217="","",VLOOKUP(E1217,[1]Hoja4!A:I,9,0))</f>
        <v/>
      </c>
      <c r="N1217" s="17" t="str">
        <f ca="1">IF(ISERROR(
BUSCARX(B1217 &amp; I1217 &amp; H1217,
'EXTRACTO BANCO'!A:A &amp; 'EXTRACTO BANCO'!G:G &amp; 'EXTRACTO BANCO'!K:K,
'EXTRACTO BANCO'!A:A,
0)
),"NO","OK")</f>
        <v>NO</v>
      </c>
      <c r="O1217" s="18"/>
    </row>
    <row r="1218" spans="1:15">
      <c r="A1218" s="6"/>
      <c r="B1218" s="25"/>
      <c r="C1218" s="7"/>
      <c r="D1218" s="7"/>
      <c r="E1218" s="7"/>
      <c r="F1218" s="7"/>
      <c r="G1218" s="8"/>
      <c r="H1218" s="7"/>
      <c r="I1218" s="7" t="str">
        <f t="shared" si="19"/>
        <v/>
      </c>
      <c r="J1218" s="7" t="s">
        <v>18</v>
      </c>
      <c r="K1218" s="15" t="str">
        <f>IF(E1218="","",VLOOKUP(E1218,[1]Hoja4!A:H,7,0))</f>
        <v/>
      </c>
      <c r="L1218" s="16" t="str">
        <f>IF(E1218="","",VLOOKUP(E1218,[1]Hoja4!A:H,8,0))</f>
        <v/>
      </c>
      <c r="M1218" s="15" t="str">
        <f>IF(E1218="","",VLOOKUP(E1218,[1]Hoja4!A:I,9,0))</f>
        <v/>
      </c>
      <c r="N1218" s="17" t="str">
        <f ca="1">IF(ISERROR(
BUSCARX(B1218 &amp; I1218 &amp; H1218,
'EXTRACTO BANCO'!A:A &amp; 'EXTRACTO BANCO'!G:G &amp; 'EXTRACTO BANCO'!K:K,
'EXTRACTO BANCO'!A:A,
0)
),"NO","OK")</f>
        <v>NO</v>
      </c>
      <c r="O1218" s="18"/>
    </row>
    <row r="1219" spans="1:15">
      <c r="A1219" s="6"/>
      <c r="B1219" s="25"/>
      <c r="C1219" s="7"/>
      <c r="D1219" s="7"/>
      <c r="E1219" s="7"/>
      <c r="F1219" s="7"/>
      <c r="G1219" s="8"/>
      <c r="H1219" s="7"/>
      <c r="I1219" s="7" t="str">
        <f t="shared" ref="I1219:I1282" si="20">CONCATENATE(A1219,G1219)</f>
        <v/>
      </c>
      <c r="J1219" s="7" t="s">
        <v>18</v>
      </c>
      <c r="K1219" s="15" t="str">
        <f>IF(E1219="","",VLOOKUP(E1219,[1]Hoja4!A:H,7,0))</f>
        <v/>
      </c>
      <c r="L1219" s="16" t="str">
        <f>IF(E1219="","",VLOOKUP(E1219,[1]Hoja4!A:H,8,0))</f>
        <v/>
      </c>
      <c r="M1219" s="15" t="str">
        <f>IF(E1219="","",VLOOKUP(E1219,[1]Hoja4!A:I,9,0))</f>
        <v/>
      </c>
      <c r="N1219" s="17" t="str">
        <f ca="1">IF(ISERROR(
BUSCARX(B1219 &amp; I1219 &amp; H1219,
'EXTRACTO BANCO'!A:A &amp; 'EXTRACTO BANCO'!G:G &amp; 'EXTRACTO BANCO'!K:K,
'EXTRACTO BANCO'!A:A,
0)
),"NO","OK")</f>
        <v>NO</v>
      </c>
      <c r="O1219" s="18"/>
    </row>
    <row r="1220" spans="1:15">
      <c r="A1220" s="6"/>
      <c r="B1220" s="25"/>
      <c r="C1220" s="7"/>
      <c r="D1220" s="7"/>
      <c r="E1220" s="7"/>
      <c r="F1220" s="7"/>
      <c r="G1220" s="8"/>
      <c r="H1220" s="7"/>
      <c r="I1220" s="7" t="str">
        <f t="shared" si="20"/>
        <v/>
      </c>
      <c r="J1220" s="7" t="s">
        <v>18</v>
      </c>
      <c r="K1220" s="15" t="str">
        <f>IF(E1220="","",VLOOKUP(E1220,[1]Hoja4!A:H,7,0))</f>
        <v/>
      </c>
      <c r="L1220" s="16" t="str">
        <f>IF(E1220="","",VLOOKUP(E1220,[1]Hoja4!A:H,8,0))</f>
        <v/>
      </c>
      <c r="M1220" s="15" t="str">
        <f>IF(E1220="","",VLOOKUP(E1220,[1]Hoja4!A:I,9,0))</f>
        <v/>
      </c>
      <c r="N1220" s="17" t="str">
        <f ca="1">IF(ISERROR(
BUSCARX(B1220 &amp; I1220 &amp; H1220,
'EXTRACTO BANCO'!A:A &amp; 'EXTRACTO BANCO'!G:G &amp; 'EXTRACTO BANCO'!K:K,
'EXTRACTO BANCO'!A:A,
0)
),"NO","OK")</f>
        <v>NO</v>
      </c>
      <c r="O1220" s="18"/>
    </row>
    <row r="1221" spans="1:15">
      <c r="A1221" s="6"/>
      <c r="B1221" s="25"/>
      <c r="C1221" s="7"/>
      <c r="D1221" s="7"/>
      <c r="E1221" s="7"/>
      <c r="F1221" s="7"/>
      <c r="G1221" s="8"/>
      <c r="H1221" s="7"/>
      <c r="I1221" s="7" t="str">
        <f t="shared" si="20"/>
        <v/>
      </c>
      <c r="J1221" s="7" t="s">
        <v>18</v>
      </c>
      <c r="K1221" s="15" t="str">
        <f>IF(E1221="","",VLOOKUP(E1221,[1]Hoja4!A:H,7,0))</f>
        <v/>
      </c>
      <c r="L1221" s="16" t="str">
        <f>IF(E1221="","",VLOOKUP(E1221,[1]Hoja4!A:H,8,0))</f>
        <v/>
      </c>
      <c r="M1221" s="15" t="str">
        <f>IF(E1221="","",VLOOKUP(E1221,[1]Hoja4!A:I,9,0))</f>
        <v/>
      </c>
      <c r="N1221" s="17" t="str">
        <f ca="1">IF(ISERROR(
BUSCARX(B1221 &amp; I1221 &amp; H1221,
'EXTRACTO BANCO'!A:A &amp; 'EXTRACTO BANCO'!G:G &amp; 'EXTRACTO BANCO'!K:K,
'EXTRACTO BANCO'!A:A,
0)
),"NO","OK")</f>
        <v>NO</v>
      </c>
      <c r="O1221" s="18"/>
    </row>
    <row r="1222" spans="1:15">
      <c r="A1222" s="6"/>
      <c r="B1222" s="25"/>
      <c r="C1222" s="7"/>
      <c r="D1222" s="7"/>
      <c r="E1222" s="7"/>
      <c r="F1222" s="7"/>
      <c r="G1222" s="8"/>
      <c r="H1222" s="7"/>
      <c r="I1222" s="7" t="str">
        <f t="shared" si="20"/>
        <v/>
      </c>
      <c r="J1222" s="7" t="s">
        <v>18</v>
      </c>
      <c r="K1222" s="15" t="str">
        <f>IF(E1222="","",VLOOKUP(E1222,[1]Hoja4!A:H,7,0))</f>
        <v/>
      </c>
      <c r="L1222" s="16" t="str">
        <f>IF(E1222="","",VLOOKUP(E1222,[1]Hoja4!A:H,8,0))</f>
        <v/>
      </c>
      <c r="M1222" s="15" t="str">
        <f>IF(E1222="","",VLOOKUP(E1222,[1]Hoja4!A:I,9,0))</f>
        <v/>
      </c>
      <c r="N1222" s="17" t="str">
        <f ca="1">IF(ISERROR(
BUSCARX(B1222 &amp; I1222 &amp; H1222,
'EXTRACTO BANCO'!A:A &amp; 'EXTRACTO BANCO'!G:G &amp; 'EXTRACTO BANCO'!K:K,
'EXTRACTO BANCO'!A:A,
0)
),"NO","OK")</f>
        <v>NO</v>
      </c>
      <c r="O1222" s="18"/>
    </row>
    <row r="1223" spans="1:15">
      <c r="A1223" s="6"/>
      <c r="B1223" s="25"/>
      <c r="C1223" s="7"/>
      <c r="D1223" s="7"/>
      <c r="E1223" s="7"/>
      <c r="F1223" s="7"/>
      <c r="G1223" s="8"/>
      <c r="H1223" s="7"/>
      <c r="I1223" s="7" t="str">
        <f t="shared" si="20"/>
        <v/>
      </c>
      <c r="J1223" s="7" t="s">
        <v>18</v>
      </c>
      <c r="K1223" s="15" t="str">
        <f>IF(E1223="","",VLOOKUP(E1223,[1]Hoja4!A:H,7,0))</f>
        <v/>
      </c>
      <c r="L1223" s="16" t="str">
        <f>IF(E1223="","",VLOOKUP(E1223,[1]Hoja4!A:H,8,0))</f>
        <v/>
      </c>
      <c r="M1223" s="15" t="str">
        <f>IF(E1223="","",VLOOKUP(E1223,[1]Hoja4!A:I,9,0))</f>
        <v/>
      </c>
      <c r="N1223" s="17" t="str">
        <f ca="1">IF(ISERROR(
BUSCARX(B1223 &amp; I1223 &amp; H1223,
'EXTRACTO BANCO'!A:A &amp; 'EXTRACTO BANCO'!G:G &amp; 'EXTRACTO BANCO'!K:K,
'EXTRACTO BANCO'!A:A,
0)
),"NO","OK")</f>
        <v>NO</v>
      </c>
      <c r="O1223" s="18"/>
    </row>
    <row r="1224" spans="1:15">
      <c r="A1224" s="6"/>
      <c r="B1224" s="25"/>
      <c r="C1224" s="7"/>
      <c r="D1224" s="7"/>
      <c r="E1224" s="7"/>
      <c r="F1224" s="7"/>
      <c r="G1224" s="8"/>
      <c r="H1224" s="7"/>
      <c r="I1224" s="7" t="str">
        <f t="shared" si="20"/>
        <v/>
      </c>
      <c r="J1224" s="7" t="s">
        <v>18</v>
      </c>
      <c r="K1224" s="15" t="str">
        <f>IF(E1224="","",VLOOKUP(E1224,[1]Hoja4!A:H,7,0))</f>
        <v/>
      </c>
      <c r="L1224" s="16" t="str">
        <f>IF(E1224="","",VLOOKUP(E1224,[1]Hoja4!A:H,8,0))</f>
        <v/>
      </c>
      <c r="M1224" s="15" t="str">
        <f>IF(E1224="","",VLOOKUP(E1224,[1]Hoja4!A:I,9,0))</f>
        <v/>
      </c>
      <c r="N1224" s="17" t="str">
        <f ca="1">IF(ISERROR(
BUSCARX(B1224 &amp; I1224 &amp; H1224,
'EXTRACTO BANCO'!A:A &amp; 'EXTRACTO BANCO'!G:G &amp; 'EXTRACTO BANCO'!K:K,
'EXTRACTO BANCO'!A:A,
0)
),"NO","OK")</f>
        <v>NO</v>
      </c>
      <c r="O1224" s="18"/>
    </row>
    <row r="1225" spans="1:15">
      <c r="A1225" s="6"/>
      <c r="B1225" s="25"/>
      <c r="C1225" s="7"/>
      <c r="D1225" s="7"/>
      <c r="E1225" s="7"/>
      <c r="F1225" s="7"/>
      <c r="G1225" s="8"/>
      <c r="H1225" s="7"/>
      <c r="I1225" s="7" t="str">
        <f t="shared" si="20"/>
        <v/>
      </c>
      <c r="J1225" s="7" t="s">
        <v>18</v>
      </c>
      <c r="K1225" s="15" t="str">
        <f>IF(E1225="","",VLOOKUP(E1225,[1]Hoja4!A:H,7,0))</f>
        <v/>
      </c>
      <c r="L1225" s="16" t="str">
        <f>IF(E1225="","",VLOOKUP(E1225,[1]Hoja4!A:H,8,0))</f>
        <v/>
      </c>
      <c r="M1225" s="15" t="str">
        <f>IF(E1225="","",VLOOKUP(E1225,[1]Hoja4!A:I,9,0))</f>
        <v/>
      </c>
      <c r="N1225" s="17" t="str">
        <f ca="1">IF(ISERROR(
BUSCARX(B1225 &amp; I1225 &amp; H1225,
'EXTRACTO BANCO'!A:A &amp; 'EXTRACTO BANCO'!G:G &amp; 'EXTRACTO BANCO'!K:K,
'EXTRACTO BANCO'!A:A,
0)
),"NO","OK")</f>
        <v>NO</v>
      </c>
      <c r="O1225" s="18"/>
    </row>
    <row r="1226" spans="1:15">
      <c r="A1226" s="6"/>
      <c r="B1226" s="25"/>
      <c r="C1226" s="7"/>
      <c r="D1226" s="7"/>
      <c r="E1226" s="7"/>
      <c r="F1226" s="7"/>
      <c r="G1226" s="8"/>
      <c r="H1226" s="7"/>
      <c r="I1226" s="7" t="str">
        <f t="shared" si="20"/>
        <v/>
      </c>
      <c r="J1226" s="7" t="s">
        <v>18</v>
      </c>
      <c r="K1226" s="15" t="str">
        <f>IF(E1226="","",VLOOKUP(E1226,[1]Hoja4!A:H,7,0))</f>
        <v/>
      </c>
      <c r="L1226" s="16" t="str">
        <f>IF(E1226="","",VLOOKUP(E1226,[1]Hoja4!A:H,8,0))</f>
        <v/>
      </c>
      <c r="M1226" s="15" t="str">
        <f>IF(E1226="","",VLOOKUP(E1226,[1]Hoja4!A:I,9,0))</f>
        <v/>
      </c>
      <c r="N1226" s="17" t="str">
        <f ca="1">IF(ISERROR(
BUSCARX(B1226 &amp; I1226 &amp; H1226,
'EXTRACTO BANCO'!A:A &amp; 'EXTRACTO BANCO'!G:G &amp; 'EXTRACTO BANCO'!K:K,
'EXTRACTO BANCO'!A:A,
0)
),"NO","OK")</f>
        <v>NO</v>
      </c>
      <c r="O1226" s="18"/>
    </row>
    <row r="1227" spans="1:15">
      <c r="A1227" s="6"/>
      <c r="B1227" s="25"/>
      <c r="C1227" s="7"/>
      <c r="D1227" s="7"/>
      <c r="E1227" s="7"/>
      <c r="F1227" s="7"/>
      <c r="G1227" s="8"/>
      <c r="H1227" s="7"/>
      <c r="I1227" s="7" t="str">
        <f t="shared" si="20"/>
        <v/>
      </c>
      <c r="J1227" s="7" t="s">
        <v>18</v>
      </c>
      <c r="K1227" s="15" t="str">
        <f>IF(E1227="","",VLOOKUP(E1227,[1]Hoja4!A:H,7,0))</f>
        <v/>
      </c>
      <c r="L1227" s="16" t="str">
        <f>IF(E1227="","",VLOOKUP(E1227,[1]Hoja4!A:H,8,0))</f>
        <v/>
      </c>
      <c r="M1227" s="15" t="str">
        <f>IF(E1227="","",VLOOKUP(E1227,[1]Hoja4!A:I,9,0))</f>
        <v/>
      </c>
      <c r="N1227" s="17" t="str">
        <f ca="1">IF(ISERROR(
BUSCARX(B1227 &amp; I1227 &amp; H1227,
'EXTRACTO BANCO'!A:A &amp; 'EXTRACTO BANCO'!G:G &amp; 'EXTRACTO BANCO'!K:K,
'EXTRACTO BANCO'!A:A,
0)
),"NO","OK")</f>
        <v>NO</v>
      </c>
      <c r="O1227" s="18"/>
    </row>
    <row r="1228" spans="1:15">
      <c r="A1228" s="6"/>
      <c r="B1228" s="25"/>
      <c r="C1228" s="7"/>
      <c r="D1228" s="7"/>
      <c r="E1228" s="7"/>
      <c r="F1228" s="7"/>
      <c r="G1228" s="8"/>
      <c r="H1228" s="7"/>
      <c r="I1228" s="7" t="str">
        <f t="shared" si="20"/>
        <v/>
      </c>
      <c r="J1228" s="7" t="s">
        <v>18</v>
      </c>
      <c r="K1228" s="15" t="str">
        <f>IF(E1228="","",VLOOKUP(E1228,[1]Hoja4!A:H,7,0))</f>
        <v/>
      </c>
      <c r="L1228" s="16" t="str">
        <f>IF(E1228="","",VLOOKUP(E1228,[1]Hoja4!A:H,8,0))</f>
        <v/>
      </c>
      <c r="M1228" s="15" t="str">
        <f>IF(E1228="","",VLOOKUP(E1228,[1]Hoja4!A:I,9,0))</f>
        <v/>
      </c>
      <c r="N1228" s="17" t="str">
        <f ca="1">IF(ISERROR(
BUSCARX(B1228 &amp; I1228 &amp; H1228,
'EXTRACTO BANCO'!A:A &amp; 'EXTRACTO BANCO'!G:G &amp; 'EXTRACTO BANCO'!K:K,
'EXTRACTO BANCO'!A:A,
0)
),"NO","OK")</f>
        <v>NO</v>
      </c>
      <c r="O1228" s="18"/>
    </row>
    <row r="1229" spans="1:15">
      <c r="A1229" s="6"/>
      <c r="B1229" s="25"/>
      <c r="C1229" s="7"/>
      <c r="D1229" s="7"/>
      <c r="E1229" s="7"/>
      <c r="F1229" s="7"/>
      <c r="G1229" s="8"/>
      <c r="H1229" s="7"/>
      <c r="I1229" s="7" t="str">
        <f t="shared" si="20"/>
        <v/>
      </c>
      <c r="J1229" s="7" t="s">
        <v>18</v>
      </c>
      <c r="K1229" s="15" t="str">
        <f>IF(E1229="","",VLOOKUP(E1229,[1]Hoja4!A:H,7,0))</f>
        <v/>
      </c>
      <c r="L1229" s="16" t="str">
        <f>IF(E1229="","",VLOOKUP(E1229,[1]Hoja4!A:H,8,0))</f>
        <v/>
      </c>
      <c r="M1229" s="15" t="str">
        <f>IF(E1229="","",VLOOKUP(E1229,[1]Hoja4!A:I,9,0))</f>
        <v/>
      </c>
      <c r="N1229" s="17" t="str">
        <f ca="1">IF(ISERROR(
BUSCARX(B1229 &amp; I1229 &amp; H1229,
'EXTRACTO BANCO'!A:A &amp; 'EXTRACTO BANCO'!G:G &amp; 'EXTRACTO BANCO'!K:K,
'EXTRACTO BANCO'!A:A,
0)
),"NO","OK")</f>
        <v>NO</v>
      </c>
      <c r="O1229" s="18"/>
    </row>
    <row r="1230" spans="1:15">
      <c r="A1230" s="6"/>
      <c r="B1230" s="25"/>
      <c r="C1230" s="7"/>
      <c r="D1230" s="7"/>
      <c r="E1230" s="7"/>
      <c r="F1230" s="7"/>
      <c r="G1230" s="8"/>
      <c r="H1230" s="7"/>
      <c r="I1230" s="7" t="str">
        <f t="shared" si="20"/>
        <v/>
      </c>
      <c r="J1230" s="7" t="s">
        <v>18</v>
      </c>
      <c r="K1230" s="15" t="str">
        <f>IF(E1230="","",VLOOKUP(E1230,[1]Hoja4!A:H,7,0))</f>
        <v/>
      </c>
      <c r="L1230" s="16" t="str">
        <f>IF(E1230="","",VLOOKUP(E1230,[1]Hoja4!A:H,8,0))</f>
        <v/>
      </c>
      <c r="M1230" s="15" t="str">
        <f>IF(E1230="","",VLOOKUP(E1230,[1]Hoja4!A:I,9,0))</f>
        <v/>
      </c>
      <c r="N1230" s="17" t="str">
        <f ca="1">IF(ISERROR(
BUSCARX(B1230 &amp; I1230 &amp; H1230,
'EXTRACTO BANCO'!A:A &amp; 'EXTRACTO BANCO'!G:G &amp; 'EXTRACTO BANCO'!K:K,
'EXTRACTO BANCO'!A:A,
0)
),"NO","OK")</f>
        <v>NO</v>
      </c>
      <c r="O1230" s="18"/>
    </row>
    <row r="1231" spans="1:15">
      <c r="A1231" s="6"/>
      <c r="B1231" s="25"/>
      <c r="C1231" s="7"/>
      <c r="D1231" s="7"/>
      <c r="E1231" s="7"/>
      <c r="F1231" s="7"/>
      <c r="G1231" s="8"/>
      <c r="H1231" s="7"/>
      <c r="I1231" s="7" t="str">
        <f t="shared" si="20"/>
        <v/>
      </c>
      <c r="J1231" s="7" t="s">
        <v>18</v>
      </c>
      <c r="K1231" s="15" t="str">
        <f>IF(E1231="","",VLOOKUP(E1231,[1]Hoja4!A:H,7,0))</f>
        <v/>
      </c>
      <c r="L1231" s="16" t="str">
        <f>IF(E1231="","",VLOOKUP(E1231,[1]Hoja4!A:H,8,0))</f>
        <v/>
      </c>
      <c r="M1231" s="15" t="str">
        <f>IF(E1231="","",VLOOKUP(E1231,[1]Hoja4!A:I,9,0))</f>
        <v/>
      </c>
      <c r="N1231" s="17" t="str">
        <f ca="1">IF(ISERROR(
BUSCARX(B1231 &amp; I1231 &amp; H1231,
'EXTRACTO BANCO'!A:A &amp; 'EXTRACTO BANCO'!G:G &amp; 'EXTRACTO BANCO'!K:K,
'EXTRACTO BANCO'!A:A,
0)
),"NO","OK")</f>
        <v>NO</v>
      </c>
      <c r="O1231" s="18"/>
    </row>
    <row r="1232" spans="1:15">
      <c r="A1232" s="6"/>
      <c r="B1232" s="25"/>
      <c r="C1232" s="7"/>
      <c r="D1232" s="7"/>
      <c r="E1232" s="7"/>
      <c r="F1232" s="7"/>
      <c r="G1232" s="8"/>
      <c r="H1232" s="7"/>
      <c r="I1232" s="7" t="str">
        <f t="shared" si="20"/>
        <v/>
      </c>
      <c r="J1232" s="7" t="s">
        <v>18</v>
      </c>
      <c r="K1232" s="15" t="str">
        <f>IF(E1232="","",VLOOKUP(E1232,[1]Hoja4!A:H,7,0))</f>
        <v/>
      </c>
      <c r="L1232" s="16" t="str">
        <f>IF(E1232="","",VLOOKUP(E1232,[1]Hoja4!A:H,8,0))</f>
        <v/>
      </c>
      <c r="M1232" s="15" t="str">
        <f>IF(E1232="","",VLOOKUP(E1232,[1]Hoja4!A:I,9,0))</f>
        <v/>
      </c>
      <c r="N1232" s="17" t="str">
        <f ca="1">IF(ISERROR(
BUSCARX(B1232 &amp; I1232 &amp; H1232,
'EXTRACTO BANCO'!A:A &amp; 'EXTRACTO BANCO'!G:G &amp; 'EXTRACTO BANCO'!K:K,
'EXTRACTO BANCO'!A:A,
0)
),"NO","OK")</f>
        <v>NO</v>
      </c>
      <c r="O1232" s="18"/>
    </row>
    <row r="1233" spans="1:15">
      <c r="A1233" s="6"/>
      <c r="B1233" s="25"/>
      <c r="C1233" s="7"/>
      <c r="D1233" s="7"/>
      <c r="E1233" s="7"/>
      <c r="F1233" s="7"/>
      <c r="G1233" s="8"/>
      <c r="H1233" s="7"/>
      <c r="I1233" s="7" t="str">
        <f t="shared" si="20"/>
        <v/>
      </c>
      <c r="J1233" s="7" t="s">
        <v>18</v>
      </c>
      <c r="K1233" s="15" t="str">
        <f>IF(E1233="","",VLOOKUP(E1233,[1]Hoja4!A:H,7,0))</f>
        <v/>
      </c>
      <c r="L1233" s="16" t="str">
        <f>IF(E1233="","",VLOOKUP(E1233,[1]Hoja4!A:H,8,0))</f>
        <v/>
      </c>
      <c r="M1233" s="15" t="str">
        <f>IF(E1233="","",VLOOKUP(E1233,[1]Hoja4!A:I,9,0))</f>
        <v/>
      </c>
      <c r="N1233" s="17" t="str">
        <f ca="1">IF(ISERROR(
BUSCARX(B1233 &amp; I1233 &amp; H1233,
'EXTRACTO BANCO'!A:A &amp; 'EXTRACTO BANCO'!G:G &amp; 'EXTRACTO BANCO'!K:K,
'EXTRACTO BANCO'!A:A,
0)
),"NO","OK")</f>
        <v>NO</v>
      </c>
      <c r="O1233" s="18"/>
    </row>
    <row r="1234" spans="1:15">
      <c r="A1234" s="6"/>
      <c r="B1234" s="25"/>
      <c r="C1234" s="7"/>
      <c r="D1234" s="7"/>
      <c r="E1234" s="7"/>
      <c r="F1234" s="7"/>
      <c r="G1234" s="8"/>
      <c r="H1234" s="7"/>
      <c r="I1234" s="7" t="str">
        <f t="shared" si="20"/>
        <v/>
      </c>
      <c r="J1234" s="7" t="s">
        <v>18</v>
      </c>
      <c r="K1234" s="15" t="str">
        <f>IF(E1234="","",VLOOKUP(E1234,[1]Hoja4!A:H,7,0))</f>
        <v/>
      </c>
      <c r="L1234" s="16" t="str">
        <f>IF(E1234="","",VLOOKUP(E1234,[1]Hoja4!A:H,8,0))</f>
        <v/>
      </c>
      <c r="M1234" s="15" t="str">
        <f>IF(E1234="","",VLOOKUP(E1234,[1]Hoja4!A:I,9,0))</f>
        <v/>
      </c>
      <c r="N1234" s="17" t="str">
        <f ca="1">IF(ISERROR(
BUSCARX(B1234 &amp; I1234 &amp; H1234,
'EXTRACTO BANCO'!A:A &amp; 'EXTRACTO BANCO'!G:G &amp; 'EXTRACTO BANCO'!K:K,
'EXTRACTO BANCO'!A:A,
0)
),"NO","OK")</f>
        <v>NO</v>
      </c>
      <c r="O1234" s="18"/>
    </row>
    <row r="1235" spans="1:15">
      <c r="A1235" s="6"/>
      <c r="B1235" s="25"/>
      <c r="C1235" s="7"/>
      <c r="D1235" s="7"/>
      <c r="E1235" s="7"/>
      <c r="F1235" s="7"/>
      <c r="G1235" s="8"/>
      <c r="H1235" s="7"/>
      <c r="I1235" s="7" t="str">
        <f t="shared" si="20"/>
        <v/>
      </c>
      <c r="J1235" s="7" t="s">
        <v>18</v>
      </c>
      <c r="K1235" s="15" t="str">
        <f>IF(E1235="","",VLOOKUP(E1235,[1]Hoja4!A:H,7,0))</f>
        <v/>
      </c>
      <c r="L1235" s="16" t="str">
        <f>IF(E1235="","",VLOOKUP(E1235,[1]Hoja4!A:H,8,0))</f>
        <v/>
      </c>
      <c r="M1235" s="15" t="str">
        <f>IF(E1235="","",VLOOKUP(E1235,[1]Hoja4!A:I,9,0))</f>
        <v/>
      </c>
      <c r="N1235" s="17" t="str">
        <f ca="1">IF(ISERROR(
BUSCARX(B1235 &amp; I1235 &amp; H1235,
'EXTRACTO BANCO'!A:A &amp; 'EXTRACTO BANCO'!G:G &amp; 'EXTRACTO BANCO'!K:K,
'EXTRACTO BANCO'!A:A,
0)
),"NO","OK")</f>
        <v>NO</v>
      </c>
      <c r="O1235" s="18"/>
    </row>
    <row r="1236" spans="1:15">
      <c r="A1236" s="6"/>
      <c r="B1236" s="25"/>
      <c r="C1236" s="7"/>
      <c r="D1236" s="7"/>
      <c r="E1236" s="7"/>
      <c r="F1236" s="7"/>
      <c r="G1236" s="8"/>
      <c r="H1236" s="7"/>
      <c r="I1236" s="7" t="str">
        <f t="shared" si="20"/>
        <v/>
      </c>
      <c r="J1236" s="7" t="s">
        <v>18</v>
      </c>
      <c r="K1236" s="15" t="str">
        <f>IF(E1236="","",VLOOKUP(E1236,[1]Hoja4!A:H,7,0))</f>
        <v/>
      </c>
      <c r="L1236" s="16" t="str">
        <f>IF(E1236="","",VLOOKUP(E1236,[1]Hoja4!A:H,8,0))</f>
        <v/>
      </c>
      <c r="M1236" s="15" t="str">
        <f>IF(E1236="","",VLOOKUP(E1236,[1]Hoja4!A:I,9,0))</f>
        <v/>
      </c>
      <c r="N1236" s="17" t="str">
        <f ca="1">IF(ISERROR(
BUSCARX(B1236 &amp; I1236 &amp; H1236,
'EXTRACTO BANCO'!A:A &amp; 'EXTRACTO BANCO'!G:G &amp; 'EXTRACTO BANCO'!K:K,
'EXTRACTO BANCO'!A:A,
0)
),"NO","OK")</f>
        <v>NO</v>
      </c>
      <c r="O1236" s="18"/>
    </row>
    <row r="1237" spans="1:15">
      <c r="A1237" s="6"/>
      <c r="B1237" s="25"/>
      <c r="C1237" s="7"/>
      <c r="D1237" s="7"/>
      <c r="E1237" s="7"/>
      <c r="F1237" s="7"/>
      <c r="G1237" s="8"/>
      <c r="H1237" s="7"/>
      <c r="I1237" s="7" t="str">
        <f t="shared" si="20"/>
        <v/>
      </c>
      <c r="J1237" s="7" t="s">
        <v>18</v>
      </c>
      <c r="K1237" s="15" t="str">
        <f>IF(E1237="","",VLOOKUP(E1237,[1]Hoja4!A:H,7,0))</f>
        <v/>
      </c>
      <c r="L1237" s="16" t="str">
        <f>IF(E1237="","",VLOOKUP(E1237,[1]Hoja4!A:H,8,0))</f>
        <v/>
      </c>
      <c r="M1237" s="15" t="str">
        <f>IF(E1237="","",VLOOKUP(E1237,[1]Hoja4!A:I,9,0))</f>
        <v/>
      </c>
      <c r="N1237" s="17" t="str">
        <f ca="1">IF(ISERROR(
BUSCARX(B1237 &amp; I1237 &amp; H1237,
'EXTRACTO BANCO'!A:A &amp; 'EXTRACTO BANCO'!G:G &amp; 'EXTRACTO BANCO'!K:K,
'EXTRACTO BANCO'!A:A,
0)
),"NO","OK")</f>
        <v>NO</v>
      </c>
      <c r="O1237" s="18"/>
    </row>
    <row r="1238" spans="1:15">
      <c r="A1238" s="6"/>
      <c r="B1238" s="25"/>
      <c r="C1238" s="7"/>
      <c r="D1238" s="7"/>
      <c r="E1238" s="7"/>
      <c r="F1238" s="7"/>
      <c r="G1238" s="8"/>
      <c r="H1238" s="7"/>
      <c r="I1238" s="7" t="str">
        <f t="shared" si="20"/>
        <v/>
      </c>
      <c r="J1238" s="7" t="s">
        <v>18</v>
      </c>
      <c r="K1238" s="15" t="str">
        <f>IF(E1238="","",VLOOKUP(E1238,[1]Hoja4!A:H,7,0))</f>
        <v/>
      </c>
      <c r="L1238" s="16" t="str">
        <f>IF(E1238="","",VLOOKUP(E1238,[1]Hoja4!A:H,8,0))</f>
        <v/>
      </c>
      <c r="M1238" s="15" t="str">
        <f>IF(E1238="","",VLOOKUP(E1238,[1]Hoja4!A:I,9,0))</f>
        <v/>
      </c>
      <c r="N1238" s="17" t="str">
        <f ca="1">IF(ISERROR(
BUSCARX(B1238 &amp; I1238 &amp; H1238,
'EXTRACTO BANCO'!A:A &amp; 'EXTRACTO BANCO'!G:G &amp; 'EXTRACTO BANCO'!K:K,
'EXTRACTO BANCO'!A:A,
0)
),"NO","OK")</f>
        <v>NO</v>
      </c>
      <c r="O1238" s="18"/>
    </row>
    <row r="1239" spans="1:15">
      <c r="A1239" s="6"/>
      <c r="B1239" s="25"/>
      <c r="C1239" s="7"/>
      <c r="D1239" s="7"/>
      <c r="E1239" s="7"/>
      <c r="F1239" s="7"/>
      <c r="G1239" s="8"/>
      <c r="H1239" s="7"/>
      <c r="I1239" s="7" t="str">
        <f t="shared" si="20"/>
        <v/>
      </c>
      <c r="J1239" s="7" t="s">
        <v>18</v>
      </c>
      <c r="K1239" s="15" t="str">
        <f>IF(E1239="","",VLOOKUP(E1239,[1]Hoja4!A:H,7,0))</f>
        <v/>
      </c>
      <c r="L1239" s="16" t="str">
        <f>IF(E1239="","",VLOOKUP(E1239,[1]Hoja4!A:H,8,0))</f>
        <v/>
      </c>
      <c r="M1239" s="15" t="str">
        <f>IF(E1239="","",VLOOKUP(E1239,[1]Hoja4!A:I,9,0))</f>
        <v/>
      </c>
      <c r="N1239" s="17" t="str">
        <f ca="1">IF(ISERROR(
BUSCARX(B1239 &amp; I1239 &amp; H1239,
'EXTRACTO BANCO'!A:A &amp; 'EXTRACTO BANCO'!G:G &amp; 'EXTRACTO BANCO'!K:K,
'EXTRACTO BANCO'!A:A,
0)
),"NO","OK")</f>
        <v>NO</v>
      </c>
      <c r="O1239" s="18"/>
    </row>
    <row r="1240" spans="1:15">
      <c r="A1240" s="6"/>
      <c r="B1240" s="25"/>
      <c r="C1240" s="7"/>
      <c r="D1240" s="7"/>
      <c r="E1240" s="7"/>
      <c r="F1240" s="7"/>
      <c r="G1240" s="8"/>
      <c r="H1240" s="7"/>
      <c r="I1240" s="7" t="str">
        <f t="shared" si="20"/>
        <v/>
      </c>
      <c r="J1240" s="7" t="s">
        <v>18</v>
      </c>
      <c r="K1240" s="15" t="str">
        <f>IF(E1240="","",VLOOKUP(E1240,[1]Hoja4!A:H,7,0))</f>
        <v/>
      </c>
      <c r="L1240" s="16" t="str">
        <f>IF(E1240="","",VLOOKUP(E1240,[1]Hoja4!A:H,8,0))</f>
        <v/>
      </c>
      <c r="M1240" s="15" t="str">
        <f>IF(E1240="","",VLOOKUP(E1240,[1]Hoja4!A:I,9,0))</f>
        <v/>
      </c>
      <c r="N1240" s="17" t="str">
        <f ca="1">IF(ISERROR(
BUSCARX(B1240 &amp; I1240 &amp; H1240,
'EXTRACTO BANCO'!A:A &amp; 'EXTRACTO BANCO'!G:G &amp; 'EXTRACTO BANCO'!K:K,
'EXTRACTO BANCO'!A:A,
0)
),"NO","OK")</f>
        <v>NO</v>
      </c>
      <c r="O1240" s="18"/>
    </row>
    <row r="1241" spans="1:15">
      <c r="A1241" s="6"/>
      <c r="B1241" s="25"/>
      <c r="C1241" s="7"/>
      <c r="D1241" s="7"/>
      <c r="E1241" s="7"/>
      <c r="F1241" s="7"/>
      <c r="G1241" s="8"/>
      <c r="H1241" s="7"/>
      <c r="I1241" s="7" t="str">
        <f t="shared" si="20"/>
        <v/>
      </c>
      <c r="J1241" s="7" t="s">
        <v>18</v>
      </c>
      <c r="K1241" s="15" t="str">
        <f>IF(E1241="","",VLOOKUP(E1241,[1]Hoja4!A:H,7,0))</f>
        <v/>
      </c>
      <c r="L1241" s="16" t="str">
        <f>IF(E1241="","",VLOOKUP(E1241,[1]Hoja4!A:H,8,0))</f>
        <v/>
      </c>
      <c r="M1241" s="15" t="str">
        <f>IF(E1241="","",VLOOKUP(E1241,[1]Hoja4!A:I,9,0))</f>
        <v/>
      </c>
      <c r="N1241" s="17" t="str">
        <f ca="1">IF(ISERROR(
BUSCARX(B1241 &amp; I1241 &amp; H1241,
'EXTRACTO BANCO'!A:A &amp; 'EXTRACTO BANCO'!G:G &amp; 'EXTRACTO BANCO'!K:K,
'EXTRACTO BANCO'!A:A,
0)
),"NO","OK")</f>
        <v>NO</v>
      </c>
      <c r="O1241" s="18"/>
    </row>
    <row r="1242" spans="1:15">
      <c r="A1242" s="6"/>
      <c r="B1242" s="25"/>
      <c r="C1242" s="7"/>
      <c r="D1242" s="7"/>
      <c r="E1242" s="7"/>
      <c r="F1242" s="7"/>
      <c r="G1242" s="8"/>
      <c r="H1242" s="7"/>
      <c r="I1242" s="7" t="str">
        <f t="shared" si="20"/>
        <v/>
      </c>
      <c r="J1242" s="7" t="s">
        <v>18</v>
      </c>
      <c r="K1242" s="15" t="str">
        <f>IF(E1242="","",VLOOKUP(E1242,[1]Hoja4!A:H,7,0))</f>
        <v/>
      </c>
      <c r="L1242" s="16" t="str">
        <f>IF(E1242="","",VLOOKUP(E1242,[1]Hoja4!A:H,8,0))</f>
        <v/>
      </c>
      <c r="M1242" s="15" t="str">
        <f>IF(E1242="","",VLOOKUP(E1242,[1]Hoja4!A:I,9,0))</f>
        <v/>
      </c>
      <c r="N1242" s="17" t="str">
        <f ca="1">IF(ISERROR(
BUSCARX(B1242 &amp; I1242 &amp; H1242,
'EXTRACTO BANCO'!A:A &amp; 'EXTRACTO BANCO'!G:G &amp; 'EXTRACTO BANCO'!K:K,
'EXTRACTO BANCO'!A:A,
0)
),"NO","OK")</f>
        <v>NO</v>
      </c>
      <c r="O1242" s="18"/>
    </row>
    <row r="1243" spans="1:15">
      <c r="A1243" s="6"/>
      <c r="B1243" s="25"/>
      <c r="C1243" s="7"/>
      <c r="D1243" s="7"/>
      <c r="E1243" s="7"/>
      <c r="F1243" s="7"/>
      <c r="G1243" s="8"/>
      <c r="H1243" s="7"/>
      <c r="I1243" s="7" t="str">
        <f t="shared" si="20"/>
        <v/>
      </c>
      <c r="J1243" s="7" t="s">
        <v>18</v>
      </c>
      <c r="K1243" s="15" t="str">
        <f>IF(E1243="","",VLOOKUP(E1243,[1]Hoja4!A:H,7,0))</f>
        <v/>
      </c>
      <c r="L1243" s="16" t="str">
        <f>IF(E1243="","",VLOOKUP(E1243,[1]Hoja4!A:H,8,0))</f>
        <v/>
      </c>
      <c r="M1243" s="15" t="str">
        <f>IF(E1243="","",VLOOKUP(E1243,[1]Hoja4!A:I,9,0))</f>
        <v/>
      </c>
      <c r="N1243" s="17" t="str">
        <f ca="1">IF(ISERROR(
BUSCARX(B1243 &amp; I1243 &amp; H1243,
'EXTRACTO BANCO'!A:A &amp; 'EXTRACTO BANCO'!G:G &amp; 'EXTRACTO BANCO'!K:K,
'EXTRACTO BANCO'!A:A,
0)
),"NO","OK")</f>
        <v>NO</v>
      </c>
      <c r="O1243" s="18"/>
    </row>
    <row r="1244" spans="1:15">
      <c r="A1244" s="6"/>
      <c r="B1244" s="25"/>
      <c r="C1244" s="7"/>
      <c r="D1244" s="7"/>
      <c r="E1244" s="7"/>
      <c r="F1244" s="7"/>
      <c r="G1244" s="8"/>
      <c r="H1244" s="7"/>
      <c r="I1244" s="7" t="str">
        <f t="shared" si="20"/>
        <v/>
      </c>
      <c r="J1244" s="7" t="s">
        <v>18</v>
      </c>
      <c r="K1244" s="15" t="str">
        <f>IF(E1244="","",VLOOKUP(E1244,[1]Hoja4!A:H,7,0))</f>
        <v/>
      </c>
      <c r="L1244" s="16" t="str">
        <f>IF(E1244="","",VLOOKUP(E1244,[1]Hoja4!A:H,8,0))</f>
        <v/>
      </c>
      <c r="M1244" s="15" t="str">
        <f>IF(E1244="","",VLOOKUP(E1244,[1]Hoja4!A:I,9,0))</f>
        <v/>
      </c>
      <c r="N1244" s="17" t="str">
        <f ca="1">IF(ISERROR(
BUSCARX(B1244 &amp; I1244 &amp; H1244,
'EXTRACTO BANCO'!A:A &amp; 'EXTRACTO BANCO'!G:G &amp; 'EXTRACTO BANCO'!K:K,
'EXTRACTO BANCO'!A:A,
0)
),"NO","OK")</f>
        <v>NO</v>
      </c>
      <c r="O1244" s="18"/>
    </row>
    <row r="1245" spans="1:15">
      <c r="A1245" s="6"/>
      <c r="B1245" s="25"/>
      <c r="C1245" s="7"/>
      <c r="D1245" s="7"/>
      <c r="E1245" s="7"/>
      <c r="F1245" s="7"/>
      <c r="G1245" s="8"/>
      <c r="H1245" s="7"/>
      <c r="I1245" s="7" t="str">
        <f t="shared" si="20"/>
        <v/>
      </c>
      <c r="J1245" s="7" t="s">
        <v>18</v>
      </c>
      <c r="K1245" s="15" t="str">
        <f>IF(E1245="","",VLOOKUP(E1245,[1]Hoja4!A:H,7,0))</f>
        <v/>
      </c>
      <c r="L1245" s="16" t="str">
        <f>IF(E1245="","",VLOOKUP(E1245,[1]Hoja4!A:H,8,0))</f>
        <v/>
      </c>
      <c r="M1245" s="15" t="str">
        <f>IF(E1245="","",VLOOKUP(E1245,[1]Hoja4!A:I,9,0))</f>
        <v/>
      </c>
      <c r="N1245" s="17" t="str">
        <f ca="1">IF(ISERROR(
BUSCARX(B1245 &amp; I1245 &amp; H1245,
'EXTRACTO BANCO'!A:A &amp; 'EXTRACTO BANCO'!G:G &amp; 'EXTRACTO BANCO'!K:K,
'EXTRACTO BANCO'!A:A,
0)
),"NO","OK")</f>
        <v>NO</v>
      </c>
      <c r="O1245" s="18"/>
    </row>
    <row r="1246" spans="1:15">
      <c r="A1246" s="6"/>
      <c r="B1246" s="25"/>
      <c r="C1246" s="7"/>
      <c r="D1246" s="7"/>
      <c r="E1246" s="7"/>
      <c r="F1246" s="7"/>
      <c r="G1246" s="8"/>
      <c r="H1246" s="7"/>
      <c r="I1246" s="7" t="str">
        <f t="shared" si="20"/>
        <v/>
      </c>
      <c r="J1246" s="7" t="s">
        <v>18</v>
      </c>
      <c r="K1246" s="15" t="str">
        <f>IF(E1246="","",VLOOKUP(E1246,[1]Hoja4!A:H,7,0))</f>
        <v/>
      </c>
      <c r="L1246" s="16" t="str">
        <f>IF(E1246="","",VLOOKUP(E1246,[1]Hoja4!A:H,8,0))</f>
        <v/>
      </c>
      <c r="M1246" s="15" t="str">
        <f>IF(E1246="","",VLOOKUP(E1246,[1]Hoja4!A:I,9,0))</f>
        <v/>
      </c>
      <c r="N1246" s="17" t="str">
        <f ca="1">IF(ISERROR(
BUSCARX(B1246 &amp; I1246 &amp; H1246,
'EXTRACTO BANCO'!A:A &amp; 'EXTRACTO BANCO'!G:G &amp; 'EXTRACTO BANCO'!K:K,
'EXTRACTO BANCO'!A:A,
0)
),"NO","OK")</f>
        <v>NO</v>
      </c>
      <c r="O1246" s="18"/>
    </row>
    <row r="1247" spans="1:15">
      <c r="A1247" s="6"/>
      <c r="B1247" s="25"/>
      <c r="C1247" s="7"/>
      <c r="D1247" s="7"/>
      <c r="E1247" s="7"/>
      <c r="F1247" s="7"/>
      <c r="G1247" s="8"/>
      <c r="H1247" s="7"/>
      <c r="I1247" s="7" t="str">
        <f t="shared" si="20"/>
        <v/>
      </c>
      <c r="J1247" s="7" t="s">
        <v>18</v>
      </c>
      <c r="K1247" s="15" t="str">
        <f>IF(E1247="","",VLOOKUP(E1247,[1]Hoja4!A:H,7,0))</f>
        <v/>
      </c>
      <c r="L1247" s="16" t="str">
        <f>IF(E1247="","",VLOOKUP(E1247,[1]Hoja4!A:H,8,0))</f>
        <v/>
      </c>
      <c r="M1247" s="15" t="str">
        <f>IF(E1247="","",VLOOKUP(E1247,[1]Hoja4!A:I,9,0))</f>
        <v/>
      </c>
      <c r="N1247" s="17" t="str">
        <f ca="1">IF(ISERROR(
BUSCARX(B1247 &amp; I1247 &amp; H1247,
'EXTRACTO BANCO'!A:A &amp; 'EXTRACTO BANCO'!G:G &amp; 'EXTRACTO BANCO'!K:K,
'EXTRACTO BANCO'!A:A,
0)
),"NO","OK")</f>
        <v>NO</v>
      </c>
      <c r="O1247" s="18"/>
    </row>
    <row r="1248" spans="1:15">
      <c r="A1248" s="6"/>
      <c r="B1248" s="25"/>
      <c r="C1248" s="7"/>
      <c r="D1248" s="7"/>
      <c r="E1248" s="7"/>
      <c r="F1248" s="7"/>
      <c r="G1248" s="8"/>
      <c r="H1248" s="7"/>
      <c r="I1248" s="7" t="str">
        <f t="shared" si="20"/>
        <v/>
      </c>
      <c r="J1248" s="7" t="s">
        <v>18</v>
      </c>
      <c r="K1248" s="15" t="str">
        <f>IF(E1248="","",VLOOKUP(E1248,[1]Hoja4!A:H,7,0))</f>
        <v/>
      </c>
      <c r="L1248" s="16" t="str">
        <f>IF(E1248="","",VLOOKUP(E1248,[1]Hoja4!A:H,8,0))</f>
        <v/>
      </c>
      <c r="M1248" s="15" t="str">
        <f>IF(E1248="","",VLOOKUP(E1248,[1]Hoja4!A:I,9,0))</f>
        <v/>
      </c>
      <c r="N1248" s="17" t="str">
        <f ca="1">IF(ISERROR(
BUSCARX(B1248 &amp; I1248 &amp; H1248,
'EXTRACTO BANCO'!A:A &amp; 'EXTRACTO BANCO'!G:G &amp; 'EXTRACTO BANCO'!K:K,
'EXTRACTO BANCO'!A:A,
0)
),"NO","OK")</f>
        <v>NO</v>
      </c>
      <c r="O1248" s="18"/>
    </row>
    <row r="1249" spans="1:15">
      <c r="A1249" s="6"/>
      <c r="B1249" s="25"/>
      <c r="C1249" s="7"/>
      <c r="D1249" s="7"/>
      <c r="E1249" s="7"/>
      <c r="F1249" s="7"/>
      <c r="G1249" s="8"/>
      <c r="H1249" s="7"/>
      <c r="I1249" s="7" t="str">
        <f t="shared" si="20"/>
        <v/>
      </c>
      <c r="J1249" s="7" t="s">
        <v>18</v>
      </c>
      <c r="K1249" s="15" t="str">
        <f>IF(E1249="","",VLOOKUP(E1249,[1]Hoja4!A:H,7,0))</f>
        <v/>
      </c>
      <c r="L1249" s="16" t="str">
        <f>IF(E1249="","",VLOOKUP(E1249,[1]Hoja4!A:H,8,0))</f>
        <v/>
      </c>
      <c r="M1249" s="15" t="str">
        <f>IF(E1249="","",VLOOKUP(E1249,[1]Hoja4!A:I,9,0))</f>
        <v/>
      </c>
      <c r="N1249" s="17" t="str">
        <f ca="1">IF(ISERROR(
BUSCARX(B1249 &amp; I1249 &amp; H1249,
'EXTRACTO BANCO'!A:A &amp; 'EXTRACTO BANCO'!G:G &amp; 'EXTRACTO BANCO'!K:K,
'EXTRACTO BANCO'!A:A,
0)
),"NO","OK")</f>
        <v>NO</v>
      </c>
      <c r="O1249" s="18"/>
    </row>
    <row r="1250" spans="1:15">
      <c r="A1250" s="6"/>
      <c r="B1250" s="25"/>
      <c r="C1250" s="7"/>
      <c r="D1250" s="7"/>
      <c r="E1250" s="7"/>
      <c r="F1250" s="7"/>
      <c r="G1250" s="8"/>
      <c r="H1250" s="7"/>
      <c r="I1250" s="7" t="str">
        <f t="shared" si="20"/>
        <v/>
      </c>
      <c r="J1250" s="7" t="s">
        <v>18</v>
      </c>
      <c r="K1250" s="15" t="str">
        <f>IF(E1250="","",VLOOKUP(E1250,[1]Hoja4!A:H,7,0))</f>
        <v/>
      </c>
      <c r="L1250" s="16" t="str">
        <f>IF(E1250="","",VLOOKUP(E1250,[1]Hoja4!A:H,8,0))</f>
        <v/>
      </c>
      <c r="M1250" s="15" t="str">
        <f>IF(E1250="","",VLOOKUP(E1250,[1]Hoja4!A:I,9,0))</f>
        <v/>
      </c>
      <c r="N1250" s="17" t="str">
        <f ca="1">IF(ISERROR(
BUSCARX(B1250 &amp; I1250 &amp; H1250,
'EXTRACTO BANCO'!A:A &amp; 'EXTRACTO BANCO'!G:G &amp; 'EXTRACTO BANCO'!K:K,
'EXTRACTO BANCO'!A:A,
0)
),"NO","OK")</f>
        <v>NO</v>
      </c>
      <c r="O1250" s="18"/>
    </row>
    <row r="1251" spans="1:15">
      <c r="A1251" s="6"/>
      <c r="B1251" s="25"/>
      <c r="C1251" s="7"/>
      <c r="D1251" s="7"/>
      <c r="E1251" s="7"/>
      <c r="F1251" s="7"/>
      <c r="G1251" s="8"/>
      <c r="H1251" s="7"/>
      <c r="I1251" s="7" t="str">
        <f t="shared" si="20"/>
        <v/>
      </c>
      <c r="J1251" s="7" t="s">
        <v>18</v>
      </c>
      <c r="K1251" s="15" t="str">
        <f>IF(E1251="","",VLOOKUP(E1251,[1]Hoja4!A:H,7,0))</f>
        <v/>
      </c>
      <c r="L1251" s="16" t="str">
        <f>IF(E1251="","",VLOOKUP(E1251,[1]Hoja4!A:H,8,0))</f>
        <v/>
      </c>
      <c r="M1251" s="15" t="str">
        <f>IF(E1251="","",VLOOKUP(E1251,[1]Hoja4!A:I,9,0))</f>
        <v/>
      </c>
      <c r="N1251" s="17" t="str">
        <f ca="1">IF(ISERROR(
BUSCARX(B1251 &amp; I1251 &amp; H1251,
'EXTRACTO BANCO'!A:A &amp; 'EXTRACTO BANCO'!G:G &amp; 'EXTRACTO BANCO'!K:K,
'EXTRACTO BANCO'!A:A,
0)
),"NO","OK")</f>
        <v>NO</v>
      </c>
      <c r="O1251" s="18"/>
    </row>
    <row r="1252" spans="1:15">
      <c r="A1252" s="6"/>
      <c r="B1252" s="25"/>
      <c r="C1252" s="7"/>
      <c r="D1252" s="7"/>
      <c r="E1252" s="7"/>
      <c r="F1252" s="7"/>
      <c r="G1252" s="8"/>
      <c r="H1252" s="7"/>
      <c r="I1252" s="7" t="str">
        <f t="shared" si="20"/>
        <v/>
      </c>
      <c r="J1252" s="7" t="s">
        <v>18</v>
      </c>
      <c r="K1252" s="15" t="str">
        <f>IF(E1252="","",VLOOKUP(E1252,[1]Hoja4!A:H,7,0))</f>
        <v/>
      </c>
      <c r="L1252" s="16" t="str">
        <f>IF(E1252="","",VLOOKUP(E1252,[1]Hoja4!A:H,8,0))</f>
        <v/>
      </c>
      <c r="M1252" s="15" t="str">
        <f>IF(E1252="","",VLOOKUP(E1252,[1]Hoja4!A:I,9,0))</f>
        <v/>
      </c>
      <c r="N1252" s="17" t="str">
        <f ca="1">IF(ISERROR(
BUSCARX(B1252 &amp; I1252 &amp; H1252,
'EXTRACTO BANCO'!A:A &amp; 'EXTRACTO BANCO'!G:G &amp; 'EXTRACTO BANCO'!K:K,
'EXTRACTO BANCO'!A:A,
0)
),"NO","OK")</f>
        <v>NO</v>
      </c>
      <c r="O1252" s="18"/>
    </row>
    <row r="1253" spans="1:15">
      <c r="A1253" s="6"/>
      <c r="B1253" s="25"/>
      <c r="C1253" s="7"/>
      <c r="D1253" s="7"/>
      <c r="E1253" s="7"/>
      <c r="F1253" s="7"/>
      <c r="G1253" s="8"/>
      <c r="H1253" s="7"/>
      <c r="I1253" s="7" t="str">
        <f t="shared" si="20"/>
        <v/>
      </c>
      <c r="J1253" s="7" t="s">
        <v>18</v>
      </c>
      <c r="K1253" s="15" t="str">
        <f>IF(E1253="","",VLOOKUP(E1253,[1]Hoja4!A:H,7,0))</f>
        <v/>
      </c>
      <c r="L1253" s="16" t="str">
        <f>IF(E1253="","",VLOOKUP(E1253,[1]Hoja4!A:H,8,0))</f>
        <v/>
      </c>
      <c r="M1253" s="15" t="str">
        <f>IF(E1253="","",VLOOKUP(E1253,[1]Hoja4!A:I,9,0))</f>
        <v/>
      </c>
      <c r="N1253" s="17" t="str">
        <f ca="1">IF(ISERROR(
BUSCARX(B1253 &amp; I1253 &amp; H1253,
'EXTRACTO BANCO'!A:A &amp; 'EXTRACTO BANCO'!G:G &amp; 'EXTRACTO BANCO'!K:K,
'EXTRACTO BANCO'!A:A,
0)
),"NO","OK")</f>
        <v>NO</v>
      </c>
      <c r="O1253" s="18"/>
    </row>
    <row r="1254" spans="1:15">
      <c r="A1254" s="6"/>
      <c r="B1254" s="25"/>
      <c r="C1254" s="7"/>
      <c r="D1254" s="7"/>
      <c r="E1254" s="7"/>
      <c r="F1254" s="7"/>
      <c r="G1254" s="8"/>
      <c r="H1254" s="7"/>
      <c r="I1254" s="7" t="str">
        <f t="shared" si="20"/>
        <v/>
      </c>
      <c r="J1254" s="7" t="s">
        <v>18</v>
      </c>
      <c r="K1254" s="15" t="str">
        <f>IF(E1254="","",VLOOKUP(E1254,[1]Hoja4!A:H,7,0))</f>
        <v/>
      </c>
      <c r="L1254" s="16" t="str">
        <f>IF(E1254="","",VLOOKUP(E1254,[1]Hoja4!A:H,8,0))</f>
        <v/>
      </c>
      <c r="M1254" s="15" t="str">
        <f>IF(E1254="","",VLOOKUP(E1254,[1]Hoja4!A:I,9,0))</f>
        <v/>
      </c>
      <c r="N1254" s="17" t="str">
        <f ca="1">IF(ISERROR(
BUSCARX(B1254 &amp; I1254 &amp; H1254,
'EXTRACTO BANCO'!A:A &amp; 'EXTRACTO BANCO'!G:G &amp; 'EXTRACTO BANCO'!K:K,
'EXTRACTO BANCO'!A:A,
0)
),"NO","OK")</f>
        <v>NO</v>
      </c>
      <c r="O1254" s="18"/>
    </row>
    <row r="1255" spans="1:15">
      <c r="A1255" s="6"/>
      <c r="B1255" s="25"/>
      <c r="C1255" s="7"/>
      <c r="D1255" s="7"/>
      <c r="E1255" s="7"/>
      <c r="F1255" s="7"/>
      <c r="G1255" s="8"/>
      <c r="H1255" s="7"/>
      <c r="I1255" s="7" t="str">
        <f t="shared" si="20"/>
        <v/>
      </c>
      <c r="J1255" s="7" t="s">
        <v>18</v>
      </c>
      <c r="K1255" s="15" t="str">
        <f>IF(E1255="","",VLOOKUP(E1255,[1]Hoja4!A:H,7,0))</f>
        <v/>
      </c>
      <c r="L1255" s="16" t="str">
        <f>IF(E1255="","",VLOOKUP(E1255,[1]Hoja4!A:H,8,0))</f>
        <v/>
      </c>
      <c r="M1255" s="15" t="str">
        <f>IF(E1255="","",VLOOKUP(E1255,[1]Hoja4!A:I,9,0))</f>
        <v/>
      </c>
      <c r="N1255" s="17" t="str">
        <f ca="1">IF(ISERROR(
BUSCARX(B1255 &amp; I1255 &amp; H1255,
'EXTRACTO BANCO'!A:A &amp; 'EXTRACTO BANCO'!G:G &amp; 'EXTRACTO BANCO'!K:K,
'EXTRACTO BANCO'!A:A,
0)
),"NO","OK")</f>
        <v>NO</v>
      </c>
      <c r="O1255" s="18"/>
    </row>
    <row r="1256" spans="1:15">
      <c r="A1256" s="6"/>
      <c r="B1256" s="25"/>
      <c r="C1256" s="7"/>
      <c r="D1256" s="7"/>
      <c r="E1256" s="7"/>
      <c r="F1256" s="7"/>
      <c r="G1256" s="8"/>
      <c r="H1256" s="7"/>
      <c r="I1256" s="7" t="str">
        <f t="shared" si="20"/>
        <v/>
      </c>
      <c r="J1256" s="7" t="s">
        <v>18</v>
      </c>
      <c r="K1256" s="15" t="str">
        <f>IF(E1256="","",VLOOKUP(E1256,[1]Hoja4!A:H,7,0))</f>
        <v/>
      </c>
      <c r="L1256" s="16" t="str">
        <f>IF(E1256="","",VLOOKUP(E1256,[1]Hoja4!A:H,8,0))</f>
        <v/>
      </c>
      <c r="M1256" s="15" t="str">
        <f>IF(E1256="","",VLOOKUP(E1256,[1]Hoja4!A:I,9,0))</f>
        <v/>
      </c>
      <c r="N1256" s="17" t="str">
        <f ca="1">IF(ISERROR(
BUSCARX(B1256 &amp; I1256 &amp; H1256,
'EXTRACTO BANCO'!A:A &amp; 'EXTRACTO BANCO'!G:G &amp; 'EXTRACTO BANCO'!K:K,
'EXTRACTO BANCO'!A:A,
0)
),"NO","OK")</f>
        <v>NO</v>
      </c>
      <c r="O1256" s="18"/>
    </row>
    <row r="1257" spans="1:15">
      <c r="A1257" s="6"/>
      <c r="B1257" s="25"/>
      <c r="C1257" s="7"/>
      <c r="D1257" s="7"/>
      <c r="E1257" s="7"/>
      <c r="F1257" s="7"/>
      <c r="G1257" s="8"/>
      <c r="H1257" s="7"/>
      <c r="I1257" s="7" t="str">
        <f t="shared" si="20"/>
        <v/>
      </c>
      <c r="J1257" s="7" t="s">
        <v>18</v>
      </c>
      <c r="K1257" s="15" t="str">
        <f>IF(E1257="","",VLOOKUP(E1257,[1]Hoja4!A:H,7,0))</f>
        <v/>
      </c>
      <c r="L1257" s="16" t="str">
        <f>IF(E1257="","",VLOOKUP(E1257,[1]Hoja4!A:H,8,0))</f>
        <v/>
      </c>
      <c r="M1257" s="15" t="str">
        <f>IF(E1257="","",VLOOKUP(E1257,[1]Hoja4!A:I,9,0))</f>
        <v/>
      </c>
      <c r="N1257" s="17" t="str">
        <f ca="1">IF(ISERROR(
BUSCARX(B1257 &amp; I1257 &amp; H1257,
'EXTRACTO BANCO'!A:A &amp; 'EXTRACTO BANCO'!G:G &amp; 'EXTRACTO BANCO'!K:K,
'EXTRACTO BANCO'!A:A,
0)
),"NO","OK")</f>
        <v>NO</v>
      </c>
      <c r="O1257" s="18"/>
    </row>
    <row r="1258" spans="1:15">
      <c r="A1258" s="6"/>
      <c r="B1258" s="25"/>
      <c r="C1258" s="7"/>
      <c r="D1258" s="7"/>
      <c r="E1258" s="7"/>
      <c r="F1258" s="7"/>
      <c r="G1258" s="8"/>
      <c r="H1258" s="7"/>
      <c r="I1258" s="7" t="str">
        <f t="shared" si="20"/>
        <v/>
      </c>
      <c r="J1258" s="7" t="s">
        <v>18</v>
      </c>
      <c r="K1258" s="15" t="str">
        <f>IF(E1258="","",VLOOKUP(E1258,[1]Hoja4!A:H,7,0))</f>
        <v/>
      </c>
      <c r="L1258" s="16" t="str">
        <f>IF(E1258="","",VLOOKUP(E1258,[1]Hoja4!A:H,8,0))</f>
        <v/>
      </c>
      <c r="M1258" s="15" t="str">
        <f>IF(E1258="","",VLOOKUP(E1258,[1]Hoja4!A:I,9,0))</f>
        <v/>
      </c>
      <c r="N1258" s="17" t="str">
        <f ca="1">IF(ISERROR(
BUSCARX(B1258 &amp; I1258 &amp; H1258,
'EXTRACTO BANCO'!A:A &amp; 'EXTRACTO BANCO'!G:G &amp; 'EXTRACTO BANCO'!K:K,
'EXTRACTO BANCO'!A:A,
0)
),"NO","OK")</f>
        <v>NO</v>
      </c>
      <c r="O1258" s="18"/>
    </row>
    <row r="1259" spans="1:15">
      <c r="A1259" s="6"/>
      <c r="B1259" s="25"/>
      <c r="C1259" s="7"/>
      <c r="D1259" s="7"/>
      <c r="E1259" s="7"/>
      <c r="F1259" s="7"/>
      <c r="G1259" s="8"/>
      <c r="H1259" s="7"/>
      <c r="I1259" s="7" t="str">
        <f t="shared" si="20"/>
        <v/>
      </c>
      <c r="J1259" s="7" t="s">
        <v>18</v>
      </c>
      <c r="K1259" s="15" t="str">
        <f>IF(E1259="","",VLOOKUP(E1259,[1]Hoja4!A:H,7,0))</f>
        <v/>
      </c>
      <c r="L1259" s="16" t="str">
        <f>IF(E1259="","",VLOOKUP(E1259,[1]Hoja4!A:H,8,0))</f>
        <v/>
      </c>
      <c r="M1259" s="15" t="str">
        <f>IF(E1259="","",VLOOKUP(E1259,[1]Hoja4!A:I,9,0))</f>
        <v/>
      </c>
      <c r="N1259" s="17" t="str">
        <f ca="1">IF(ISERROR(
BUSCARX(B1259 &amp; I1259 &amp; H1259,
'EXTRACTO BANCO'!A:A &amp; 'EXTRACTO BANCO'!G:G &amp; 'EXTRACTO BANCO'!K:K,
'EXTRACTO BANCO'!A:A,
0)
),"NO","OK")</f>
        <v>NO</v>
      </c>
      <c r="O1259" s="18"/>
    </row>
    <row r="1260" spans="1:15">
      <c r="A1260" s="6"/>
      <c r="B1260" s="25"/>
      <c r="C1260" s="7"/>
      <c r="D1260" s="7"/>
      <c r="E1260" s="7"/>
      <c r="F1260" s="7"/>
      <c r="G1260" s="8"/>
      <c r="H1260" s="7"/>
      <c r="I1260" s="7" t="str">
        <f t="shared" si="20"/>
        <v/>
      </c>
      <c r="J1260" s="7" t="s">
        <v>18</v>
      </c>
      <c r="K1260" s="15" t="str">
        <f>IF(E1260="","",VLOOKUP(E1260,[1]Hoja4!A:H,7,0))</f>
        <v/>
      </c>
      <c r="L1260" s="16" t="str">
        <f>IF(E1260="","",VLOOKUP(E1260,[1]Hoja4!A:H,8,0))</f>
        <v/>
      </c>
      <c r="M1260" s="15" t="str">
        <f>IF(E1260="","",VLOOKUP(E1260,[1]Hoja4!A:I,9,0))</f>
        <v/>
      </c>
      <c r="N1260" s="17" t="str">
        <f ca="1">IF(ISERROR(
BUSCARX(B1260 &amp; I1260 &amp; H1260,
'EXTRACTO BANCO'!A:A &amp; 'EXTRACTO BANCO'!G:G &amp; 'EXTRACTO BANCO'!K:K,
'EXTRACTO BANCO'!A:A,
0)
),"NO","OK")</f>
        <v>NO</v>
      </c>
      <c r="O1260" s="18"/>
    </row>
    <row r="1261" spans="1:15">
      <c r="A1261" s="6"/>
      <c r="B1261" s="25"/>
      <c r="C1261" s="7"/>
      <c r="D1261" s="7"/>
      <c r="E1261" s="7"/>
      <c r="F1261" s="7"/>
      <c r="G1261" s="8"/>
      <c r="H1261" s="7"/>
      <c r="I1261" s="7" t="str">
        <f t="shared" si="20"/>
        <v/>
      </c>
      <c r="J1261" s="7" t="s">
        <v>18</v>
      </c>
      <c r="K1261" s="15" t="str">
        <f>IF(E1261="","",VLOOKUP(E1261,[1]Hoja4!A:H,7,0))</f>
        <v/>
      </c>
      <c r="L1261" s="16" t="str">
        <f>IF(E1261="","",VLOOKUP(E1261,[1]Hoja4!A:H,8,0))</f>
        <v/>
      </c>
      <c r="M1261" s="15" t="str">
        <f>IF(E1261="","",VLOOKUP(E1261,[1]Hoja4!A:I,9,0))</f>
        <v/>
      </c>
      <c r="N1261" s="17" t="str">
        <f ca="1">IF(ISERROR(
BUSCARX(B1261 &amp; I1261 &amp; H1261,
'EXTRACTO BANCO'!A:A &amp; 'EXTRACTO BANCO'!G:G &amp; 'EXTRACTO BANCO'!K:K,
'EXTRACTO BANCO'!A:A,
0)
),"NO","OK")</f>
        <v>NO</v>
      </c>
      <c r="O1261" s="18"/>
    </row>
    <row r="1262" spans="1:15">
      <c r="A1262" s="6"/>
      <c r="B1262" s="25"/>
      <c r="C1262" s="7"/>
      <c r="D1262" s="7"/>
      <c r="E1262" s="7"/>
      <c r="F1262" s="7"/>
      <c r="G1262" s="8"/>
      <c r="H1262" s="7"/>
      <c r="I1262" s="7" t="str">
        <f t="shared" si="20"/>
        <v/>
      </c>
      <c r="J1262" s="7" t="s">
        <v>18</v>
      </c>
      <c r="K1262" s="15" t="str">
        <f>IF(E1262="","",VLOOKUP(E1262,[1]Hoja4!A:H,7,0))</f>
        <v/>
      </c>
      <c r="L1262" s="16" t="str">
        <f>IF(E1262="","",VLOOKUP(E1262,[1]Hoja4!A:H,8,0))</f>
        <v/>
      </c>
      <c r="M1262" s="15" t="str">
        <f>IF(E1262="","",VLOOKUP(E1262,[1]Hoja4!A:I,9,0))</f>
        <v/>
      </c>
      <c r="N1262" s="17" t="str">
        <f ca="1">IF(ISERROR(
BUSCARX(B1262 &amp; I1262 &amp; H1262,
'EXTRACTO BANCO'!A:A &amp; 'EXTRACTO BANCO'!G:G &amp; 'EXTRACTO BANCO'!K:K,
'EXTRACTO BANCO'!A:A,
0)
),"NO","OK")</f>
        <v>NO</v>
      </c>
      <c r="O1262" s="18"/>
    </row>
    <row r="1263" spans="1:15">
      <c r="A1263" s="6"/>
      <c r="B1263" s="25"/>
      <c r="C1263" s="7"/>
      <c r="D1263" s="7"/>
      <c r="E1263" s="7"/>
      <c r="F1263" s="7"/>
      <c r="G1263" s="8"/>
      <c r="H1263" s="7"/>
      <c r="I1263" s="7" t="str">
        <f t="shared" si="20"/>
        <v/>
      </c>
      <c r="J1263" s="7" t="s">
        <v>18</v>
      </c>
      <c r="K1263" s="15" t="str">
        <f>IF(E1263="","",VLOOKUP(E1263,[1]Hoja4!A:H,7,0))</f>
        <v/>
      </c>
      <c r="L1263" s="16" t="str">
        <f>IF(E1263="","",VLOOKUP(E1263,[1]Hoja4!A:H,8,0))</f>
        <v/>
      </c>
      <c r="M1263" s="15" t="str">
        <f>IF(E1263="","",VLOOKUP(E1263,[1]Hoja4!A:I,9,0))</f>
        <v/>
      </c>
      <c r="N1263" s="17" t="str">
        <f ca="1">IF(ISERROR(
BUSCARX(B1263 &amp; I1263 &amp; H1263,
'EXTRACTO BANCO'!A:A &amp; 'EXTRACTO BANCO'!G:G &amp; 'EXTRACTO BANCO'!K:K,
'EXTRACTO BANCO'!A:A,
0)
),"NO","OK")</f>
        <v>NO</v>
      </c>
      <c r="O1263" s="18"/>
    </row>
    <row r="1264" spans="1:15">
      <c r="A1264" s="6"/>
      <c r="B1264" s="25"/>
      <c r="C1264" s="7"/>
      <c r="D1264" s="7"/>
      <c r="E1264" s="7"/>
      <c r="F1264" s="7"/>
      <c r="G1264" s="8"/>
      <c r="H1264" s="7"/>
      <c r="I1264" s="7" t="str">
        <f t="shared" si="20"/>
        <v/>
      </c>
      <c r="J1264" s="7" t="s">
        <v>18</v>
      </c>
      <c r="K1264" s="15" t="str">
        <f>IF(E1264="","",VLOOKUP(E1264,[1]Hoja4!A:H,7,0))</f>
        <v/>
      </c>
      <c r="L1264" s="16" t="str">
        <f>IF(E1264="","",VLOOKUP(E1264,[1]Hoja4!A:H,8,0))</f>
        <v/>
      </c>
      <c r="M1264" s="15" t="str">
        <f>IF(E1264="","",VLOOKUP(E1264,[1]Hoja4!A:I,9,0))</f>
        <v/>
      </c>
      <c r="N1264" s="17" t="str">
        <f ca="1">IF(ISERROR(
BUSCARX(B1264 &amp; I1264 &amp; H1264,
'EXTRACTO BANCO'!A:A &amp; 'EXTRACTO BANCO'!G:G &amp; 'EXTRACTO BANCO'!K:K,
'EXTRACTO BANCO'!A:A,
0)
),"NO","OK")</f>
        <v>NO</v>
      </c>
      <c r="O1264" s="18"/>
    </row>
    <row r="1265" spans="1:15">
      <c r="A1265" s="6"/>
      <c r="B1265" s="25"/>
      <c r="C1265" s="7"/>
      <c r="D1265" s="7"/>
      <c r="E1265" s="7"/>
      <c r="F1265" s="7"/>
      <c r="G1265" s="8"/>
      <c r="H1265" s="7"/>
      <c r="I1265" s="7" t="str">
        <f t="shared" si="20"/>
        <v/>
      </c>
      <c r="J1265" s="7" t="s">
        <v>18</v>
      </c>
      <c r="K1265" s="15" t="str">
        <f>IF(E1265="","",VLOOKUP(E1265,[1]Hoja4!A:H,7,0))</f>
        <v/>
      </c>
      <c r="L1265" s="16" t="str">
        <f>IF(E1265="","",VLOOKUP(E1265,[1]Hoja4!A:H,8,0))</f>
        <v/>
      </c>
      <c r="M1265" s="15" t="str">
        <f>IF(E1265="","",VLOOKUP(E1265,[1]Hoja4!A:I,9,0))</f>
        <v/>
      </c>
      <c r="N1265" s="17" t="str">
        <f ca="1">IF(ISERROR(
BUSCARX(B1265 &amp; I1265 &amp; H1265,
'EXTRACTO BANCO'!A:A &amp; 'EXTRACTO BANCO'!G:G &amp; 'EXTRACTO BANCO'!K:K,
'EXTRACTO BANCO'!A:A,
0)
),"NO","OK")</f>
        <v>NO</v>
      </c>
      <c r="O1265" s="18"/>
    </row>
    <row r="1266" spans="1:15">
      <c r="A1266" s="6"/>
      <c r="B1266" s="25"/>
      <c r="C1266" s="7"/>
      <c r="D1266" s="7"/>
      <c r="E1266" s="7"/>
      <c r="F1266" s="7"/>
      <c r="G1266" s="8"/>
      <c r="H1266" s="7"/>
      <c r="I1266" s="7" t="str">
        <f t="shared" si="20"/>
        <v/>
      </c>
      <c r="J1266" s="7" t="s">
        <v>18</v>
      </c>
      <c r="K1266" s="15" t="str">
        <f>IF(E1266="","",VLOOKUP(E1266,[1]Hoja4!A:H,7,0))</f>
        <v/>
      </c>
      <c r="L1266" s="16" t="str">
        <f>IF(E1266="","",VLOOKUP(E1266,[1]Hoja4!A:H,8,0))</f>
        <v/>
      </c>
      <c r="M1266" s="15" t="str">
        <f>IF(E1266="","",VLOOKUP(E1266,[1]Hoja4!A:I,9,0))</f>
        <v/>
      </c>
      <c r="N1266" s="17" t="str">
        <f ca="1">IF(ISERROR(
BUSCARX(B1266 &amp; I1266 &amp; H1266,
'EXTRACTO BANCO'!A:A &amp; 'EXTRACTO BANCO'!G:G &amp; 'EXTRACTO BANCO'!K:K,
'EXTRACTO BANCO'!A:A,
0)
),"NO","OK")</f>
        <v>NO</v>
      </c>
      <c r="O1266" s="18"/>
    </row>
    <row r="1267" spans="1:15">
      <c r="A1267" s="6"/>
      <c r="B1267" s="25"/>
      <c r="C1267" s="7"/>
      <c r="D1267" s="7"/>
      <c r="E1267" s="7"/>
      <c r="F1267" s="7"/>
      <c r="G1267" s="8"/>
      <c r="H1267" s="7"/>
      <c r="I1267" s="7" t="str">
        <f t="shared" si="20"/>
        <v/>
      </c>
      <c r="J1267" s="7" t="s">
        <v>18</v>
      </c>
      <c r="K1267" s="15" t="str">
        <f>IF(E1267="","",VLOOKUP(E1267,[1]Hoja4!A:H,7,0))</f>
        <v/>
      </c>
      <c r="L1267" s="16" t="str">
        <f>IF(E1267="","",VLOOKUP(E1267,[1]Hoja4!A:H,8,0))</f>
        <v/>
      </c>
      <c r="M1267" s="15" t="str">
        <f>IF(E1267="","",VLOOKUP(E1267,[1]Hoja4!A:I,9,0))</f>
        <v/>
      </c>
      <c r="N1267" s="17" t="str">
        <f ca="1">IF(ISERROR(
BUSCARX(B1267 &amp; I1267 &amp; H1267,
'EXTRACTO BANCO'!A:A &amp; 'EXTRACTO BANCO'!G:G &amp; 'EXTRACTO BANCO'!K:K,
'EXTRACTO BANCO'!A:A,
0)
),"NO","OK")</f>
        <v>NO</v>
      </c>
      <c r="O1267" s="18"/>
    </row>
    <row r="1268" spans="1:15">
      <c r="A1268" s="6"/>
      <c r="B1268" s="25"/>
      <c r="C1268" s="7"/>
      <c r="D1268" s="7"/>
      <c r="E1268" s="7"/>
      <c r="F1268" s="7"/>
      <c r="G1268" s="8"/>
      <c r="H1268" s="7"/>
      <c r="I1268" s="7" t="str">
        <f t="shared" si="20"/>
        <v/>
      </c>
      <c r="J1268" s="7" t="s">
        <v>18</v>
      </c>
      <c r="K1268" s="15" t="str">
        <f>IF(E1268="","",VLOOKUP(E1268,[1]Hoja4!A:H,7,0))</f>
        <v/>
      </c>
      <c r="L1268" s="16" t="str">
        <f>IF(E1268="","",VLOOKUP(E1268,[1]Hoja4!A:H,8,0))</f>
        <v/>
      </c>
      <c r="M1268" s="15" t="str">
        <f>IF(E1268="","",VLOOKUP(E1268,[1]Hoja4!A:I,9,0))</f>
        <v/>
      </c>
      <c r="N1268" s="17" t="str">
        <f ca="1">IF(ISERROR(
BUSCARX(B1268 &amp; I1268 &amp; H1268,
'EXTRACTO BANCO'!A:A &amp; 'EXTRACTO BANCO'!G:G &amp; 'EXTRACTO BANCO'!K:K,
'EXTRACTO BANCO'!A:A,
0)
),"NO","OK")</f>
        <v>NO</v>
      </c>
      <c r="O1268" s="18"/>
    </row>
    <row r="1269" spans="1:15">
      <c r="A1269" s="6"/>
      <c r="B1269" s="25"/>
      <c r="C1269" s="7"/>
      <c r="D1269" s="7"/>
      <c r="E1269" s="7"/>
      <c r="F1269" s="7"/>
      <c r="G1269" s="8"/>
      <c r="H1269" s="7"/>
      <c r="I1269" s="7" t="str">
        <f t="shared" si="20"/>
        <v/>
      </c>
      <c r="J1269" s="7" t="s">
        <v>18</v>
      </c>
      <c r="K1269" s="15" t="str">
        <f>IF(E1269="","",VLOOKUP(E1269,[1]Hoja4!A:H,7,0))</f>
        <v/>
      </c>
      <c r="L1269" s="16" t="str">
        <f>IF(E1269="","",VLOOKUP(E1269,[1]Hoja4!A:H,8,0))</f>
        <v/>
      </c>
      <c r="M1269" s="15" t="str">
        <f>IF(E1269="","",VLOOKUP(E1269,[1]Hoja4!A:I,9,0))</f>
        <v/>
      </c>
      <c r="N1269" s="17" t="str">
        <f ca="1">IF(ISERROR(
BUSCARX(B1269 &amp; I1269 &amp; H1269,
'EXTRACTO BANCO'!A:A &amp; 'EXTRACTO BANCO'!G:G &amp; 'EXTRACTO BANCO'!K:K,
'EXTRACTO BANCO'!A:A,
0)
),"NO","OK")</f>
        <v>NO</v>
      </c>
      <c r="O1269" s="18"/>
    </row>
    <row r="1270" spans="1:15">
      <c r="A1270" s="6"/>
      <c r="B1270" s="25"/>
      <c r="C1270" s="7"/>
      <c r="D1270" s="7"/>
      <c r="E1270" s="7"/>
      <c r="F1270" s="7"/>
      <c r="G1270" s="8"/>
      <c r="H1270" s="7"/>
      <c r="I1270" s="7" t="str">
        <f t="shared" si="20"/>
        <v/>
      </c>
      <c r="J1270" s="7" t="s">
        <v>18</v>
      </c>
      <c r="K1270" s="15" t="str">
        <f>IF(E1270="","",VLOOKUP(E1270,[1]Hoja4!A:H,7,0))</f>
        <v/>
      </c>
      <c r="L1270" s="16" t="str">
        <f>IF(E1270="","",VLOOKUP(E1270,[1]Hoja4!A:H,8,0))</f>
        <v/>
      </c>
      <c r="M1270" s="15" t="str">
        <f>IF(E1270="","",VLOOKUP(E1270,[1]Hoja4!A:I,9,0))</f>
        <v/>
      </c>
      <c r="N1270" s="17" t="str">
        <f ca="1">IF(ISERROR(
BUSCARX(B1270 &amp; I1270 &amp; H1270,
'EXTRACTO BANCO'!A:A &amp; 'EXTRACTO BANCO'!G:G &amp; 'EXTRACTO BANCO'!K:K,
'EXTRACTO BANCO'!A:A,
0)
),"NO","OK")</f>
        <v>NO</v>
      </c>
      <c r="O1270" s="18"/>
    </row>
    <row r="1271" spans="1:15">
      <c r="A1271" s="6"/>
      <c r="B1271" s="25"/>
      <c r="C1271" s="7"/>
      <c r="D1271" s="7"/>
      <c r="E1271" s="7"/>
      <c r="F1271" s="7"/>
      <c r="G1271" s="8"/>
      <c r="H1271" s="7"/>
      <c r="I1271" s="7" t="str">
        <f t="shared" si="20"/>
        <v/>
      </c>
      <c r="J1271" s="7" t="s">
        <v>18</v>
      </c>
      <c r="K1271" s="15" t="str">
        <f>IF(E1271="","",VLOOKUP(E1271,[1]Hoja4!A:H,7,0))</f>
        <v/>
      </c>
      <c r="L1271" s="16" t="str">
        <f>IF(E1271="","",VLOOKUP(E1271,[1]Hoja4!A:H,8,0))</f>
        <v/>
      </c>
      <c r="M1271" s="15" t="str">
        <f>IF(E1271="","",VLOOKUP(E1271,[1]Hoja4!A:I,9,0))</f>
        <v/>
      </c>
      <c r="N1271" s="17" t="str">
        <f ca="1">IF(ISERROR(
BUSCARX(B1271 &amp; I1271 &amp; H1271,
'EXTRACTO BANCO'!A:A &amp; 'EXTRACTO BANCO'!G:G &amp; 'EXTRACTO BANCO'!K:K,
'EXTRACTO BANCO'!A:A,
0)
),"NO","OK")</f>
        <v>NO</v>
      </c>
      <c r="O1271" s="18"/>
    </row>
    <row r="1272" spans="1:15">
      <c r="A1272" s="6"/>
      <c r="B1272" s="25"/>
      <c r="C1272" s="7"/>
      <c r="D1272" s="7"/>
      <c r="E1272" s="7"/>
      <c r="F1272" s="7"/>
      <c r="G1272" s="8"/>
      <c r="H1272" s="7"/>
      <c r="I1272" s="7" t="str">
        <f t="shared" si="20"/>
        <v/>
      </c>
      <c r="J1272" s="7" t="s">
        <v>18</v>
      </c>
      <c r="K1272" s="15" t="str">
        <f>IF(E1272="","",VLOOKUP(E1272,[1]Hoja4!A:H,7,0))</f>
        <v/>
      </c>
      <c r="L1272" s="16" t="str">
        <f>IF(E1272="","",VLOOKUP(E1272,[1]Hoja4!A:H,8,0))</f>
        <v/>
      </c>
      <c r="M1272" s="15" t="str">
        <f>IF(E1272="","",VLOOKUP(E1272,[1]Hoja4!A:I,9,0))</f>
        <v/>
      </c>
      <c r="N1272" s="17" t="str">
        <f ca="1">IF(ISERROR(
BUSCARX(B1272 &amp; I1272 &amp; H1272,
'EXTRACTO BANCO'!A:A &amp; 'EXTRACTO BANCO'!G:G &amp; 'EXTRACTO BANCO'!K:K,
'EXTRACTO BANCO'!A:A,
0)
),"NO","OK")</f>
        <v>NO</v>
      </c>
      <c r="O1272" s="18"/>
    </row>
    <row r="1273" spans="1:15">
      <c r="A1273" s="6"/>
      <c r="B1273" s="25"/>
      <c r="C1273" s="7"/>
      <c r="D1273" s="7"/>
      <c r="E1273" s="7"/>
      <c r="F1273" s="7"/>
      <c r="G1273" s="8"/>
      <c r="H1273" s="7"/>
      <c r="I1273" s="7" t="str">
        <f t="shared" si="20"/>
        <v/>
      </c>
      <c r="J1273" s="7" t="s">
        <v>18</v>
      </c>
      <c r="K1273" s="15" t="str">
        <f>IF(E1273="","",VLOOKUP(E1273,[1]Hoja4!A:H,7,0))</f>
        <v/>
      </c>
      <c r="L1273" s="16" t="str">
        <f>IF(E1273="","",VLOOKUP(E1273,[1]Hoja4!A:H,8,0))</f>
        <v/>
      </c>
      <c r="M1273" s="15" t="str">
        <f>IF(E1273="","",VLOOKUP(E1273,[1]Hoja4!A:I,9,0))</f>
        <v/>
      </c>
      <c r="N1273" s="17" t="str">
        <f ca="1">IF(ISERROR(
BUSCARX(B1273 &amp; I1273 &amp; H1273,
'EXTRACTO BANCO'!A:A &amp; 'EXTRACTO BANCO'!G:G &amp; 'EXTRACTO BANCO'!K:K,
'EXTRACTO BANCO'!A:A,
0)
),"NO","OK")</f>
        <v>NO</v>
      </c>
      <c r="O1273" s="18"/>
    </row>
    <row r="1274" spans="1:15">
      <c r="A1274" s="6"/>
      <c r="B1274" s="25"/>
      <c r="C1274" s="7"/>
      <c r="D1274" s="7"/>
      <c r="E1274" s="7"/>
      <c r="F1274" s="7"/>
      <c r="G1274" s="8"/>
      <c r="H1274" s="7"/>
      <c r="I1274" s="7" t="str">
        <f t="shared" si="20"/>
        <v/>
      </c>
      <c r="J1274" s="7" t="s">
        <v>18</v>
      </c>
      <c r="K1274" s="15" t="str">
        <f>IF(E1274="","",VLOOKUP(E1274,[1]Hoja4!A:H,7,0))</f>
        <v/>
      </c>
      <c r="L1274" s="16" t="str">
        <f>IF(E1274="","",VLOOKUP(E1274,[1]Hoja4!A:H,8,0))</f>
        <v/>
      </c>
      <c r="M1274" s="15" t="str">
        <f>IF(E1274="","",VLOOKUP(E1274,[1]Hoja4!A:I,9,0))</f>
        <v/>
      </c>
      <c r="N1274" s="17" t="str">
        <f ca="1">IF(ISERROR(
BUSCARX(B1274 &amp; I1274 &amp; H1274,
'EXTRACTO BANCO'!A:A &amp; 'EXTRACTO BANCO'!G:G &amp; 'EXTRACTO BANCO'!K:K,
'EXTRACTO BANCO'!A:A,
0)
),"NO","OK")</f>
        <v>NO</v>
      </c>
      <c r="O1274" s="18"/>
    </row>
    <row r="1275" spans="1:15">
      <c r="A1275" s="6"/>
      <c r="B1275" s="25"/>
      <c r="C1275" s="7"/>
      <c r="D1275" s="7"/>
      <c r="E1275" s="7"/>
      <c r="F1275" s="7"/>
      <c r="G1275" s="8"/>
      <c r="H1275" s="7"/>
      <c r="I1275" s="7" t="str">
        <f t="shared" si="20"/>
        <v/>
      </c>
      <c r="J1275" s="7" t="s">
        <v>18</v>
      </c>
      <c r="K1275" s="15" t="str">
        <f>IF(E1275="","",VLOOKUP(E1275,[1]Hoja4!A:H,7,0))</f>
        <v/>
      </c>
      <c r="L1275" s="16" t="str">
        <f>IF(E1275="","",VLOOKUP(E1275,[1]Hoja4!A:H,8,0))</f>
        <v/>
      </c>
      <c r="M1275" s="15" t="str">
        <f>IF(E1275="","",VLOOKUP(E1275,[1]Hoja4!A:I,9,0))</f>
        <v/>
      </c>
      <c r="N1275" s="17" t="str">
        <f ca="1">IF(ISERROR(
BUSCARX(B1275 &amp; I1275 &amp; H1275,
'EXTRACTO BANCO'!A:A &amp; 'EXTRACTO BANCO'!G:G &amp; 'EXTRACTO BANCO'!K:K,
'EXTRACTO BANCO'!A:A,
0)
),"NO","OK")</f>
        <v>NO</v>
      </c>
      <c r="O1275" s="18"/>
    </row>
    <row r="1276" spans="1:15">
      <c r="A1276" s="6"/>
      <c r="B1276" s="25"/>
      <c r="C1276" s="7"/>
      <c r="D1276" s="7"/>
      <c r="E1276" s="7"/>
      <c r="F1276" s="7"/>
      <c r="G1276" s="8"/>
      <c r="H1276" s="7"/>
      <c r="I1276" s="7" t="str">
        <f t="shared" si="20"/>
        <v/>
      </c>
      <c r="J1276" s="7" t="s">
        <v>18</v>
      </c>
      <c r="K1276" s="15" t="str">
        <f>IF(E1276="","",VLOOKUP(E1276,[1]Hoja4!A:H,7,0))</f>
        <v/>
      </c>
      <c r="L1276" s="16" t="str">
        <f>IF(E1276="","",VLOOKUP(E1276,[1]Hoja4!A:H,8,0))</f>
        <v/>
      </c>
      <c r="M1276" s="15" t="str">
        <f>IF(E1276="","",VLOOKUP(E1276,[1]Hoja4!A:I,9,0))</f>
        <v/>
      </c>
      <c r="N1276" s="17" t="str">
        <f ca="1">IF(ISERROR(
BUSCARX(B1276 &amp; I1276 &amp; H1276,
'EXTRACTO BANCO'!A:A &amp; 'EXTRACTO BANCO'!G:G &amp; 'EXTRACTO BANCO'!K:K,
'EXTRACTO BANCO'!A:A,
0)
),"NO","OK")</f>
        <v>NO</v>
      </c>
      <c r="O1276" s="18"/>
    </row>
    <row r="1277" spans="1:15">
      <c r="A1277" s="6"/>
      <c r="B1277" s="25"/>
      <c r="C1277" s="7"/>
      <c r="D1277" s="7"/>
      <c r="E1277" s="7"/>
      <c r="F1277" s="7"/>
      <c r="G1277" s="8"/>
      <c r="H1277" s="7"/>
      <c r="I1277" s="7" t="str">
        <f t="shared" si="20"/>
        <v/>
      </c>
      <c r="J1277" s="7" t="s">
        <v>18</v>
      </c>
      <c r="K1277" s="15" t="str">
        <f>IF(E1277="","",VLOOKUP(E1277,[1]Hoja4!A:H,7,0))</f>
        <v/>
      </c>
      <c r="L1277" s="16" t="str">
        <f>IF(E1277="","",VLOOKUP(E1277,[1]Hoja4!A:H,8,0))</f>
        <v/>
      </c>
      <c r="M1277" s="15" t="str">
        <f>IF(E1277="","",VLOOKUP(E1277,[1]Hoja4!A:I,9,0))</f>
        <v/>
      </c>
      <c r="N1277" s="17" t="str">
        <f ca="1">IF(ISERROR(
BUSCARX(B1277 &amp; I1277 &amp; H1277,
'EXTRACTO BANCO'!A:A &amp; 'EXTRACTO BANCO'!G:G &amp; 'EXTRACTO BANCO'!K:K,
'EXTRACTO BANCO'!A:A,
0)
),"NO","OK")</f>
        <v>NO</v>
      </c>
      <c r="O1277" s="18"/>
    </row>
    <row r="1278" spans="1:15">
      <c r="A1278" s="6"/>
      <c r="B1278" s="25"/>
      <c r="C1278" s="7"/>
      <c r="D1278" s="7"/>
      <c r="E1278" s="7"/>
      <c r="F1278" s="7"/>
      <c r="G1278" s="8"/>
      <c r="H1278" s="7"/>
      <c r="I1278" s="7" t="str">
        <f t="shared" si="20"/>
        <v/>
      </c>
      <c r="J1278" s="7" t="s">
        <v>18</v>
      </c>
      <c r="K1278" s="15" t="str">
        <f>IF(E1278="","",VLOOKUP(E1278,[1]Hoja4!A:H,7,0))</f>
        <v/>
      </c>
      <c r="L1278" s="16" t="str">
        <f>IF(E1278="","",VLOOKUP(E1278,[1]Hoja4!A:H,8,0))</f>
        <v/>
      </c>
      <c r="M1278" s="15" t="str">
        <f>IF(E1278="","",VLOOKUP(E1278,[1]Hoja4!A:I,9,0))</f>
        <v/>
      </c>
      <c r="N1278" s="17" t="str">
        <f ca="1">IF(ISERROR(
BUSCARX(B1278 &amp; I1278 &amp; H1278,
'EXTRACTO BANCO'!A:A &amp; 'EXTRACTO BANCO'!G:G &amp; 'EXTRACTO BANCO'!K:K,
'EXTRACTO BANCO'!A:A,
0)
),"NO","OK")</f>
        <v>NO</v>
      </c>
      <c r="O1278" s="18"/>
    </row>
    <row r="1279" spans="1:15">
      <c r="A1279" s="6"/>
      <c r="B1279" s="25"/>
      <c r="C1279" s="7"/>
      <c r="D1279" s="7"/>
      <c r="E1279" s="7"/>
      <c r="F1279" s="7"/>
      <c r="G1279" s="8"/>
      <c r="H1279" s="7"/>
      <c r="I1279" s="7" t="str">
        <f t="shared" si="20"/>
        <v/>
      </c>
      <c r="J1279" s="7" t="s">
        <v>18</v>
      </c>
      <c r="K1279" s="15" t="str">
        <f>IF(E1279="","",VLOOKUP(E1279,[1]Hoja4!A:H,7,0))</f>
        <v/>
      </c>
      <c r="L1279" s="16" t="str">
        <f>IF(E1279="","",VLOOKUP(E1279,[1]Hoja4!A:H,8,0))</f>
        <v/>
      </c>
      <c r="M1279" s="15" t="str">
        <f>IF(E1279="","",VLOOKUP(E1279,[1]Hoja4!A:I,9,0))</f>
        <v/>
      </c>
      <c r="N1279" s="17" t="str">
        <f ca="1">IF(ISERROR(
BUSCARX(B1279 &amp; I1279 &amp; H1279,
'EXTRACTO BANCO'!A:A &amp; 'EXTRACTO BANCO'!G:G &amp; 'EXTRACTO BANCO'!K:K,
'EXTRACTO BANCO'!A:A,
0)
),"NO","OK")</f>
        <v>NO</v>
      </c>
      <c r="O1279" s="18"/>
    </row>
    <row r="1280" spans="1:15">
      <c r="A1280" s="6"/>
      <c r="B1280" s="25"/>
      <c r="C1280" s="7"/>
      <c r="D1280" s="7"/>
      <c r="E1280" s="7"/>
      <c r="F1280" s="7"/>
      <c r="G1280" s="8"/>
      <c r="H1280" s="7"/>
      <c r="I1280" s="7" t="str">
        <f t="shared" si="20"/>
        <v/>
      </c>
      <c r="J1280" s="7" t="s">
        <v>18</v>
      </c>
      <c r="K1280" s="15" t="str">
        <f>IF(E1280="","",VLOOKUP(E1280,[1]Hoja4!A:H,7,0))</f>
        <v/>
      </c>
      <c r="L1280" s="16" t="str">
        <f>IF(E1280="","",VLOOKUP(E1280,[1]Hoja4!A:H,8,0))</f>
        <v/>
      </c>
      <c r="M1280" s="15" t="str">
        <f>IF(E1280="","",VLOOKUP(E1280,[1]Hoja4!A:I,9,0))</f>
        <v/>
      </c>
      <c r="N1280" s="17" t="str">
        <f ca="1">IF(ISERROR(
BUSCARX(B1280 &amp; I1280 &amp; H1280,
'EXTRACTO BANCO'!A:A &amp; 'EXTRACTO BANCO'!G:G &amp; 'EXTRACTO BANCO'!K:K,
'EXTRACTO BANCO'!A:A,
0)
),"NO","OK")</f>
        <v>NO</v>
      </c>
      <c r="O1280" s="18"/>
    </row>
    <row r="1281" spans="1:15">
      <c r="A1281" s="6"/>
      <c r="B1281" s="25"/>
      <c r="C1281" s="7"/>
      <c r="D1281" s="7"/>
      <c r="E1281" s="7"/>
      <c r="F1281" s="7"/>
      <c r="G1281" s="8"/>
      <c r="H1281" s="7"/>
      <c r="I1281" s="7" t="str">
        <f t="shared" si="20"/>
        <v/>
      </c>
      <c r="J1281" s="7" t="s">
        <v>18</v>
      </c>
      <c r="K1281" s="15" t="str">
        <f>IF(E1281="","",VLOOKUP(E1281,[1]Hoja4!A:H,7,0))</f>
        <v/>
      </c>
      <c r="L1281" s="16" t="str">
        <f>IF(E1281="","",VLOOKUP(E1281,[1]Hoja4!A:H,8,0))</f>
        <v/>
      </c>
      <c r="M1281" s="15" t="str">
        <f>IF(E1281="","",VLOOKUP(E1281,[1]Hoja4!A:I,9,0))</f>
        <v/>
      </c>
      <c r="N1281" s="17" t="str">
        <f ca="1">IF(ISERROR(
BUSCARX(B1281 &amp; I1281 &amp; H1281,
'EXTRACTO BANCO'!A:A &amp; 'EXTRACTO BANCO'!G:G &amp; 'EXTRACTO BANCO'!K:K,
'EXTRACTO BANCO'!A:A,
0)
),"NO","OK")</f>
        <v>NO</v>
      </c>
      <c r="O1281" s="18"/>
    </row>
    <row r="1282" spans="1:15">
      <c r="A1282" s="6"/>
      <c r="B1282" s="25"/>
      <c r="C1282" s="7"/>
      <c r="D1282" s="7"/>
      <c r="E1282" s="7"/>
      <c r="F1282" s="7"/>
      <c r="G1282" s="8"/>
      <c r="H1282" s="7"/>
      <c r="I1282" s="7" t="str">
        <f t="shared" si="20"/>
        <v/>
      </c>
      <c r="J1282" s="7" t="s">
        <v>18</v>
      </c>
      <c r="K1282" s="15" t="str">
        <f>IF(E1282="","",VLOOKUP(E1282,[1]Hoja4!A:H,7,0))</f>
        <v/>
      </c>
      <c r="L1282" s="16" t="str">
        <f>IF(E1282="","",VLOOKUP(E1282,[1]Hoja4!A:H,8,0))</f>
        <v/>
      </c>
      <c r="M1282" s="15" t="str">
        <f>IF(E1282="","",VLOOKUP(E1282,[1]Hoja4!A:I,9,0))</f>
        <v/>
      </c>
      <c r="N1282" s="17" t="str">
        <f ca="1">IF(ISERROR(
BUSCARX(B1282 &amp; I1282 &amp; H1282,
'EXTRACTO BANCO'!A:A &amp; 'EXTRACTO BANCO'!G:G &amp; 'EXTRACTO BANCO'!K:K,
'EXTRACTO BANCO'!A:A,
0)
),"NO","OK")</f>
        <v>NO</v>
      </c>
      <c r="O1282" s="18"/>
    </row>
    <row r="1283" spans="1:15">
      <c r="A1283" s="6"/>
      <c r="B1283" s="25"/>
      <c r="C1283" s="7"/>
      <c r="D1283" s="7"/>
      <c r="E1283" s="7"/>
      <c r="F1283" s="7"/>
      <c r="G1283" s="8"/>
      <c r="H1283" s="7"/>
      <c r="I1283" s="7" t="str">
        <f t="shared" ref="I1283:I1346" si="21">CONCATENATE(A1283,G1283)</f>
        <v/>
      </c>
      <c r="J1283" s="7" t="s">
        <v>18</v>
      </c>
      <c r="K1283" s="15" t="str">
        <f>IF(E1283="","",VLOOKUP(E1283,[1]Hoja4!A:H,7,0))</f>
        <v/>
      </c>
      <c r="L1283" s="16" t="str">
        <f>IF(E1283="","",VLOOKUP(E1283,[1]Hoja4!A:H,8,0))</f>
        <v/>
      </c>
      <c r="M1283" s="15" t="str">
        <f>IF(E1283="","",VLOOKUP(E1283,[1]Hoja4!A:I,9,0))</f>
        <v/>
      </c>
      <c r="N1283" s="17" t="str">
        <f ca="1">IF(ISERROR(
BUSCARX(B1283 &amp; I1283 &amp; H1283,
'EXTRACTO BANCO'!A:A &amp; 'EXTRACTO BANCO'!G:G &amp; 'EXTRACTO BANCO'!K:K,
'EXTRACTO BANCO'!A:A,
0)
),"NO","OK")</f>
        <v>NO</v>
      </c>
      <c r="O1283" s="18"/>
    </row>
    <row r="1284" spans="1:15">
      <c r="A1284" s="6"/>
      <c r="B1284" s="25"/>
      <c r="C1284" s="7"/>
      <c r="D1284" s="7"/>
      <c r="E1284" s="7"/>
      <c r="F1284" s="7"/>
      <c r="G1284" s="8"/>
      <c r="H1284" s="7"/>
      <c r="I1284" s="7" t="str">
        <f t="shared" si="21"/>
        <v/>
      </c>
      <c r="J1284" s="7" t="s">
        <v>18</v>
      </c>
      <c r="K1284" s="15" t="str">
        <f>IF(E1284="","",VLOOKUP(E1284,[1]Hoja4!A:H,7,0))</f>
        <v/>
      </c>
      <c r="L1284" s="16" t="str">
        <f>IF(E1284="","",VLOOKUP(E1284,[1]Hoja4!A:H,8,0))</f>
        <v/>
      </c>
      <c r="M1284" s="15" t="str">
        <f>IF(E1284="","",VLOOKUP(E1284,[1]Hoja4!A:I,9,0))</f>
        <v/>
      </c>
      <c r="N1284" s="17" t="str">
        <f ca="1">IF(ISERROR(
BUSCARX(B1284 &amp; I1284 &amp; H1284,
'EXTRACTO BANCO'!A:A &amp; 'EXTRACTO BANCO'!G:G &amp; 'EXTRACTO BANCO'!K:K,
'EXTRACTO BANCO'!A:A,
0)
),"NO","OK")</f>
        <v>NO</v>
      </c>
      <c r="O1284" s="18"/>
    </row>
    <row r="1285" spans="1:15">
      <c r="A1285" s="6"/>
      <c r="B1285" s="25"/>
      <c r="C1285" s="7"/>
      <c r="D1285" s="7"/>
      <c r="E1285" s="7"/>
      <c r="F1285" s="7"/>
      <c r="G1285" s="8"/>
      <c r="H1285" s="7"/>
      <c r="I1285" s="7" t="str">
        <f t="shared" si="21"/>
        <v/>
      </c>
      <c r="J1285" s="7" t="s">
        <v>18</v>
      </c>
      <c r="K1285" s="15" t="str">
        <f>IF(E1285="","",VLOOKUP(E1285,[1]Hoja4!A:H,7,0))</f>
        <v/>
      </c>
      <c r="L1285" s="16" t="str">
        <f>IF(E1285="","",VLOOKUP(E1285,[1]Hoja4!A:H,8,0))</f>
        <v/>
      </c>
      <c r="M1285" s="15" t="str">
        <f>IF(E1285="","",VLOOKUP(E1285,[1]Hoja4!A:I,9,0))</f>
        <v/>
      </c>
      <c r="N1285" s="17" t="str">
        <f ca="1">IF(ISERROR(
BUSCARX(B1285 &amp; I1285 &amp; H1285,
'EXTRACTO BANCO'!A:A &amp; 'EXTRACTO BANCO'!G:G &amp; 'EXTRACTO BANCO'!K:K,
'EXTRACTO BANCO'!A:A,
0)
),"NO","OK")</f>
        <v>NO</v>
      </c>
      <c r="O1285" s="18"/>
    </row>
    <row r="1286" spans="1:15">
      <c r="A1286" s="6"/>
      <c r="B1286" s="25"/>
      <c r="C1286" s="7"/>
      <c r="D1286" s="7"/>
      <c r="E1286" s="7"/>
      <c r="F1286" s="7"/>
      <c r="G1286" s="8"/>
      <c r="H1286" s="7"/>
      <c r="I1286" s="7" t="str">
        <f t="shared" si="21"/>
        <v/>
      </c>
      <c r="J1286" s="7" t="s">
        <v>18</v>
      </c>
      <c r="K1286" s="15" t="str">
        <f>IF(E1286="","",VLOOKUP(E1286,[1]Hoja4!A:H,7,0))</f>
        <v/>
      </c>
      <c r="L1286" s="16" t="str">
        <f>IF(E1286="","",VLOOKUP(E1286,[1]Hoja4!A:H,8,0))</f>
        <v/>
      </c>
      <c r="M1286" s="15" t="str">
        <f>IF(E1286="","",VLOOKUP(E1286,[1]Hoja4!A:I,9,0))</f>
        <v/>
      </c>
      <c r="N1286" s="17" t="str">
        <f ca="1">IF(ISERROR(
BUSCARX(B1286 &amp; I1286 &amp; H1286,
'EXTRACTO BANCO'!A:A &amp; 'EXTRACTO BANCO'!G:G &amp; 'EXTRACTO BANCO'!K:K,
'EXTRACTO BANCO'!A:A,
0)
),"NO","OK")</f>
        <v>NO</v>
      </c>
      <c r="O1286" s="18"/>
    </row>
    <row r="1287" spans="1:15">
      <c r="A1287" s="6"/>
      <c r="B1287" s="25"/>
      <c r="C1287" s="7"/>
      <c r="D1287" s="7"/>
      <c r="E1287" s="7"/>
      <c r="F1287" s="7"/>
      <c r="G1287" s="8"/>
      <c r="H1287" s="7"/>
      <c r="I1287" s="7" t="str">
        <f t="shared" si="21"/>
        <v/>
      </c>
      <c r="J1287" s="7" t="s">
        <v>18</v>
      </c>
      <c r="K1287" s="15" t="str">
        <f>IF(E1287="","",VLOOKUP(E1287,[1]Hoja4!A:H,7,0))</f>
        <v/>
      </c>
      <c r="L1287" s="16" t="str">
        <f>IF(E1287="","",VLOOKUP(E1287,[1]Hoja4!A:H,8,0))</f>
        <v/>
      </c>
      <c r="M1287" s="15" t="str">
        <f>IF(E1287="","",VLOOKUP(E1287,[1]Hoja4!A:I,9,0))</f>
        <v/>
      </c>
      <c r="N1287" s="17" t="str">
        <f ca="1">IF(ISERROR(
BUSCARX(B1287 &amp; I1287 &amp; H1287,
'EXTRACTO BANCO'!A:A &amp; 'EXTRACTO BANCO'!G:G &amp; 'EXTRACTO BANCO'!K:K,
'EXTRACTO BANCO'!A:A,
0)
),"NO","OK")</f>
        <v>NO</v>
      </c>
      <c r="O1287" s="18"/>
    </row>
    <row r="1288" spans="1:15">
      <c r="A1288" s="6"/>
      <c r="B1288" s="25"/>
      <c r="C1288" s="7"/>
      <c r="D1288" s="7"/>
      <c r="E1288" s="7"/>
      <c r="F1288" s="7"/>
      <c r="G1288" s="8"/>
      <c r="H1288" s="7"/>
      <c r="I1288" s="7" t="str">
        <f t="shared" si="21"/>
        <v/>
      </c>
      <c r="J1288" s="7" t="s">
        <v>18</v>
      </c>
      <c r="K1288" s="15" t="str">
        <f>IF(E1288="","",VLOOKUP(E1288,[1]Hoja4!A:H,7,0))</f>
        <v/>
      </c>
      <c r="L1288" s="16" t="str">
        <f>IF(E1288="","",VLOOKUP(E1288,[1]Hoja4!A:H,8,0))</f>
        <v/>
      </c>
      <c r="M1288" s="15" t="str">
        <f>IF(E1288="","",VLOOKUP(E1288,[1]Hoja4!A:I,9,0))</f>
        <v/>
      </c>
      <c r="N1288" s="17" t="str">
        <f ca="1">IF(ISERROR(
BUSCARX(B1288 &amp; I1288 &amp; H1288,
'EXTRACTO BANCO'!A:A &amp; 'EXTRACTO BANCO'!G:G &amp; 'EXTRACTO BANCO'!K:K,
'EXTRACTO BANCO'!A:A,
0)
),"NO","OK")</f>
        <v>NO</v>
      </c>
      <c r="O1288" s="18"/>
    </row>
    <row r="1289" spans="1:15">
      <c r="A1289" s="6"/>
      <c r="B1289" s="25"/>
      <c r="C1289" s="7"/>
      <c r="D1289" s="7"/>
      <c r="E1289" s="7"/>
      <c r="F1289" s="7"/>
      <c r="G1289" s="8"/>
      <c r="H1289" s="7"/>
      <c r="I1289" s="7" t="str">
        <f t="shared" si="21"/>
        <v/>
      </c>
      <c r="J1289" s="7" t="s">
        <v>18</v>
      </c>
      <c r="K1289" s="15" t="str">
        <f>IF(E1289="","",VLOOKUP(E1289,[1]Hoja4!A:H,7,0))</f>
        <v/>
      </c>
      <c r="L1289" s="16" t="str">
        <f>IF(E1289="","",VLOOKUP(E1289,[1]Hoja4!A:H,8,0))</f>
        <v/>
      </c>
      <c r="M1289" s="15" t="str">
        <f>IF(E1289="","",VLOOKUP(E1289,[1]Hoja4!A:I,9,0))</f>
        <v/>
      </c>
      <c r="N1289" s="17" t="str">
        <f ca="1">IF(ISERROR(
BUSCARX(B1289 &amp; I1289 &amp; H1289,
'EXTRACTO BANCO'!A:A &amp; 'EXTRACTO BANCO'!G:G &amp; 'EXTRACTO BANCO'!K:K,
'EXTRACTO BANCO'!A:A,
0)
),"NO","OK")</f>
        <v>NO</v>
      </c>
      <c r="O1289" s="18"/>
    </row>
    <row r="1290" spans="1:15">
      <c r="A1290" s="6"/>
      <c r="B1290" s="25"/>
      <c r="C1290" s="7"/>
      <c r="D1290" s="7"/>
      <c r="E1290" s="7"/>
      <c r="F1290" s="7"/>
      <c r="G1290" s="8"/>
      <c r="H1290" s="7"/>
      <c r="I1290" s="7" t="str">
        <f t="shared" si="21"/>
        <v/>
      </c>
      <c r="J1290" s="7" t="s">
        <v>18</v>
      </c>
      <c r="K1290" s="15" t="str">
        <f>IF(E1290="","",VLOOKUP(E1290,[1]Hoja4!A:H,7,0))</f>
        <v/>
      </c>
      <c r="L1290" s="16" t="str">
        <f>IF(E1290="","",VLOOKUP(E1290,[1]Hoja4!A:H,8,0))</f>
        <v/>
      </c>
      <c r="M1290" s="15" t="str">
        <f>IF(E1290="","",VLOOKUP(E1290,[1]Hoja4!A:I,9,0))</f>
        <v/>
      </c>
      <c r="N1290" s="17" t="str">
        <f ca="1">IF(ISERROR(
BUSCARX(B1290 &amp; I1290 &amp; H1290,
'EXTRACTO BANCO'!A:A &amp; 'EXTRACTO BANCO'!G:G &amp; 'EXTRACTO BANCO'!K:K,
'EXTRACTO BANCO'!A:A,
0)
),"NO","OK")</f>
        <v>NO</v>
      </c>
      <c r="O1290" s="18"/>
    </row>
    <row r="1291" spans="1:15">
      <c r="A1291" s="6"/>
      <c r="B1291" s="25"/>
      <c r="C1291" s="7"/>
      <c r="D1291" s="7"/>
      <c r="E1291" s="7"/>
      <c r="F1291" s="7"/>
      <c r="G1291" s="8"/>
      <c r="H1291" s="7"/>
      <c r="I1291" s="7" t="str">
        <f t="shared" si="21"/>
        <v/>
      </c>
      <c r="J1291" s="7" t="s">
        <v>18</v>
      </c>
      <c r="K1291" s="15" t="str">
        <f>IF(E1291="","",VLOOKUP(E1291,[1]Hoja4!A:H,7,0))</f>
        <v/>
      </c>
      <c r="L1291" s="16" t="str">
        <f>IF(E1291="","",VLOOKUP(E1291,[1]Hoja4!A:H,8,0))</f>
        <v/>
      </c>
      <c r="M1291" s="15" t="str">
        <f>IF(E1291="","",VLOOKUP(E1291,[1]Hoja4!A:I,9,0))</f>
        <v/>
      </c>
      <c r="N1291" s="17" t="str">
        <f ca="1">IF(ISERROR(
BUSCARX(B1291 &amp; I1291 &amp; H1291,
'EXTRACTO BANCO'!A:A &amp; 'EXTRACTO BANCO'!G:G &amp; 'EXTRACTO BANCO'!K:K,
'EXTRACTO BANCO'!A:A,
0)
),"NO","OK")</f>
        <v>NO</v>
      </c>
      <c r="O1291" s="18"/>
    </row>
    <row r="1292" spans="1:15">
      <c r="A1292" s="6"/>
      <c r="B1292" s="25"/>
      <c r="C1292" s="7"/>
      <c r="D1292" s="7"/>
      <c r="E1292" s="7"/>
      <c r="F1292" s="7"/>
      <c r="G1292" s="8"/>
      <c r="H1292" s="7"/>
      <c r="I1292" s="7" t="str">
        <f t="shared" si="21"/>
        <v/>
      </c>
      <c r="J1292" s="7" t="s">
        <v>18</v>
      </c>
      <c r="K1292" s="15" t="str">
        <f>IF(E1292="","",VLOOKUP(E1292,[1]Hoja4!A:H,7,0))</f>
        <v/>
      </c>
      <c r="L1292" s="16" t="str">
        <f>IF(E1292="","",VLOOKUP(E1292,[1]Hoja4!A:H,8,0))</f>
        <v/>
      </c>
      <c r="M1292" s="15" t="str">
        <f>IF(E1292="","",VLOOKUP(E1292,[1]Hoja4!A:I,9,0))</f>
        <v/>
      </c>
      <c r="N1292" s="17" t="str">
        <f ca="1">IF(ISERROR(
BUSCARX(B1292 &amp; I1292 &amp; H1292,
'EXTRACTO BANCO'!A:A &amp; 'EXTRACTO BANCO'!G:G &amp; 'EXTRACTO BANCO'!K:K,
'EXTRACTO BANCO'!A:A,
0)
),"NO","OK")</f>
        <v>NO</v>
      </c>
      <c r="O1292" s="18"/>
    </row>
    <row r="1293" spans="1:15">
      <c r="A1293" s="6"/>
      <c r="B1293" s="25"/>
      <c r="C1293" s="7"/>
      <c r="D1293" s="7"/>
      <c r="E1293" s="7"/>
      <c r="F1293" s="7"/>
      <c r="G1293" s="8"/>
      <c r="H1293" s="7"/>
      <c r="I1293" s="7" t="str">
        <f t="shared" si="21"/>
        <v/>
      </c>
      <c r="J1293" s="7" t="s">
        <v>18</v>
      </c>
      <c r="K1293" s="15" t="str">
        <f>IF(E1293="","",VLOOKUP(E1293,[1]Hoja4!A:H,7,0))</f>
        <v/>
      </c>
      <c r="L1293" s="16" t="str">
        <f>IF(E1293="","",VLOOKUP(E1293,[1]Hoja4!A:H,8,0))</f>
        <v/>
      </c>
      <c r="M1293" s="15" t="str">
        <f>IF(E1293="","",VLOOKUP(E1293,[1]Hoja4!A:I,9,0))</f>
        <v/>
      </c>
      <c r="N1293" s="17" t="str">
        <f ca="1">IF(ISERROR(
BUSCARX(B1293 &amp; I1293 &amp; H1293,
'EXTRACTO BANCO'!A:A &amp; 'EXTRACTO BANCO'!G:G &amp; 'EXTRACTO BANCO'!K:K,
'EXTRACTO BANCO'!A:A,
0)
),"NO","OK")</f>
        <v>NO</v>
      </c>
      <c r="O1293" s="18"/>
    </row>
    <row r="1294" spans="1:15">
      <c r="A1294" s="6"/>
      <c r="B1294" s="25"/>
      <c r="C1294" s="7"/>
      <c r="D1294" s="7"/>
      <c r="E1294" s="7"/>
      <c r="F1294" s="7"/>
      <c r="G1294" s="8"/>
      <c r="H1294" s="7"/>
      <c r="I1294" s="7" t="str">
        <f t="shared" si="21"/>
        <v/>
      </c>
      <c r="J1294" s="7" t="s">
        <v>18</v>
      </c>
      <c r="K1294" s="15" t="str">
        <f>IF(E1294="","",VLOOKUP(E1294,[1]Hoja4!A:H,7,0))</f>
        <v/>
      </c>
      <c r="L1294" s="16" t="str">
        <f>IF(E1294="","",VLOOKUP(E1294,[1]Hoja4!A:H,8,0))</f>
        <v/>
      </c>
      <c r="M1294" s="15" t="str">
        <f>IF(E1294="","",VLOOKUP(E1294,[1]Hoja4!A:I,9,0))</f>
        <v/>
      </c>
      <c r="N1294" s="17" t="str">
        <f ca="1">IF(ISERROR(
BUSCARX(B1294 &amp; I1294 &amp; H1294,
'EXTRACTO BANCO'!A:A &amp; 'EXTRACTO BANCO'!G:G &amp; 'EXTRACTO BANCO'!K:K,
'EXTRACTO BANCO'!A:A,
0)
),"NO","OK")</f>
        <v>NO</v>
      </c>
      <c r="O1294" s="18"/>
    </row>
    <row r="1295" spans="1:15">
      <c r="A1295" s="6"/>
      <c r="B1295" s="25"/>
      <c r="C1295" s="7"/>
      <c r="D1295" s="7"/>
      <c r="E1295" s="7"/>
      <c r="F1295" s="7"/>
      <c r="G1295" s="8"/>
      <c r="H1295" s="7"/>
      <c r="I1295" s="7" t="str">
        <f t="shared" si="21"/>
        <v/>
      </c>
      <c r="J1295" s="7" t="s">
        <v>18</v>
      </c>
      <c r="K1295" s="15" t="str">
        <f>IF(E1295="","",VLOOKUP(E1295,[1]Hoja4!A:H,7,0))</f>
        <v/>
      </c>
      <c r="L1295" s="16" t="str">
        <f>IF(E1295="","",VLOOKUP(E1295,[1]Hoja4!A:H,8,0))</f>
        <v/>
      </c>
      <c r="M1295" s="15" t="str">
        <f>IF(E1295="","",VLOOKUP(E1295,[1]Hoja4!A:I,9,0))</f>
        <v/>
      </c>
      <c r="N1295" s="17" t="str">
        <f ca="1">IF(ISERROR(
BUSCARX(B1295 &amp; I1295 &amp; H1295,
'EXTRACTO BANCO'!A:A &amp; 'EXTRACTO BANCO'!G:G &amp; 'EXTRACTO BANCO'!K:K,
'EXTRACTO BANCO'!A:A,
0)
),"NO","OK")</f>
        <v>NO</v>
      </c>
      <c r="O1295" s="18"/>
    </row>
    <row r="1296" spans="1:15">
      <c r="A1296" s="6"/>
      <c r="B1296" s="25"/>
      <c r="C1296" s="7"/>
      <c r="D1296" s="7"/>
      <c r="E1296" s="7"/>
      <c r="F1296" s="7"/>
      <c r="G1296" s="8"/>
      <c r="H1296" s="7"/>
      <c r="I1296" s="7" t="str">
        <f t="shared" si="21"/>
        <v/>
      </c>
      <c r="J1296" s="7" t="s">
        <v>18</v>
      </c>
      <c r="K1296" s="15" t="str">
        <f>IF(E1296="","",VLOOKUP(E1296,[1]Hoja4!A:H,7,0))</f>
        <v/>
      </c>
      <c r="L1296" s="16" t="str">
        <f>IF(E1296="","",VLOOKUP(E1296,[1]Hoja4!A:H,8,0))</f>
        <v/>
      </c>
      <c r="M1296" s="15" t="str">
        <f>IF(E1296="","",VLOOKUP(E1296,[1]Hoja4!A:I,9,0))</f>
        <v/>
      </c>
      <c r="N1296" s="17" t="str">
        <f ca="1">IF(ISERROR(
BUSCARX(B1296 &amp; I1296 &amp; H1296,
'EXTRACTO BANCO'!A:A &amp; 'EXTRACTO BANCO'!G:G &amp; 'EXTRACTO BANCO'!K:K,
'EXTRACTO BANCO'!A:A,
0)
),"NO","OK")</f>
        <v>NO</v>
      </c>
      <c r="O1296" s="18"/>
    </row>
    <row r="1297" spans="1:15">
      <c r="A1297" s="6"/>
      <c r="B1297" s="25"/>
      <c r="C1297" s="7"/>
      <c r="D1297" s="7"/>
      <c r="E1297" s="7"/>
      <c r="F1297" s="7"/>
      <c r="G1297" s="8"/>
      <c r="H1297" s="7"/>
      <c r="I1297" s="7" t="str">
        <f t="shared" si="21"/>
        <v/>
      </c>
      <c r="J1297" s="7" t="s">
        <v>18</v>
      </c>
      <c r="K1297" s="15" t="str">
        <f>IF(E1297="","",VLOOKUP(E1297,[1]Hoja4!A:H,7,0))</f>
        <v/>
      </c>
      <c r="L1297" s="16" t="str">
        <f>IF(E1297="","",VLOOKUP(E1297,[1]Hoja4!A:H,8,0))</f>
        <v/>
      </c>
      <c r="M1297" s="15" t="str">
        <f>IF(E1297="","",VLOOKUP(E1297,[1]Hoja4!A:I,9,0))</f>
        <v/>
      </c>
      <c r="N1297" s="17" t="str">
        <f ca="1">IF(ISERROR(
BUSCARX(B1297 &amp; I1297 &amp; H1297,
'EXTRACTO BANCO'!A:A &amp; 'EXTRACTO BANCO'!G:G &amp; 'EXTRACTO BANCO'!K:K,
'EXTRACTO BANCO'!A:A,
0)
),"NO","OK")</f>
        <v>NO</v>
      </c>
      <c r="O1297" s="18"/>
    </row>
    <row r="1298" spans="1:15">
      <c r="A1298" s="6"/>
      <c r="B1298" s="25"/>
      <c r="C1298" s="7"/>
      <c r="D1298" s="7"/>
      <c r="E1298" s="7"/>
      <c r="F1298" s="7"/>
      <c r="G1298" s="8"/>
      <c r="H1298" s="7"/>
      <c r="I1298" s="7" t="str">
        <f t="shared" si="21"/>
        <v/>
      </c>
      <c r="J1298" s="7" t="s">
        <v>18</v>
      </c>
      <c r="K1298" s="15" t="str">
        <f>IF(E1298="","",VLOOKUP(E1298,[1]Hoja4!A:H,7,0))</f>
        <v/>
      </c>
      <c r="L1298" s="16" t="str">
        <f>IF(E1298="","",VLOOKUP(E1298,[1]Hoja4!A:H,8,0))</f>
        <v/>
      </c>
      <c r="M1298" s="15" t="str">
        <f>IF(E1298="","",VLOOKUP(E1298,[1]Hoja4!A:I,9,0))</f>
        <v/>
      </c>
      <c r="N1298" s="17" t="str">
        <f ca="1">IF(ISERROR(
BUSCARX(B1298 &amp; I1298 &amp; H1298,
'EXTRACTO BANCO'!A:A &amp; 'EXTRACTO BANCO'!G:G &amp; 'EXTRACTO BANCO'!K:K,
'EXTRACTO BANCO'!A:A,
0)
),"NO","OK")</f>
        <v>NO</v>
      </c>
      <c r="O1298" s="18"/>
    </row>
    <row r="1299" spans="1:15">
      <c r="A1299" s="6"/>
      <c r="B1299" s="25"/>
      <c r="C1299" s="7"/>
      <c r="D1299" s="7"/>
      <c r="E1299" s="7"/>
      <c r="F1299" s="7"/>
      <c r="G1299" s="8"/>
      <c r="H1299" s="7"/>
      <c r="I1299" s="7" t="str">
        <f t="shared" si="21"/>
        <v/>
      </c>
      <c r="J1299" s="7" t="s">
        <v>18</v>
      </c>
      <c r="K1299" s="15" t="str">
        <f>IF(E1299="","",VLOOKUP(E1299,[1]Hoja4!A:H,7,0))</f>
        <v/>
      </c>
      <c r="L1299" s="16" t="str">
        <f>IF(E1299="","",VLOOKUP(E1299,[1]Hoja4!A:H,8,0))</f>
        <v/>
      </c>
      <c r="M1299" s="15" t="str">
        <f>IF(E1299="","",VLOOKUP(E1299,[1]Hoja4!A:I,9,0))</f>
        <v/>
      </c>
      <c r="N1299" s="17" t="str">
        <f ca="1">IF(ISERROR(
BUSCARX(B1299 &amp; I1299 &amp; H1299,
'EXTRACTO BANCO'!A:A &amp; 'EXTRACTO BANCO'!G:G &amp; 'EXTRACTO BANCO'!K:K,
'EXTRACTO BANCO'!A:A,
0)
),"NO","OK")</f>
        <v>NO</v>
      </c>
      <c r="O1299" s="18"/>
    </row>
    <row r="1300" spans="1:15">
      <c r="A1300" s="6"/>
      <c r="B1300" s="25"/>
      <c r="C1300" s="7"/>
      <c r="D1300" s="7"/>
      <c r="E1300" s="7"/>
      <c r="F1300" s="7"/>
      <c r="G1300" s="8"/>
      <c r="H1300" s="7"/>
      <c r="I1300" s="7" t="str">
        <f t="shared" si="21"/>
        <v/>
      </c>
      <c r="J1300" s="7" t="s">
        <v>18</v>
      </c>
      <c r="K1300" s="15" t="str">
        <f>IF(E1300="","",VLOOKUP(E1300,[1]Hoja4!A:H,7,0))</f>
        <v/>
      </c>
      <c r="L1300" s="16" t="str">
        <f>IF(E1300="","",VLOOKUP(E1300,[1]Hoja4!A:H,8,0))</f>
        <v/>
      </c>
      <c r="M1300" s="15" t="str">
        <f>IF(E1300="","",VLOOKUP(E1300,[1]Hoja4!A:I,9,0))</f>
        <v/>
      </c>
      <c r="N1300" s="17" t="str">
        <f ca="1">IF(ISERROR(
BUSCARX(B1300 &amp; I1300 &amp; H1300,
'EXTRACTO BANCO'!A:A &amp; 'EXTRACTO BANCO'!G:G &amp; 'EXTRACTO BANCO'!K:K,
'EXTRACTO BANCO'!A:A,
0)
),"NO","OK")</f>
        <v>NO</v>
      </c>
      <c r="O1300" s="18"/>
    </row>
    <row r="1301" spans="1:15">
      <c r="A1301" s="6"/>
      <c r="B1301" s="25"/>
      <c r="C1301" s="7"/>
      <c r="D1301" s="7"/>
      <c r="E1301" s="7"/>
      <c r="F1301" s="7"/>
      <c r="G1301" s="8"/>
      <c r="H1301" s="7"/>
      <c r="I1301" s="7" t="str">
        <f t="shared" si="21"/>
        <v/>
      </c>
      <c r="J1301" s="7" t="s">
        <v>18</v>
      </c>
      <c r="K1301" s="15" t="str">
        <f>IF(E1301="","",VLOOKUP(E1301,[1]Hoja4!A:H,7,0))</f>
        <v/>
      </c>
      <c r="L1301" s="16" t="str">
        <f>IF(E1301="","",VLOOKUP(E1301,[1]Hoja4!A:H,8,0))</f>
        <v/>
      </c>
      <c r="M1301" s="15" t="str">
        <f>IF(E1301="","",VLOOKUP(E1301,[1]Hoja4!A:I,9,0))</f>
        <v/>
      </c>
      <c r="N1301" s="17" t="str">
        <f ca="1">IF(ISERROR(
BUSCARX(B1301 &amp; I1301 &amp; H1301,
'EXTRACTO BANCO'!A:A &amp; 'EXTRACTO BANCO'!G:G &amp; 'EXTRACTO BANCO'!K:K,
'EXTRACTO BANCO'!A:A,
0)
),"NO","OK")</f>
        <v>NO</v>
      </c>
      <c r="O1301" s="18"/>
    </row>
    <row r="1302" spans="1:15">
      <c r="A1302" s="6"/>
      <c r="B1302" s="25"/>
      <c r="C1302" s="7"/>
      <c r="D1302" s="7"/>
      <c r="E1302" s="7"/>
      <c r="F1302" s="7"/>
      <c r="G1302" s="8"/>
      <c r="H1302" s="7"/>
      <c r="I1302" s="7" t="str">
        <f t="shared" si="21"/>
        <v/>
      </c>
      <c r="J1302" s="7" t="s">
        <v>18</v>
      </c>
      <c r="K1302" s="15" t="str">
        <f>IF(E1302="","",VLOOKUP(E1302,[1]Hoja4!A:H,7,0))</f>
        <v/>
      </c>
      <c r="L1302" s="16" t="str">
        <f>IF(E1302="","",VLOOKUP(E1302,[1]Hoja4!A:H,8,0))</f>
        <v/>
      </c>
      <c r="M1302" s="15" t="str">
        <f>IF(E1302="","",VLOOKUP(E1302,[1]Hoja4!A:I,9,0))</f>
        <v/>
      </c>
      <c r="N1302" s="17" t="str">
        <f ca="1">IF(ISERROR(
BUSCARX(B1302 &amp; I1302 &amp; H1302,
'EXTRACTO BANCO'!A:A &amp; 'EXTRACTO BANCO'!G:G &amp; 'EXTRACTO BANCO'!K:K,
'EXTRACTO BANCO'!A:A,
0)
),"NO","OK")</f>
        <v>NO</v>
      </c>
      <c r="O1302" s="18"/>
    </row>
    <row r="1303" spans="1:15">
      <c r="A1303" s="6"/>
      <c r="B1303" s="25"/>
      <c r="C1303" s="7"/>
      <c r="D1303" s="7"/>
      <c r="E1303" s="7"/>
      <c r="F1303" s="7"/>
      <c r="G1303" s="8"/>
      <c r="H1303" s="7"/>
      <c r="I1303" s="7" t="str">
        <f t="shared" si="21"/>
        <v/>
      </c>
      <c r="J1303" s="7" t="s">
        <v>18</v>
      </c>
      <c r="K1303" s="15" t="str">
        <f>IF(E1303="","",VLOOKUP(E1303,[1]Hoja4!A:H,7,0))</f>
        <v/>
      </c>
      <c r="L1303" s="16" t="str">
        <f>IF(E1303="","",VLOOKUP(E1303,[1]Hoja4!A:H,8,0))</f>
        <v/>
      </c>
      <c r="M1303" s="15" t="str">
        <f>IF(E1303="","",VLOOKUP(E1303,[1]Hoja4!A:I,9,0))</f>
        <v/>
      </c>
      <c r="N1303" s="17" t="str">
        <f ca="1">IF(ISERROR(
BUSCARX(B1303 &amp; I1303 &amp; H1303,
'EXTRACTO BANCO'!A:A &amp; 'EXTRACTO BANCO'!G:G &amp; 'EXTRACTO BANCO'!K:K,
'EXTRACTO BANCO'!A:A,
0)
),"NO","OK")</f>
        <v>NO</v>
      </c>
      <c r="O1303" s="18"/>
    </row>
    <row r="1304" spans="1:15">
      <c r="A1304" s="6"/>
      <c r="B1304" s="25"/>
      <c r="C1304" s="7"/>
      <c r="D1304" s="7"/>
      <c r="E1304" s="7"/>
      <c r="F1304" s="7"/>
      <c r="G1304" s="8"/>
      <c r="H1304" s="7"/>
      <c r="I1304" s="7" t="str">
        <f t="shared" si="21"/>
        <v/>
      </c>
      <c r="J1304" s="7" t="s">
        <v>18</v>
      </c>
      <c r="K1304" s="15" t="str">
        <f>IF(E1304="","",VLOOKUP(E1304,[1]Hoja4!A:H,7,0))</f>
        <v/>
      </c>
      <c r="L1304" s="16" t="str">
        <f>IF(E1304="","",VLOOKUP(E1304,[1]Hoja4!A:H,8,0))</f>
        <v/>
      </c>
      <c r="M1304" s="15" t="str">
        <f>IF(E1304="","",VLOOKUP(E1304,[1]Hoja4!A:I,9,0))</f>
        <v/>
      </c>
      <c r="N1304" s="17" t="str">
        <f ca="1">IF(ISERROR(
BUSCARX(B1304 &amp; I1304 &amp; H1304,
'EXTRACTO BANCO'!A:A &amp; 'EXTRACTO BANCO'!G:G &amp; 'EXTRACTO BANCO'!K:K,
'EXTRACTO BANCO'!A:A,
0)
),"NO","OK")</f>
        <v>NO</v>
      </c>
      <c r="O1304" s="18"/>
    </row>
    <row r="1305" spans="1:15">
      <c r="A1305" s="6"/>
      <c r="B1305" s="25"/>
      <c r="C1305" s="7"/>
      <c r="D1305" s="7"/>
      <c r="E1305" s="7"/>
      <c r="F1305" s="7"/>
      <c r="G1305" s="8"/>
      <c r="H1305" s="7"/>
      <c r="I1305" s="7" t="str">
        <f t="shared" si="21"/>
        <v/>
      </c>
      <c r="J1305" s="7" t="s">
        <v>18</v>
      </c>
      <c r="K1305" s="15" t="str">
        <f>IF(E1305="","",VLOOKUP(E1305,[1]Hoja4!A:H,7,0))</f>
        <v/>
      </c>
      <c r="L1305" s="16" t="str">
        <f>IF(E1305="","",VLOOKUP(E1305,[1]Hoja4!A:H,8,0))</f>
        <v/>
      </c>
      <c r="M1305" s="15" t="str">
        <f>IF(E1305="","",VLOOKUP(E1305,[1]Hoja4!A:I,9,0))</f>
        <v/>
      </c>
      <c r="N1305" s="17" t="str">
        <f ca="1">IF(ISERROR(
BUSCARX(B1305 &amp; I1305 &amp; H1305,
'EXTRACTO BANCO'!A:A &amp; 'EXTRACTO BANCO'!G:G &amp; 'EXTRACTO BANCO'!K:K,
'EXTRACTO BANCO'!A:A,
0)
),"NO","OK")</f>
        <v>NO</v>
      </c>
      <c r="O1305" s="18"/>
    </row>
    <row r="1306" spans="1:15">
      <c r="A1306" s="6"/>
      <c r="B1306" s="25"/>
      <c r="C1306" s="7"/>
      <c r="D1306" s="7"/>
      <c r="E1306" s="7"/>
      <c r="F1306" s="7"/>
      <c r="G1306" s="8"/>
      <c r="H1306" s="7"/>
      <c r="I1306" s="7" t="str">
        <f t="shared" si="21"/>
        <v/>
      </c>
      <c r="J1306" s="7" t="s">
        <v>18</v>
      </c>
      <c r="K1306" s="15" t="str">
        <f>IF(E1306="","",VLOOKUP(E1306,[1]Hoja4!A:H,7,0))</f>
        <v/>
      </c>
      <c r="L1306" s="16" t="str">
        <f>IF(E1306="","",VLOOKUP(E1306,[1]Hoja4!A:H,8,0))</f>
        <v/>
      </c>
      <c r="M1306" s="15" t="str">
        <f>IF(E1306="","",VLOOKUP(E1306,[1]Hoja4!A:I,9,0))</f>
        <v/>
      </c>
      <c r="N1306" s="17" t="str">
        <f ca="1">IF(ISERROR(
BUSCARX(B1306 &amp; I1306 &amp; H1306,
'EXTRACTO BANCO'!A:A &amp; 'EXTRACTO BANCO'!G:G &amp; 'EXTRACTO BANCO'!K:K,
'EXTRACTO BANCO'!A:A,
0)
),"NO","OK")</f>
        <v>NO</v>
      </c>
      <c r="O1306" s="18"/>
    </row>
    <row r="1307" spans="1:15">
      <c r="A1307" s="6"/>
      <c r="B1307" s="25"/>
      <c r="C1307" s="7"/>
      <c r="D1307" s="7"/>
      <c r="E1307" s="7"/>
      <c r="F1307" s="7"/>
      <c r="G1307" s="8"/>
      <c r="H1307" s="7"/>
      <c r="I1307" s="7" t="str">
        <f t="shared" si="21"/>
        <v/>
      </c>
      <c r="J1307" s="7" t="s">
        <v>18</v>
      </c>
      <c r="K1307" s="15" t="str">
        <f>IF(E1307="","",VLOOKUP(E1307,[1]Hoja4!A:H,7,0))</f>
        <v/>
      </c>
      <c r="L1307" s="16" t="str">
        <f>IF(E1307="","",VLOOKUP(E1307,[1]Hoja4!A:H,8,0))</f>
        <v/>
      </c>
      <c r="M1307" s="15" t="str">
        <f>IF(E1307="","",VLOOKUP(E1307,[1]Hoja4!A:I,9,0))</f>
        <v/>
      </c>
      <c r="N1307" s="17" t="str">
        <f ca="1">IF(ISERROR(
BUSCARX(B1307 &amp; I1307 &amp; H1307,
'EXTRACTO BANCO'!A:A &amp; 'EXTRACTO BANCO'!G:G &amp; 'EXTRACTO BANCO'!K:K,
'EXTRACTO BANCO'!A:A,
0)
),"NO","OK")</f>
        <v>NO</v>
      </c>
      <c r="O1307" s="18"/>
    </row>
    <row r="1308" spans="1:15">
      <c r="A1308" s="6"/>
      <c r="B1308" s="25"/>
      <c r="C1308" s="7"/>
      <c r="D1308" s="7"/>
      <c r="E1308" s="7"/>
      <c r="F1308" s="7"/>
      <c r="G1308" s="8"/>
      <c r="H1308" s="7"/>
      <c r="I1308" s="7" t="str">
        <f t="shared" si="21"/>
        <v/>
      </c>
      <c r="J1308" s="7" t="s">
        <v>18</v>
      </c>
      <c r="K1308" s="15" t="str">
        <f>IF(E1308="","",VLOOKUP(E1308,[1]Hoja4!A:H,7,0))</f>
        <v/>
      </c>
      <c r="L1308" s="16" t="str">
        <f>IF(E1308="","",VLOOKUP(E1308,[1]Hoja4!A:H,8,0))</f>
        <v/>
      </c>
      <c r="M1308" s="15" t="str">
        <f>IF(E1308="","",VLOOKUP(E1308,[1]Hoja4!A:I,9,0))</f>
        <v/>
      </c>
      <c r="N1308" s="17" t="str">
        <f ca="1">IF(ISERROR(
BUSCARX(B1308 &amp; I1308 &amp; H1308,
'EXTRACTO BANCO'!A:A &amp; 'EXTRACTO BANCO'!G:G &amp; 'EXTRACTO BANCO'!K:K,
'EXTRACTO BANCO'!A:A,
0)
),"NO","OK")</f>
        <v>NO</v>
      </c>
      <c r="O1308" s="18"/>
    </row>
    <row r="1309" spans="1:15">
      <c r="A1309" s="6"/>
      <c r="B1309" s="25"/>
      <c r="C1309" s="7"/>
      <c r="D1309" s="7"/>
      <c r="E1309" s="7"/>
      <c r="F1309" s="7"/>
      <c r="G1309" s="8"/>
      <c r="H1309" s="7"/>
      <c r="I1309" s="7" t="str">
        <f t="shared" si="21"/>
        <v/>
      </c>
      <c r="J1309" s="7" t="s">
        <v>18</v>
      </c>
      <c r="K1309" s="15" t="str">
        <f>IF(E1309="","",VLOOKUP(E1309,[1]Hoja4!A:H,7,0))</f>
        <v/>
      </c>
      <c r="L1309" s="16" t="str">
        <f>IF(E1309="","",VLOOKUP(E1309,[1]Hoja4!A:H,8,0))</f>
        <v/>
      </c>
      <c r="M1309" s="15" t="str">
        <f>IF(E1309="","",VLOOKUP(E1309,[1]Hoja4!A:I,9,0))</f>
        <v/>
      </c>
      <c r="N1309" s="17" t="str">
        <f ca="1">IF(ISERROR(
BUSCARX(B1309 &amp; I1309 &amp; H1309,
'EXTRACTO BANCO'!A:A &amp; 'EXTRACTO BANCO'!G:G &amp; 'EXTRACTO BANCO'!K:K,
'EXTRACTO BANCO'!A:A,
0)
),"NO","OK")</f>
        <v>NO</v>
      </c>
      <c r="O1309" s="18"/>
    </row>
    <row r="1310" spans="1:15">
      <c r="A1310" s="6"/>
      <c r="B1310" s="25"/>
      <c r="C1310" s="7"/>
      <c r="D1310" s="7"/>
      <c r="E1310" s="7"/>
      <c r="F1310" s="7"/>
      <c r="G1310" s="8"/>
      <c r="H1310" s="7"/>
      <c r="I1310" s="7" t="str">
        <f t="shared" si="21"/>
        <v/>
      </c>
      <c r="J1310" s="7" t="s">
        <v>18</v>
      </c>
      <c r="K1310" s="15" t="str">
        <f>IF(E1310="","",VLOOKUP(E1310,[1]Hoja4!A:H,7,0))</f>
        <v/>
      </c>
      <c r="L1310" s="16" t="str">
        <f>IF(E1310="","",VLOOKUP(E1310,[1]Hoja4!A:H,8,0))</f>
        <v/>
      </c>
      <c r="M1310" s="15" t="str">
        <f>IF(E1310="","",VLOOKUP(E1310,[1]Hoja4!A:I,9,0))</f>
        <v/>
      </c>
      <c r="N1310" s="17" t="str">
        <f ca="1">IF(ISERROR(
BUSCARX(B1310 &amp; I1310 &amp; H1310,
'EXTRACTO BANCO'!A:A &amp; 'EXTRACTO BANCO'!G:G &amp; 'EXTRACTO BANCO'!K:K,
'EXTRACTO BANCO'!A:A,
0)
),"NO","OK")</f>
        <v>NO</v>
      </c>
      <c r="O1310" s="18"/>
    </row>
    <row r="1311" spans="1:15">
      <c r="A1311" s="6"/>
      <c r="B1311" s="25"/>
      <c r="C1311" s="7"/>
      <c r="D1311" s="7"/>
      <c r="E1311" s="7"/>
      <c r="F1311" s="7"/>
      <c r="G1311" s="8"/>
      <c r="H1311" s="7"/>
      <c r="I1311" s="7" t="str">
        <f t="shared" si="21"/>
        <v/>
      </c>
      <c r="J1311" s="7" t="s">
        <v>18</v>
      </c>
      <c r="K1311" s="15" t="str">
        <f>IF(E1311="","",VLOOKUP(E1311,[1]Hoja4!A:H,7,0))</f>
        <v/>
      </c>
      <c r="L1311" s="16" t="str">
        <f>IF(E1311="","",VLOOKUP(E1311,[1]Hoja4!A:H,8,0))</f>
        <v/>
      </c>
      <c r="M1311" s="15" t="str">
        <f>IF(E1311="","",VLOOKUP(E1311,[1]Hoja4!A:I,9,0))</f>
        <v/>
      </c>
      <c r="N1311" s="17" t="str">
        <f ca="1">IF(ISERROR(
BUSCARX(B1311 &amp; I1311 &amp; H1311,
'EXTRACTO BANCO'!A:A &amp; 'EXTRACTO BANCO'!G:G &amp; 'EXTRACTO BANCO'!K:K,
'EXTRACTO BANCO'!A:A,
0)
),"NO","OK")</f>
        <v>NO</v>
      </c>
      <c r="O1311" s="18"/>
    </row>
    <row r="1312" spans="1:15">
      <c r="A1312" s="6"/>
      <c r="B1312" s="25"/>
      <c r="C1312" s="7"/>
      <c r="D1312" s="7"/>
      <c r="E1312" s="7"/>
      <c r="F1312" s="7"/>
      <c r="G1312" s="8"/>
      <c r="H1312" s="7"/>
      <c r="I1312" s="7" t="str">
        <f t="shared" si="21"/>
        <v/>
      </c>
      <c r="J1312" s="7" t="s">
        <v>18</v>
      </c>
      <c r="K1312" s="15" t="str">
        <f>IF(E1312="","",VLOOKUP(E1312,[1]Hoja4!A:H,7,0))</f>
        <v/>
      </c>
      <c r="L1312" s="16" t="str">
        <f>IF(E1312="","",VLOOKUP(E1312,[1]Hoja4!A:H,8,0))</f>
        <v/>
      </c>
      <c r="M1312" s="15" t="str">
        <f>IF(E1312="","",VLOOKUP(E1312,[1]Hoja4!A:I,9,0))</f>
        <v/>
      </c>
      <c r="N1312" s="17" t="str">
        <f ca="1">IF(ISERROR(
BUSCARX(B1312 &amp; I1312 &amp; H1312,
'EXTRACTO BANCO'!A:A &amp; 'EXTRACTO BANCO'!G:G &amp; 'EXTRACTO BANCO'!K:K,
'EXTRACTO BANCO'!A:A,
0)
),"NO","OK")</f>
        <v>NO</v>
      </c>
      <c r="O1312" s="18"/>
    </row>
    <row r="1313" spans="1:15">
      <c r="A1313" s="6"/>
      <c r="B1313" s="25"/>
      <c r="C1313" s="7"/>
      <c r="D1313" s="7"/>
      <c r="E1313" s="7"/>
      <c r="F1313" s="7"/>
      <c r="G1313" s="8"/>
      <c r="H1313" s="7"/>
      <c r="I1313" s="7" t="str">
        <f t="shared" si="21"/>
        <v/>
      </c>
      <c r="J1313" s="7" t="s">
        <v>18</v>
      </c>
      <c r="K1313" s="15" t="str">
        <f>IF(E1313="","",VLOOKUP(E1313,[1]Hoja4!A:H,7,0))</f>
        <v/>
      </c>
      <c r="L1313" s="16" t="str">
        <f>IF(E1313="","",VLOOKUP(E1313,[1]Hoja4!A:H,8,0))</f>
        <v/>
      </c>
      <c r="M1313" s="15" t="str">
        <f>IF(E1313="","",VLOOKUP(E1313,[1]Hoja4!A:I,9,0))</f>
        <v/>
      </c>
      <c r="N1313" s="17" t="str">
        <f ca="1">IF(ISERROR(
BUSCARX(B1313 &amp; I1313 &amp; H1313,
'EXTRACTO BANCO'!A:A &amp; 'EXTRACTO BANCO'!G:G &amp; 'EXTRACTO BANCO'!K:K,
'EXTRACTO BANCO'!A:A,
0)
),"NO","OK")</f>
        <v>NO</v>
      </c>
      <c r="O1313" s="18"/>
    </row>
    <row r="1314" spans="1:15">
      <c r="A1314" s="6"/>
      <c r="B1314" s="25"/>
      <c r="C1314" s="7"/>
      <c r="D1314" s="7"/>
      <c r="E1314" s="7"/>
      <c r="F1314" s="7"/>
      <c r="G1314" s="8"/>
      <c r="H1314" s="7"/>
      <c r="I1314" s="7" t="str">
        <f t="shared" si="21"/>
        <v/>
      </c>
      <c r="J1314" s="7" t="s">
        <v>18</v>
      </c>
      <c r="K1314" s="15" t="str">
        <f>IF(E1314="","",VLOOKUP(E1314,[1]Hoja4!A:H,7,0))</f>
        <v/>
      </c>
      <c r="L1314" s="16" t="str">
        <f>IF(E1314="","",VLOOKUP(E1314,[1]Hoja4!A:H,8,0))</f>
        <v/>
      </c>
      <c r="M1314" s="15" t="str">
        <f>IF(E1314="","",VLOOKUP(E1314,[1]Hoja4!A:I,9,0))</f>
        <v/>
      </c>
      <c r="N1314" s="17" t="str">
        <f ca="1">IF(ISERROR(
BUSCARX(B1314 &amp; I1314 &amp; H1314,
'EXTRACTO BANCO'!A:A &amp; 'EXTRACTO BANCO'!G:G &amp; 'EXTRACTO BANCO'!K:K,
'EXTRACTO BANCO'!A:A,
0)
),"NO","OK")</f>
        <v>NO</v>
      </c>
      <c r="O1314" s="18"/>
    </row>
    <row r="1315" spans="1:15">
      <c r="A1315" s="6"/>
      <c r="B1315" s="25"/>
      <c r="C1315" s="7"/>
      <c r="D1315" s="7"/>
      <c r="E1315" s="7"/>
      <c r="F1315" s="7"/>
      <c r="G1315" s="8"/>
      <c r="H1315" s="7"/>
      <c r="I1315" s="7" t="str">
        <f t="shared" si="21"/>
        <v/>
      </c>
      <c r="J1315" s="7" t="s">
        <v>18</v>
      </c>
      <c r="K1315" s="15" t="str">
        <f>IF(E1315="","",VLOOKUP(E1315,[1]Hoja4!A:H,7,0))</f>
        <v/>
      </c>
      <c r="L1315" s="16" t="str">
        <f>IF(E1315="","",VLOOKUP(E1315,[1]Hoja4!A:H,8,0))</f>
        <v/>
      </c>
      <c r="M1315" s="15" t="str">
        <f>IF(E1315="","",VLOOKUP(E1315,[1]Hoja4!A:I,9,0))</f>
        <v/>
      </c>
      <c r="N1315" s="17" t="str">
        <f ca="1">IF(ISERROR(
BUSCARX(B1315 &amp; I1315 &amp; H1315,
'EXTRACTO BANCO'!A:A &amp; 'EXTRACTO BANCO'!G:G &amp; 'EXTRACTO BANCO'!K:K,
'EXTRACTO BANCO'!A:A,
0)
),"NO","OK")</f>
        <v>NO</v>
      </c>
      <c r="O1315" s="18"/>
    </row>
    <row r="1316" spans="1:15">
      <c r="A1316" s="6"/>
      <c r="B1316" s="25"/>
      <c r="C1316" s="7"/>
      <c r="D1316" s="7"/>
      <c r="E1316" s="7"/>
      <c r="F1316" s="7"/>
      <c r="G1316" s="8"/>
      <c r="H1316" s="7"/>
      <c r="I1316" s="7" t="str">
        <f t="shared" si="21"/>
        <v/>
      </c>
      <c r="J1316" s="7" t="s">
        <v>18</v>
      </c>
      <c r="K1316" s="15" t="str">
        <f>IF(E1316="","",VLOOKUP(E1316,[1]Hoja4!A:H,7,0))</f>
        <v/>
      </c>
      <c r="L1316" s="16" t="str">
        <f>IF(E1316="","",VLOOKUP(E1316,[1]Hoja4!A:H,8,0))</f>
        <v/>
      </c>
      <c r="M1316" s="15" t="str">
        <f>IF(E1316="","",VLOOKUP(E1316,[1]Hoja4!A:I,9,0))</f>
        <v/>
      </c>
      <c r="N1316" s="17" t="str">
        <f ca="1">IF(ISERROR(
BUSCARX(B1316 &amp; I1316 &amp; H1316,
'EXTRACTO BANCO'!A:A &amp; 'EXTRACTO BANCO'!G:G &amp; 'EXTRACTO BANCO'!K:K,
'EXTRACTO BANCO'!A:A,
0)
),"NO","OK")</f>
        <v>NO</v>
      </c>
      <c r="O1316" s="18"/>
    </row>
    <row r="1317" spans="1:15">
      <c r="A1317" s="6"/>
      <c r="B1317" s="25"/>
      <c r="C1317" s="7"/>
      <c r="D1317" s="7"/>
      <c r="E1317" s="7"/>
      <c r="F1317" s="7"/>
      <c r="G1317" s="8"/>
      <c r="H1317" s="7"/>
      <c r="I1317" s="7" t="str">
        <f t="shared" si="21"/>
        <v/>
      </c>
      <c r="J1317" s="7" t="s">
        <v>18</v>
      </c>
      <c r="K1317" s="15" t="str">
        <f>IF(E1317="","",VLOOKUP(E1317,[1]Hoja4!A:H,7,0))</f>
        <v/>
      </c>
      <c r="L1317" s="16" t="str">
        <f>IF(E1317="","",VLOOKUP(E1317,[1]Hoja4!A:H,8,0))</f>
        <v/>
      </c>
      <c r="M1317" s="15" t="str">
        <f>IF(E1317="","",VLOOKUP(E1317,[1]Hoja4!A:I,9,0))</f>
        <v/>
      </c>
      <c r="N1317" s="17" t="str">
        <f ca="1">IF(ISERROR(
BUSCARX(B1317 &amp; I1317 &amp; H1317,
'EXTRACTO BANCO'!A:A &amp; 'EXTRACTO BANCO'!G:G &amp; 'EXTRACTO BANCO'!K:K,
'EXTRACTO BANCO'!A:A,
0)
),"NO","OK")</f>
        <v>NO</v>
      </c>
      <c r="O1317" s="18"/>
    </row>
    <row r="1318" spans="1:15">
      <c r="A1318" s="6"/>
      <c r="B1318" s="25"/>
      <c r="C1318" s="7"/>
      <c r="D1318" s="7"/>
      <c r="E1318" s="7"/>
      <c r="F1318" s="7"/>
      <c r="G1318" s="8"/>
      <c r="H1318" s="7"/>
      <c r="I1318" s="7" t="str">
        <f t="shared" si="21"/>
        <v/>
      </c>
      <c r="J1318" s="7" t="s">
        <v>18</v>
      </c>
      <c r="K1318" s="15" t="str">
        <f>IF(E1318="","",VLOOKUP(E1318,[1]Hoja4!A:H,7,0))</f>
        <v/>
      </c>
      <c r="L1318" s="16" t="str">
        <f>IF(E1318="","",VLOOKUP(E1318,[1]Hoja4!A:H,8,0))</f>
        <v/>
      </c>
      <c r="M1318" s="15" t="str">
        <f>IF(E1318="","",VLOOKUP(E1318,[1]Hoja4!A:I,9,0))</f>
        <v/>
      </c>
      <c r="N1318" s="17" t="str">
        <f ca="1">IF(ISERROR(
BUSCARX(B1318 &amp; I1318 &amp; H1318,
'EXTRACTO BANCO'!A:A &amp; 'EXTRACTO BANCO'!G:G &amp; 'EXTRACTO BANCO'!K:K,
'EXTRACTO BANCO'!A:A,
0)
),"NO","OK")</f>
        <v>NO</v>
      </c>
      <c r="O1318" s="18"/>
    </row>
    <row r="1319" spans="1:15">
      <c r="A1319" s="6"/>
      <c r="B1319" s="25"/>
      <c r="C1319" s="7"/>
      <c r="D1319" s="7"/>
      <c r="E1319" s="7"/>
      <c r="F1319" s="7"/>
      <c r="G1319" s="8"/>
      <c r="H1319" s="7"/>
      <c r="I1319" s="7" t="str">
        <f t="shared" si="21"/>
        <v/>
      </c>
      <c r="J1319" s="7" t="s">
        <v>18</v>
      </c>
      <c r="K1319" s="15" t="str">
        <f>IF(E1319="","",VLOOKUP(E1319,[1]Hoja4!A:H,7,0))</f>
        <v/>
      </c>
      <c r="L1319" s="16" t="str">
        <f>IF(E1319="","",VLOOKUP(E1319,[1]Hoja4!A:H,8,0))</f>
        <v/>
      </c>
      <c r="M1319" s="15" t="str">
        <f>IF(E1319="","",VLOOKUP(E1319,[1]Hoja4!A:I,9,0))</f>
        <v/>
      </c>
      <c r="N1319" s="17" t="str">
        <f ca="1">IF(ISERROR(
BUSCARX(B1319 &amp; I1319 &amp; H1319,
'EXTRACTO BANCO'!A:A &amp; 'EXTRACTO BANCO'!G:G &amp; 'EXTRACTO BANCO'!K:K,
'EXTRACTO BANCO'!A:A,
0)
),"NO","OK")</f>
        <v>NO</v>
      </c>
      <c r="O1319" s="18"/>
    </row>
    <row r="1320" spans="1:15">
      <c r="A1320" s="6"/>
      <c r="B1320" s="25"/>
      <c r="C1320" s="7"/>
      <c r="D1320" s="7"/>
      <c r="E1320" s="7"/>
      <c r="F1320" s="7"/>
      <c r="G1320" s="8"/>
      <c r="H1320" s="7"/>
      <c r="I1320" s="7" t="str">
        <f t="shared" si="21"/>
        <v/>
      </c>
      <c r="J1320" s="7" t="s">
        <v>18</v>
      </c>
      <c r="K1320" s="15" t="str">
        <f>IF(E1320="","",VLOOKUP(E1320,[1]Hoja4!A:H,7,0))</f>
        <v/>
      </c>
      <c r="L1320" s="16" t="str">
        <f>IF(E1320="","",VLOOKUP(E1320,[1]Hoja4!A:H,8,0))</f>
        <v/>
      </c>
      <c r="M1320" s="15" t="str">
        <f>IF(E1320="","",VLOOKUP(E1320,[1]Hoja4!A:I,9,0))</f>
        <v/>
      </c>
      <c r="N1320" s="17" t="str">
        <f ca="1">IF(ISERROR(
BUSCARX(B1320 &amp; I1320 &amp; H1320,
'EXTRACTO BANCO'!A:A &amp; 'EXTRACTO BANCO'!G:G &amp; 'EXTRACTO BANCO'!K:K,
'EXTRACTO BANCO'!A:A,
0)
),"NO","OK")</f>
        <v>NO</v>
      </c>
      <c r="O1320" s="18"/>
    </row>
    <row r="1321" spans="1:15">
      <c r="A1321" s="6"/>
      <c r="B1321" s="25"/>
      <c r="C1321" s="7"/>
      <c r="D1321" s="7"/>
      <c r="E1321" s="7"/>
      <c r="F1321" s="7"/>
      <c r="G1321" s="8"/>
      <c r="H1321" s="7"/>
      <c r="I1321" s="7" t="str">
        <f t="shared" si="21"/>
        <v/>
      </c>
      <c r="J1321" s="7" t="s">
        <v>18</v>
      </c>
      <c r="K1321" s="15" t="str">
        <f>IF(E1321="","",VLOOKUP(E1321,[1]Hoja4!A:H,7,0))</f>
        <v/>
      </c>
      <c r="L1321" s="16" t="str">
        <f>IF(E1321="","",VLOOKUP(E1321,[1]Hoja4!A:H,8,0))</f>
        <v/>
      </c>
      <c r="M1321" s="15" t="str">
        <f>IF(E1321="","",VLOOKUP(E1321,[1]Hoja4!A:I,9,0))</f>
        <v/>
      </c>
      <c r="N1321" s="17" t="str">
        <f ca="1">IF(ISERROR(
BUSCARX(B1321 &amp; I1321 &amp; H1321,
'EXTRACTO BANCO'!A:A &amp; 'EXTRACTO BANCO'!G:G &amp; 'EXTRACTO BANCO'!K:K,
'EXTRACTO BANCO'!A:A,
0)
),"NO","OK")</f>
        <v>NO</v>
      </c>
      <c r="O1321" s="18"/>
    </row>
    <row r="1322" spans="1:15">
      <c r="A1322" s="6"/>
      <c r="B1322" s="25"/>
      <c r="C1322" s="7"/>
      <c r="D1322" s="7"/>
      <c r="E1322" s="7"/>
      <c r="F1322" s="7"/>
      <c r="G1322" s="8"/>
      <c r="H1322" s="7"/>
      <c r="I1322" s="7" t="str">
        <f t="shared" si="21"/>
        <v/>
      </c>
      <c r="J1322" s="7" t="s">
        <v>18</v>
      </c>
      <c r="K1322" s="15" t="str">
        <f>IF(E1322="","",VLOOKUP(E1322,[1]Hoja4!A:H,7,0))</f>
        <v/>
      </c>
      <c r="L1322" s="16" t="str">
        <f>IF(E1322="","",VLOOKUP(E1322,[1]Hoja4!A:H,8,0))</f>
        <v/>
      </c>
      <c r="M1322" s="15" t="str">
        <f>IF(E1322="","",VLOOKUP(E1322,[1]Hoja4!A:I,9,0))</f>
        <v/>
      </c>
      <c r="N1322" s="17" t="str">
        <f ca="1">IF(ISERROR(
BUSCARX(B1322 &amp; I1322 &amp; H1322,
'EXTRACTO BANCO'!A:A &amp; 'EXTRACTO BANCO'!G:G &amp; 'EXTRACTO BANCO'!K:K,
'EXTRACTO BANCO'!A:A,
0)
),"NO","OK")</f>
        <v>NO</v>
      </c>
      <c r="O1322" s="18"/>
    </row>
    <row r="1323" spans="1:15">
      <c r="A1323" s="6"/>
      <c r="B1323" s="25"/>
      <c r="C1323" s="7"/>
      <c r="D1323" s="7"/>
      <c r="E1323" s="7"/>
      <c r="F1323" s="7"/>
      <c r="G1323" s="8"/>
      <c r="H1323" s="7"/>
      <c r="I1323" s="7" t="str">
        <f t="shared" si="21"/>
        <v/>
      </c>
      <c r="J1323" s="7" t="s">
        <v>18</v>
      </c>
      <c r="K1323" s="15" t="str">
        <f>IF(E1323="","",VLOOKUP(E1323,[1]Hoja4!A:H,7,0))</f>
        <v/>
      </c>
      <c r="L1323" s="16" t="str">
        <f>IF(E1323="","",VLOOKUP(E1323,[1]Hoja4!A:H,8,0))</f>
        <v/>
      </c>
      <c r="M1323" s="15" t="str">
        <f>IF(E1323="","",VLOOKUP(E1323,[1]Hoja4!A:I,9,0))</f>
        <v/>
      </c>
      <c r="N1323" s="17" t="str">
        <f ca="1">IF(ISERROR(
BUSCARX(B1323 &amp; I1323 &amp; H1323,
'EXTRACTO BANCO'!A:A &amp; 'EXTRACTO BANCO'!G:G &amp; 'EXTRACTO BANCO'!K:K,
'EXTRACTO BANCO'!A:A,
0)
),"NO","OK")</f>
        <v>NO</v>
      </c>
      <c r="O1323" s="18"/>
    </row>
    <row r="1324" spans="1:15">
      <c r="A1324" s="6"/>
      <c r="B1324" s="25"/>
      <c r="C1324" s="7"/>
      <c r="D1324" s="7"/>
      <c r="E1324" s="7"/>
      <c r="F1324" s="7"/>
      <c r="G1324" s="8"/>
      <c r="H1324" s="7"/>
      <c r="I1324" s="7" t="str">
        <f t="shared" si="21"/>
        <v/>
      </c>
      <c r="J1324" s="7" t="s">
        <v>18</v>
      </c>
      <c r="K1324" s="15" t="str">
        <f>IF(E1324="","",VLOOKUP(E1324,[1]Hoja4!A:H,7,0))</f>
        <v/>
      </c>
      <c r="L1324" s="16" t="str">
        <f>IF(E1324="","",VLOOKUP(E1324,[1]Hoja4!A:H,8,0))</f>
        <v/>
      </c>
      <c r="M1324" s="15" t="str">
        <f>IF(E1324="","",VLOOKUP(E1324,[1]Hoja4!A:I,9,0))</f>
        <v/>
      </c>
      <c r="N1324" s="17" t="str">
        <f ca="1">IF(ISERROR(
BUSCARX(B1324 &amp; I1324 &amp; H1324,
'EXTRACTO BANCO'!A:A &amp; 'EXTRACTO BANCO'!G:G &amp; 'EXTRACTO BANCO'!K:K,
'EXTRACTO BANCO'!A:A,
0)
),"NO","OK")</f>
        <v>NO</v>
      </c>
      <c r="O1324" s="18"/>
    </row>
    <row r="1325" spans="1:15">
      <c r="A1325" s="6"/>
      <c r="B1325" s="25"/>
      <c r="C1325" s="7"/>
      <c r="D1325" s="7"/>
      <c r="E1325" s="7"/>
      <c r="F1325" s="7"/>
      <c r="G1325" s="8"/>
      <c r="H1325" s="7"/>
      <c r="I1325" s="7" t="str">
        <f t="shared" si="21"/>
        <v/>
      </c>
      <c r="J1325" s="7" t="s">
        <v>18</v>
      </c>
      <c r="K1325" s="15" t="str">
        <f>IF(E1325="","",VLOOKUP(E1325,[1]Hoja4!A:H,7,0))</f>
        <v/>
      </c>
      <c r="L1325" s="16" t="str">
        <f>IF(E1325="","",VLOOKUP(E1325,[1]Hoja4!A:H,8,0))</f>
        <v/>
      </c>
      <c r="M1325" s="15" t="str">
        <f>IF(E1325="","",VLOOKUP(E1325,[1]Hoja4!A:I,9,0))</f>
        <v/>
      </c>
      <c r="N1325" s="17" t="str">
        <f ca="1">IF(ISERROR(
BUSCARX(B1325 &amp; I1325 &amp; H1325,
'EXTRACTO BANCO'!A:A &amp; 'EXTRACTO BANCO'!G:G &amp; 'EXTRACTO BANCO'!K:K,
'EXTRACTO BANCO'!A:A,
0)
),"NO","OK")</f>
        <v>NO</v>
      </c>
      <c r="O1325" s="18"/>
    </row>
    <row r="1326" spans="1:15">
      <c r="A1326" s="6"/>
      <c r="B1326" s="25"/>
      <c r="C1326" s="7"/>
      <c r="D1326" s="7"/>
      <c r="E1326" s="7"/>
      <c r="F1326" s="7"/>
      <c r="G1326" s="8"/>
      <c r="H1326" s="7"/>
      <c r="I1326" s="7" t="str">
        <f t="shared" si="21"/>
        <v/>
      </c>
      <c r="J1326" s="7" t="s">
        <v>18</v>
      </c>
      <c r="K1326" s="15" t="str">
        <f>IF(E1326="","",VLOOKUP(E1326,[1]Hoja4!A:H,7,0))</f>
        <v/>
      </c>
      <c r="L1326" s="16" t="str">
        <f>IF(E1326="","",VLOOKUP(E1326,[1]Hoja4!A:H,8,0))</f>
        <v/>
      </c>
      <c r="M1326" s="15" t="str">
        <f>IF(E1326="","",VLOOKUP(E1326,[1]Hoja4!A:I,9,0))</f>
        <v/>
      </c>
      <c r="N1326" s="17" t="str">
        <f ca="1">IF(ISERROR(
BUSCARX(B1326 &amp; I1326 &amp; H1326,
'EXTRACTO BANCO'!A:A &amp; 'EXTRACTO BANCO'!G:G &amp; 'EXTRACTO BANCO'!K:K,
'EXTRACTO BANCO'!A:A,
0)
),"NO","OK")</f>
        <v>NO</v>
      </c>
      <c r="O1326" s="18"/>
    </row>
    <row r="1327" spans="1:15">
      <c r="A1327" s="6"/>
      <c r="B1327" s="25"/>
      <c r="C1327" s="7"/>
      <c r="D1327" s="7"/>
      <c r="E1327" s="7"/>
      <c r="F1327" s="7"/>
      <c r="G1327" s="8"/>
      <c r="H1327" s="7"/>
      <c r="I1327" s="7" t="str">
        <f t="shared" si="21"/>
        <v/>
      </c>
      <c r="J1327" s="7" t="s">
        <v>18</v>
      </c>
      <c r="K1327" s="15" t="str">
        <f>IF(E1327="","",VLOOKUP(E1327,[1]Hoja4!A:H,7,0))</f>
        <v/>
      </c>
      <c r="L1327" s="16" t="str">
        <f>IF(E1327="","",VLOOKUP(E1327,[1]Hoja4!A:H,8,0))</f>
        <v/>
      </c>
      <c r="M1327" s="15" t="str">
        <f>IF(E1327="","",VLOOKUP(E1327,[1]Hoja4!A:I,9,0))</f>
        <v/>
      </c>
      <c r="N1327" s="17" t="str">
        <f ca="1">IF(ISERROR(
BUSCARX(B1327 &amp; I1327 &amp; H1327,
'EXTRACTO BANCO'!A:A &amp; 'EXTRACTO BANCO'!G:G &amp; 'EXTRACTO BANCO'!K:K,
'EXTRACTO BANCO'!A:A,
0)
),"NO","OK")</f>
        <v>NO</v>
      </c>
      <c r="O1327" s="18"/>
    </row>
    <row r="1328" spans="1:15">
      <c r="A1328" s="6"/>
      <c r="B1328" s="25"/>
      <c r="C1328" s="7"/>
      <c r="D1328" s="7"/>
      <c r="E1328" s="7"/>
      <c r="F1328" s="7"/>
      <c r="G1328" s="8"/>
      <c r="H1328" s="7"/>
      <c r="I1328" s="7" t="str">
        <f t="shared" si="21"/>
        <v/>
      </c>
      <c r="J1328" s="7" t="s">
        <v>18</v>
      </c>
      <c r="K1328" s="15" t="str">
        <f>IF(E1328="","",VLOOKUP(E1328,[1]Hoja4!A:H,7,0))</f>
        <v/>
      </c>
      <c r="L1328" s="16" t="str">
        <f>IF(E1328="","",VLOOKUP(E1328,[1]Hoja4!A:H,8,0))</f>
        <v/>
      </c>
      <c r="M1328" s="15" t="str">
        <f>IF(E1328="","",VLOOKUP(E1328,[1]Hoja4!A:I,9,0))</f>
        <v/>
      </c>
      <c r="N1328" s="17" t="str">
        <f ca="1">IF(ISERROR(
BUSCARX(B1328 &amp; I1328 &amp; H1328,
'EXTRACTO BANCO'!A:A &amp; 'EXTRACTO BANCO'!G:G &amp; 'EXTRACTO BANCO'!K:K,
'EXTRACTO BANCO'!A:A,
0)
),"NO","OK")</f>
        <v>NO</v>
      </c>
      <c r="O1328" s="18"/>
    </row>
    <row r="1329" spans="1:15">
      <c r="A1329" s="6"/>
      <c r="B1329" s="25"/>
      <c r="C1329" s="7"/>
      <c r="D1329" s="7"/>
      <c r="E1329" s="7"/>
      <c r="F1329" s="7"/>
      <c r="G1329" s="8"/>
      <c r="H1329" s="7"/>
      <c r="I1329" s="7" t="str">
        <f t="shared" si="21"/>
        <v/>
      </c>
      <c r="J1329" s="7" t="s">
        <v>18</v>
      </c>
      <c r="K1329" s="15" t="str">
        <f>IF(E1329="","",VLOOKUP(E1329,[1]Hoja4!A:H,7,0))</f>
        <v/>
      </c>
      <c r="L1329" s="16" t="str">
        <f>IF(E1329="","",VLOOKUP(E1329,[1]Hoja4!A:H,8,0))</f>
        <v/>
      </c>
      <c r="M1329" s="15" t="str">
        <f>IF(E1329="","",VLOOKUP(E1329,[1]Hoja4!A:I,9,0))</f>
        <v/>
      </c>
      <c r="N1329" s="17" t="str">
        <f ca="1">IF(ISERROR(
BUSCARX(B1329 &amp; I1329 &amp; H1329,
'EXTRACTO BANCO'!A:A &amp; 'EXTRACTO BANCO'!G:G &amp; 'EXTRACTO BANCO'!K:K,
'EXTRACTO BANCO'!A:A,
0)
),"NO","OK")</f>
        <v>NO</v>
      </c>
      <c r="O1329" s="18"/>
    </row>
    <row r="1330" spans="1:15">
      <c r="A1330" s="6"/>
      <c r="B1330" s="25"/>
      <c r="C1330" s="7"/>
      <c r="D1330" s="7"/>
      <c r="E1330" s="7"/>
      <c r="F1330" s="7"/>
      <c r="G1330" s="8"/>
      <c r="H1330" s="7"/>
      <c r="I1330" s="7" t="str">
        <f t="shared" si="21"/>
        <v/>
      </c>
      <c r="J1330" s="7" t="s">
        <v>18</v>
      </c>
      <c r="K1330" s="15" t="str">
        <f>IF(E1330="","",VLOOKUP(E1330,[1]Hoja4!A:H,7,0))</f>
        <v/>
      </c>
      <c r="L1330" s="16" t="str">
        <f>IF(E1330="","",VLOOKUP(E1330,[1]Hoja4!A:H,8,0))</f>
        <v/>
      </c>
      <c r="M1330" s="15" t="str">
        <f>IF(E1330="","",VLOOKUP(E1330,[1]Hoja4!A:I,9,0))</f>
        <v/>
      </c>
      <c r="N1330" s="17" t="str">
        <f ca="1">IF(ISERROR(
BUSCARX(B1330 &amp; I1330 &amp; H1330,
'EXTRACTO BANCO'!A:A &amp; 'EXTRACTO BANCO'!G:G &amp; 'EXTRACTO BANCO'!K:K,
'EXTRACTO BANCO'!A:A,
0)
),"NO","OK")</f>
        <v>NO</v>
      </c>
      <c r="O1330" s="18"/>
    </row>
    <row r="1331" spans="1:15">
      <c r="A1331" s="6"/>
      <c r="B1331" s="25"/>
      <c r="C1331" s="7"/>
      <c r="D1331" s="7"/>
      <c r="E1331" s="7"/>
      <c r="F1331" s="7"/>
      <c r="G1331" s="8"/>
      <c r="H1331" s="7"/>
      <c r="I1331" s="7" t="str">
        <f t="shared" si="21"/>
        <v/>
      </c>
      <c r="J1331" s="7" t="s">
        <v>18</v>
      </c>
      <c r="K1331" s="15" t="str">
        <f>IF(E1331="","",VLOOKUP(E1331,[1]Hoja4!A:H,7,0))</f>
        <v/>
      </c>
      <c r="L1331" s="16" t="str">
        <f>IF(E1331="","",VLOOKUP(E1331,[1]Hoja4!A:H,8,0))</f>
        <v/>
      </c>
      <c r="M1331" s="15" t="str">
        <f>IF(E1331="","",VLOOKUP(E1331,[1]Hoja4!A:I,9,0))</f>
        <v/>
      </c>
      <c r="N1331" s="17" t="str">
        <f ca="1">IF(ISERROR(
BUSCARX(B1331 &amp; I1331 &amp; H1331,
'EXTRACTO BANCO'!A:A &amp; 'EXTRACTO BANCO'!G:G &amp; 'EXTRACTO BANCO'!K:K,
'EXTRACTO BANCO'!A:A,
0)
),"NO","OK")</f>
        <v>NO</v>
      </c>
      <c r="O1331" s="18"/>
    </row>
    <row r="1332" spans="1:15">
      <c r="A1332" s="6"/>
      <c r="B1332" s="25"/>
      <c r="C1332" s="7"/>
      <c r="D1332" s="7"/>
      <c r="E1332" s="7"/>
      <c r="F1332" s="7"/>
      <c r="G1332" s="8"/>
      <c r="H1332" s="7"/>
      <c r="I1332" s="7" t="str">
        <f t="shared" si="21"/>
        <v/>
      </c>
      <c r="J1332" s="7" t="s">
        <v>18</v>
      </c>
      <c r="K1332" s="15" t="str">
        <f>IF(E1332="","",VLOOKUP(E1332,[1]Hoja4!A:H,7,0))</f>
        <v/>
      </c>
      <c r="L1332" s="16" t="str">
        <f>IF(E1332="","",VLOOKUP(E1332,[1]Hoja4!A:H,8,0))</f>
        <v/>
      </c>
      <c r="M1332" s="15" t="str">
        <f>IF(E1332="","",VLOOKUP(E1332,[1]Hoja4!A:I,9,0))</f>
        <v/>
      </c>
      <c r="N1332" s="17" t="str">
        <f ca="1">IF(ISERROR(
BUSCARX(B1332 &amp; I1332 &amp; H1332,
'EXTRACTO BANCO'!A:A &amp; 'EXTRACTO BANCO'!G:G &amp; 'EXTRACTO BANCO'!K:K,
'EXTRACTO BANCO'!A:A,
0)
),"NO","OK")</f>
        <v>NO</v>
      </c>
      <c r="O1332" s="18"/>
    </row>
    <row r="1333" spans="1:15">
      <c r="A1333" s="6"/>
      <c r="B1333" s="25"/>
      <c r="C1333" s="7"/>
      <c r="D1333" s="7"/>
      <c r="E1333" s="7"/>
      <c r="F1333" s="7"/>
      <c r="G1333" s="8"/>
      <c r="H1333" s="7"/>
      <c r="I1333" s="7" t="str">
        <f t="shared" si="21"/>
        <v/>
      </c>
      <c r="J1333" s="7" t="s">
        <v>18</v>
      </c>
      <c r="K1333" s="15" t="str">
        <f>IF(E1333="","",VLOOKUP(E1333,[1]Hoja4!A:H,7,0))</f>
        <v/>
      </c>
      <c r="L1333" s="16" t="str">
        <f>IF(E1333="","",VLOOKUP(E1333,[1]Hoja4!A:H,8,0))</f>
        <v/>
      </c>
      <c r="M1333" s="15" t="str">
        <f>IF(E1333="","",VLOOKUP(E1333,[1]Hoja4!A:I,9,0))</f>
        <v/>
      </c>
      <c r="N1333" s="17" t="str">
        <f ca="1">IF(ISERROR(
BUSCARX(B1333 &amp; I1333 &amp; H1333,
'EXTRACTO BANCO'!A:A &amp; 'EXTRACTO BANCO'!G:G &amp; 'EXTRACTO BANCO'!K:K,
'EXTRACTO BANCO'!A:A,
0)
),"NO","OK")</f>
        <v>NO</v>
      </c>
      <c r="O1333" s="18"/>
    </row>
    <row r="1334" spans="1:15">
      <c r="A1334" s="6"/>
      <c r="B1334" s="25"/>
      <c r="C1334" s="7"/>
      <c r="D1334" s="7"/>
      <c r="E1334" s="7"/>
      <c r="F1334" s="7"/>
      <c r="G1334" s="8"/>
      <c r="H1334" s="7"/>
      <c r="I1334" s="7" t="str">
        <f t="shared" si="21"/>
        <v/>
      </c>
      <c r="J1334" s="7" t="s">
        <v>18</v>
      </c>
      <c r="K1334" s="15" t="str">
        <f>IF(E1334="","",VLOOKUP(E1334,[1]Hoja4!A:H,7,0))</f>
        <v/>
      </c>
      <c r="L1334" s="16" t="str">
        <f>IF(E1334="","",VLOOKUP(E1334,[1]Hoja4!A:H,8,0))</f>
        <v/>
      </c>
      <c r="M1334" s="15" t="str">
        <f>IF(E1334="","",VLOOKUP(E1334,[1]Hoja4!A:I,9,0))</f>
        <v/>
      </c>
      <c r="N1334" s="17" t="str">
        <f ca="1">IF(ISERROR(
BUSCARX(B1334 &amp; I1334 &amp; H1334,
'EXTRACTO BANCO'!A:A &amp; 'EXTRACTO BANCO'!G:G &amp; 'EXTRACTO BANCO'!K:K,
'EXTRACTO BANCO'!A:A,
0)
),"NO","OK")</f>
        <v>NO</v>
      </c>
      <c r="O1334" s="18"/>
    </row>
    <row r="1335" spans="1:15">
      <c r="A1335" s="6"/>
      <c r="B1335" s="25"/>
      <c r="C1335" s="7"/>
      <c r="D1335" s="7"/>
      <c r="E1335" s="7"/>
      <c r="F1335" s="7"/>
      <c r="G1335" s="8"/>
      <c r="H1335" s="7"/>
      <c r="I1335" s="7" t="str">
        <f t="shared" si="21"/>
        <v/>
      </c>
      <c r="J1335" s="7" t="s">
        <v>18</v>
      </c>
      <c r="K1335" s="15" t="str">
        <f>IF(E1335="","",VLOOKUP(E1335,[1]Hoja4!A:H,7,0))</f>
        <v/>
      </c>
      <c r="L1335" s="16" t="str">
        <f>IF(E1335="","",VLOOKUP(E1335,[1]Hoja4!A:H,8,0))</f>
        <v/>
      </c>
      <c r="M1335" s="15" t="str">
        <f>IF(E1335="","",VLOOKUP(E1335,[1]Hoja4!A:I,9,0))</f>
        <v/>
      </c>
      <c r="N1335" s="17" t="str">
        <f ca="1">IF(ISERROR(
BUSCARX(B1335 &amp; I1335 &amp; H1335,
'EXTRACTO BANCO'!A:A &amp; 'EXTRACTO BANCO'!G:G &amp; 'EXTRACTO BANCO'!K:K,
'EXTRACTO BANCO'!A:A,
0)
),"NO","OK")</f>
        <v>NO</v>
      </c>
      <c r="O1335" s="18"/>
    </row>
    <row r="1336" spans="1:15">
      <c r="A1336" s="6"/>
      <c r="B1336" s="25"/>
      <c r="C1336" s="7"/>
      <c r="D1336" s="7"/>
      <c r="E1336" s="7"/>
      <c r="F1336" s="7"/>
      <c r="G1336" s="8"/>
      <c r="H1336" s="7"/>
      <c r="I1336" s="7" t="str">
        <f t="shared" si="21"/>
        <v/>
      </c>
      <c r="J1336" s="7" t="s">
        <v>18</v>
      </c>
      <c r="K1336" s="15" t="str">
        <f>IF(E1336="","",VLOOKUP(E1336,[1]Hoja4!A:H,7,0))</f>
        <v/>
      </c>
      <c r="L1336" s="16" t="str">
        <f>IF(E1336="","",VLOOKUP(E1336,[1]Hoja4!A:H,8,0))</f>
        <v/>
      </c>
      <c r="M1336" s="15" t="str">
        <f>IF(E1336="","",VLOOKUP(E1336,[1]Hoja4!A:I,9,0))</f>
        <v/>
      </c>
      <c r="N1336" s="17" t="str">
        <f ca="1">IF(ISERROR(
BUSCARX(B1336 &amp; I1336 &amp; H1336,
'EXTRACTO BANCO'!A:A &amp; 'EXTRACTO BANCO'!G:G &amp; 'EXTRACTO BANCO'!K:K,
'EXTRACTO BANCO'!A:A,
0)
),"NO","OK")</f>
        <v>NO</v>
      </c>
      <c r="O1336" s="18"/>
    </row>
    <row r="1337" spans="1:15">
      <c r="A1337" s="6"/>
      <c r="B1337" s="25"/>
      <c r="C1337" s="7"/>
      <c r="D1337" s="7"/>
      <c r="E1337" s="7"/>
      <c r="F1337" s="7"/>
      <c r="G1337" s="8"/>
      <c r="H1337" s="7"/>
      <c r="I1337" s="7" t="str">
        <f t="shared" si="21"/>
        <v/>
      </c>
      <c r="J1337" s="7" t="s">
        <v>18</v>
      </c>
      <c r="K1337" s="15" t="str">
        <f>IF(E1337="","",VLOOKUP(E1337,[1]Hoja4!A:H,7,0))</f>
        <v/>
      </c>
      <c r="L1337" s="16" t="str">
        <f>IF(E1337="","",VLOOKUP(E1337,[1]Hoja4!A:H,8,0))</f>
        <v/>
      </c>
      <c r="M1337" s="15" t="str">
        <f>IF(E1337="","",VLOOKUP(E1337,[1]Hoja4!A:I,9,0))</f>
        <v/>
      </c>
      <c r="N1337" s="17" t="str">
        <f ca="1">IF(ISERROR(
BUSCARX(B1337 &amp; I1337 &amp; H1337,
'EXTRACTO BANCO'!A:A &amp; 'EXTRACTO BANCO'!G:G &amp; 'EXTRACTO BANCO'!K:K,
'EXTRACTO BANCO'!A:A,
0)
),"NO","OK")</f>
        <v>NO</v>
      </c>
      <c r="O1337" s="18"/>
    </row>
    <row r="1338" spans="1:15">
      <c r="A1338" s="6"/>
      <c r="B1338" s="25"/>
      <c r="C1338" s="7"/>
      <c r="D1338" s="7"/>
      <c r="E1338" s="7"/>
      <c r="F1338" s="7"/>
      <c r="G1338" s="8"/>
      <c r="H1338" s="7"/>
      <c r="I1338" s="7" t="str">
        <f t="shared" si="21"/>
        <v/>
      </c>
      <c r="J1338" s="7" t="s">
        <v>18</v>
      </c>
      <c r="K1338" s="15" t="str">
        <f>IF(E1338="","",VLOOKUP(E1338,[1]Hoja4!A:H,7,0))</f>
        <v/>
      </c>
      <c r="L1338" s="16" t="str">
        <f>IF(E1338="","",VLOOKUP(E1338,[1]Hoja4!A:H,8,0))</f>
        <v/>
      </c>
      <c r="M1338" s="15" t="str">
        <f>IF(E1338="","",VLOOKUP(E1338,[1]Hoja4!A:I,9,0))</f>
        <v/>
      </c>
      <c r="N1338" s="17" t="str">
        <f ca="1">IF(ISERROR(
BUSCARX(B1338 &amp; I1338 &amp; H1338,
'EXTRACTO BANCO'!A:A &amp; 'EXTRACTO BANCO'!G:G &amp; 'EXTRACTO BANCO'!K:K,
'EXTRACTO BANCO'!A:A,
0)
),"NO","OK")</f>
        <v>NO</v>
      </c>
      <c r="O1338" s="18"/>
    </row>
    <row r="1339" spans="1:15">
      <c r="A1339" s="6"/>
      <c r="B1339" s="25"/>
      <c r="C1339" s="7"/>
      <c r="D1339" s="7"/>
      <c r="E1339" s="7"/>
      <c r="F1339" s="7"/>
      <c r="G1339" s="8"/>
      <c r="H1339" s="7"/>
      <c r="I1339" s="7" t="str">
        <f t="shared" si="21"/>
        <v/>
      </c>
      <c r="J1339" s="7" t="s">
        <v>18</v>
      </c>
      <c r="K1339" s="15" t="str">
        <f>IF(E1339="","",VLOOKUP(E1339,[1]Hoja4!A:H,7,0))</f>
        <v/>
      </c>
      <c r="L1339" s="16" t="str">
        <f>IF(E1339="","",VLOOKUP(E1339,[1]Hoja4!A:H,8,0))</f>
        <v/>
      </c>
      <c r="M1339" s="15" t="str">
        <f>IF(E1339="","",VLOOKUP(E1339,[1]Hoja4!A:I,9,0))</f>
        <v/>
      </c>
      <c r="N1339" s="17" t="str">
        <f ca="1">IF(ISERROR(
BUSCARX(B1339 &amp; I1339 &amp; H1339,
'EXTRACTO BANCO'!A:A &amp; 'EXTRACTO BANCO'!G:G &amp; 'EXTRACTO BANCO'!K:K,
'EXTRACTO BANCO'!A:A,
0)
),"NO","OK")</f>
        <v>NO</v>
      </c>
      <c r="O1339" s="18"/>
    </row>
    <row r="1340" spans="1:15">
      <c r="A1340" s="6"/>
      <c r="B1340" s="25"/>
      <c r="C1340" s="7"/>
      <c r="D1340" s="7"/>
      <c r="E1340" s="7"/>
      <c r="F1340" s="7"/>
      <c r="G1340" s="8"/>
      <c r="H1340" s="7"/>
      <c r="I1340" s="7" t="str">
        <f t="shared" si="21"/>
        <v/>
      </c>
      <c r="J1340" s="7" t="s">
        <v>18</v>
      </c>
      <c r="K1340" s="15" t="str">
        <f>IF(E1340="","",VLOOKUP(E1340,[1]Hoja4!A:H,7,0))</f>
        <v/>
      </c>
      <c r="L1340" s="16" t="str">
        <f>IF(E1340="","",VLOOKUP(E1340,[1]Hoja4!A:H,8,0))</f>
        <v/>
      </c>
      <c r="M1340" s="15" t="str">
        <f>IF(E1340="","",VLOOKUP(E1340,[1]Hoja4!A:I,9,0))</f>
        <v/>
      </c>
      <c r="N1340" s="17" t="str">
        <f ca="1">IF(ISERROR(
BUSCARX(B1340 &amp; I1340 &amp; H1340,
'EXTRACTO BANCO'!A:A &amp; 'EXTRACTO BANCO'!G:G &amp; 'EXTRACTO BANCO'!K:K,
'EXTRACTO BANCO'!A:A,
0)
),"NO","OK")</f>
        <v>NO</v>
      </c>
      <c r="O1340" s="18"/>
    </row>
    <row r="1341" spans="1:15">
      <c r="A1341" s="6"/>
      <c r="B1341" s="25"/>
      <c r="C1341" s="7"/>
      <c r="D1341" s="7"/>
      <c r="E1341" s="7"/>
      <c r="F1341" s="7"/>
      <c r="G1341" s="8"/>
      <c r="H1341" s="7"/>
      <c r="I1341" s="7" t="str">
        <f t="shared" si="21"/>
        <v/>
      </c>
      <c r="J1341" s="7" t="s">
        <v>18</v>
      </c>
      <c r="K1341" s="15" t="str">
        <f>IF(E1341="","",VLOOKUP(E1341,[1]Hoja4!A:H,7,0))</f>
        <v/>
      </c>
      <c r="L1341" s="16" t="str">
        <f>IF(E1341="","",VLOOKUP(E1341,[1]Hoja4!A:H,8,0))</f>
        <v/>
      </c>
      <c r="M1341" s="15" t="str">
        <f>IF(E1341="","",VLOOKUP(E1341,[1]Hoja4!A:I,9,0))</f>
        <v/>
      </c>
      <c r="N1341" s="17" t="str">
        <f ca="1">IF(ISERROR(
BUSCARX(B1341 &amp; I1341 &amp; H1341,
'EXTRACTO BANCO'!A:A &amp; 'EXTRACTO BANCO'!G:G &amp; 'EXTRACTO BANCO'!K:K,
'EXTRACTO BANCO'!A:A,
0)
),"NO","OK")</f>
        <v>NO</v>
      </c>
      <c r="O1341" s="18"/>
    </row>
    <row r="1342" spans="1:15">
      <c r="A1342" s="6"/>
      <c r="B1342" s="25"/>
      <c r="C1342" s="7"/>
      <c r="D1342" s="7"/>
      <c r="E1342" s="7"/>
      <c r="F1342" s="7"/>
      <c r="G1342" s="8"/>
      <c r="H1342" s="7"/>
      <c r="I1342" s="7" t="str">
        <f t="shared" si="21"/>
        <v/>
      </c>
      <c r="J1342" s="7" t="s">
        <v>18</v>
      </c>
      <c r="K1342" s="15" t="str">
        <f>IF(E1342="","",VLOOKUP(E1342,[1]Hoja4!A:H,7,0))</f>
        <v/>
      </c>
      <c r="L1342" s="16" t="str">
        <f>IF(E1342="","",VLOOKUP(E1342,[1]Hoja4!A:H,8,0))</f>
        <v/>
      </c>
      <c r="M1342" s="15" t="str">
        <f>IF(E1342="","",VLOOKUP(E1342,[1]Hoja4!A:I,9,0))</f>
        <v/>
      </c>
      <c r="N1342" s="17" t="str">
        <f ca="1">IF(ISERROR(
BUSCARX(B1342 &amp; I1342 &amp; H1342,
'EXTRACTO BANCO'!A:A &amp; 'EXTRACTO BANCO'!G:G &amp; 'EXTRACTO BANCO'!K:K,
'EXTRACTO BANCO'!A:A,
0)
),"NO","OK")</f>
        <v>NO</v>
      </c>
      <c r="O1342" s="18"/>
    </row>
    <row r="1343" spans="1:15">
      <c r="A1343" s="6"/>
      <c r="B1343" s="25"/>
      <c r="C1343" s="7"/>
      <c r="D1343" s="7"/>
      <c r="E1343" s="7"/>
      <c r="F1343" s="7"/>
      <c r="G1343" s="8"/>
      <c r="H1343" s="7"/>
      <c r="I1343" s="7" t="str">
        <f t="shared" si="21"/>
        <v/>
      </c>
      <c r="J1343" s="7" t="s">
        <v>18</v>
      </c>
      <c r="K1343" s="15" t="str">
        <f>IF(E1343="","",VLOOKUP(E1343,[1]Hoja4!A:H,7,0))</f>
        <v/>
      </c>
      <c r="L1343" s="16" t="str">
        <f>IF(E1343="","",VLOOKUP(E1343,[1]Hoja4!A:H,8,0))</f>
        <v/>
      </c>
      <c r="M1343" s="15" t="str">
        <f>IF(E1343="","",VLOOKUP(E1343,[1]Hoja4!A:I,9,0))</f>
        <v/>
      </c>
      <c r="N1343" s="17" t="str">
        <f ca="1">IF(ISERROR(
BUSCARX(B1343 &amp; I1343 &amp; H1343,
'EXTRACTO BANCO'!A:A &amp; 'EXTRACTO BANCO'!G:G &amp; 'EXTRACTO BANCO'!K:K,
'EXTRACTO BANCO'!A:A,
0)
),"NO","OK")</f>
        <v>NO</v>
      </c>
      <c r="O1343" s="18"/>
    </row>
    <row r="1344" spans="1:15">
      <c r="A1344" s="6"/>
      <c r="B1344" s="25"/>
      <c r="C1344" s="7"/>
      <c r="D1344" s="7"/>
      <c r="E1344" s="7"/>
      <c r="F1344" s="7"/>
      <c r="G1344" s="8"/>
      <c r="H1344" s="7"/>
      <c r="I1344" s="7" t="str">
        <f t="shared" si="21"/>
        <v/>
      </c>
      <c r="J1344" s="7" t="s">
        <v>18</v>
      </c>
      <c r="K1344" s="15" t="str">
        <f>IF(E1344="","",VLOOKUP(E1344,[1]Hoja4!A:H,7,0))</f>
        <v/>
      </c>
      <c r="L1344" s="16" t="str">
        <f>IF(E1344="","",VLOOKUP(E1344,[1]Hoja4!A:H,8,0))</f>
        <v/>
      </c>
      <c r="M1344" s="15" t="str">
        <f>IF(E1344="","",VLOOKUP(E1344,[1]Hoja4!A:I,9,0))</f>
        <v/>
      </c>
      <c r="N1344" s="17" t="str">
        <f ca="1">IF(ISERROR(
BUSCARX(B1344 &amp; I1344 &amp; H1344,
'EXTRACTO BANCO'!A:A &amp; 'EXTRACTO BANCO'!G:G &amp; 'EXTRACTO BANCO'!K:K,
'EXTRACTO BANCO'!A:A,
0)
),"NO","OK")</f>
        <v>NO</v>
      </c>
      <c r="O1344" s="18"/>
    </row>
    <row r="1345" spans="1:15">
      <c r="A1345" s="6"/>
      <c r="B1345" s="25"/>
      <c r="C1345" s="7"/>
      <c r="D1345" s="7"/>
      <c r="E1345" s="7"/>
      <c r="F1345" s="7"/>
      <c r="G1345" s="8"/>
      <c r="H1345" s="7"/>
      <c r="I1345" s="7" t="str">
        <f t="shared" si="21"/>
        <v/>
      </c>
      <c r="J1345" s="7" t="s">
        <v>18</v>
      </c>
      <c r="K1345" s="15" t="str">
        <f>IF(E1345="","",VLOOKUP(E1345,[1]Hoja4!A:H,7,0))</f>
        <v/>
      </c>
      <c r="L1345" s="16" t="str">
        <f>IF(E1345="","",VLOOKUP(E1345,[1]Hoja4!A:H,8,0))</f>
        <v/>
      </c>
      <c r="M1345" s="15" t="str">
        <f>IF(E1345="","",VLOOKUP(E1345,[1]Hoja4!A:I,9,0))</f>
        <v/>
      </c>
      <c r="N1345" s="17" t="str">
        <f ca="1">IF(ISERROR(
BUSCARX(B1345 &amp; I1345 &amp; H1345,
'EXTRACTO BANCO'!A:A &amp; 'EXTRACTO BANCO'!G:G &amp; 'EXTRACTO BANCO'!K:K,
'EXTRACTO BANCO'!A:A,
0)
),"NO","OK")</f>
        <v>NO</v>
      </c>
      <c r="O1345" s="18"/>
    </row>
    <row r="1346" spans="1:15">
      <c r="A1346" s="6"/>
      <c r="B1346" s="25"/>
      <c r="C1346" s="7"/>
      <c r="D1346" s="7"/>
      <c r="E1346" s="7"/>
      <c r="F1346" s="7"/>
      <c r="G1346" s="8"/>
      <c r="H1346" s="7"/>
      <c r="I1346" s="7" t="str">
        <f t="shared" si="21"/>
        <v/>
      </c>
      <c r="J1346" s="7" t="s">
        <v>18</v>
      </c>
      <c r="K1346" s="15" t="str">
        <f>IF(E1346="","",VLOOKUP(E1346,[1]Hoja4!A:H,7,0))</f>
        <v/>
      </c>
      <c r="L1346" s="16" t="str">
        <f>IF(E1346="","",VLOOKUP(E1346,[1]Hoja4!A:H,8,0))</f>
        <v/>
      </c>
      <c r="M1346" s="15" t="str">
        <f>IF(E1346="","",VLOOKUP(E1346,[1]Hoja4!A:I,9,0))</f>
        <v/>
      </c>
      <c r="N1346" s="17" t="str">
        <f ca="1">IF(ISERROR(
BUSCARX(B1346 &amp; I1346 &amp; H1346,
'EXTRACTO BANCO'!A:A &amp; 'EXTRACTO BANCO'!G:G &amp; 'EXTRACTO BANCO'!K:K,
'EXTRACTO BANCO'!A:A,
0)
),"NO","OK")</f>
        <v>NO</v>
      </c>
      <c r="O1346" s="18"/>
    </row>
    <row r="1347" spans="1:15">
      <c r="A1347" s="6"/>
      <c r="B1347" s="25"/>
      <c r="C1347" s="7"/>
      <c r="D1347" s="7"/>
      <c r="E1347" s="7"/>
      <c r="F1347" s="7"/>
      <c r="G1347" s="8"/>
      <c r="H1347" s="7"/>
      <c r="I1347" s="7" t="str">
        <f t="shared" ref="I1347:I1410" si="22">CONCATENATE(A1347,G1347)</f>
        <v/>
      </c>
      <c r="J1347" s="7" t="s">
        <v>18</v>
      </c>
      <c r="K1347" s="15" t="str">
        <f>IF(E1347="","",VLOOKUP(E1347,[1]Hoja4!A:H,7,0))</f>
        <v/>
      </c>
      <c r="L1347" s="16" t="str">
        <f>IF(E1347="","",VLOOKUP(E1347,[1]Hoja4!A:H,8,0))</f>
        <v/>
      </c>
      <c r="M1347" s="15" t="str">
        <f>IF(E1347="","",VLOOKUP(E1347,[1]Hoja4!A:I,9,0))</f>
        <v/>
      </c>
      <c r="N1347" s="17" t="str">
        <f ca="1">IF(ISERROR(
BUSCARX(B1347 &amp; I1347 &amp; H1347,
'EXTRACTO BANCO'!A:A &amp; 'EXTRACTO BANCO'!G:G &amp; 'EXTRACTO BANCO'!K:K,
'EXTRACTO BANCO'!A:A,
0)
),"NO","OK")</f>
        <v>NO</v>
      </c>
      <c r="O1347" s="18"/>
    </row>
    <row r="1348" spans="1:15">
      <c r="A1348" s="6"/>
      <c r="B1348" s="25"/>
      <c r="C1348" s="7"/>
      <c r="D1348" s="7"/>
      <c r="E1348" s="7"/>
      <c r="F1348" s="7"/>
      <c r="G1348" s="8"/>
      <c r="H1348" s="7"/>
      <c r="I1348" s="7" t="str">
        <f t="shared" si="22"/>
        <v/>
      </c>
      <c r="J1348" s="7" t="s">
        <v>18</v>
      </c>
      <c r="K1348" s="15" t="str">
        <f>IF(E1348="","",VLOOKUP(E1348,[1]Hoja4!A:H,7,0))</f>
        <v/>
      </c>
      <c r="L1348" s="16" t="str">
        <f>IF(E1348="","",VLOOKUP(E1348,[1]Hoja4!A:H,8,0))</f>
        <v/>
      </c>
      <c r="M1348" s="15" t="str">
        <f>IF(E1348="","",VLOOKUP(E1348,[1]Hoja4!A:I,9,0))</f>
        <v/>
      </c>
      <c r="N1348" s="17" t="str">
        <f ca="1">IF(ISERROR(
BUSCARX(B1348 &amp; I1348 &amp; H1348,
'EXTRACTO BANCO'!A:A &amp; 'EXTRACTO BANCO'!G:G &amp; 'EXTRACTO BANCO'!K:K,
'EXTRACTO BANCO'!A:A,
0)
),"NO","OK")</f>
        <v>NO</v>
      </c>
      <c r="O1348" s="18"/>
    </row>
    <row r="1349" spans="1:15">
      <c r="A1349" s="6"/>
      <c r="B1349" s="25"/>
      <c r="C1349" s="7"/>
      <c r="D1349" s="7"/>
      <c r="E1349" s="7"/>
      <c r="F1349" s="7"/>
      <c r="G1349" s="8"/>
      <c r="H1349" s="7"/>
      <c r="I1349" s="7" t="str">
        <f t="shared" si="22"/>
        <v/>
      </c>
      <c r="J1349" s="7" t="s">
        <v>18</v>
      </c>
      <c r="K1349" s="15" t="str">
        <f>IF(E1349="","",VLOOKUP(E1349,[1]Hoja4!A:H,7,0))</f>
        <v/>
      </c>
      <c r="L1349" s="16" t="str">
        <f>IF(E1349="","",VLOOKUP(E1349,[1]Hoja4!A:H,8,0))</f>
        <v/>
      </c>
      <c r="M1349" s="15" t="str">
        <f>IF(E1349="","",VLOOKUP(E1349,[1]Hoja4!A:I,9,0))</f>
        <v/>
      </c>
      <c r="N1349" s="17" t="str">
        <f ca="1">IF(ISERROR(
BUSCARX(B1349 &amp; I1349 &amp; H1349,
'EXTRACTO BANCO'!A:A &amp; 'EXTRACTO BANCO'!G:G &amp; 'EXTRACTO BANCO'!K:K,
'EXTRACTO BANCO'!A:A,
0)
),"NO","OK")</f>
        <v>NO</v>
      </c>
      <c r="O1349" s="18"/>
    </row>
    <row r="1350" spans="1:15">
      <c r="A1350" s="6"/>
      <c r="B1350" s="25"/>
      <c r="C1350" s="7"/>
      <c r="D1350" s="7"/>
      <c r="E1350" s="7"/>
      <c r="F1350" s="7"/>
      <c r="G1350" s="8"/>
      <c r="H1350" s="7"/>
      <c r="I1350" s="7" t="str">
        <f t="shared" si="22"/>
        <v/>
      </c>
      <c r="J1350" s="7" t="s">
        <v>18</v>
      </c>
      <c r="K1350" s="15" t="str">
        <f>IF(E1350="","",VLOOKUP(E1350,[1]Hoja4!A:H,7,0))</f>
        <v/>
      </c>
      <c r="L1350" s="16" t="str">
        <f>IF(E1350="","",VLOOKUP(E1350,[1]Hoja4!A:H,8,0))</f>
        <v/>
      </c>
      <c r="M1350" s="15" t="str">
        <f>IF(E1350="","",VLOOKUP(E1350,[1]Hoja4!A:I,9,0))</f>
        <v/>
      </c>
      <c r="N1350" s="17" t="str">
        <f ca="1">IF(ISERROR(
BUSCARX(B1350 &amp; I1350 &amp; H1350,
'EXTRACTO BANCO'!A:A &amp; 'EXTRACTO BANCO'!G:G &amp; 'EXTRACTO BANCO'!K:K,
'EXTRACTO BANCO'!A:A,
0)
),"NO","OK")</f>
        <v>NO</v>
      </c>
      <c r="O1350" s="18"/>
    </row>
    <row r="1351" spans="1:15">
      <c r="A1351" s="6"/>
      <c r="B1351" s="25"/>
      <c r="C1351" s="7"/>
      <c r="D1351" s="7"/>
      <c r="E1351" s="7"/>
      <c r="F1351" s="7"/>
      <c r="G1351" s="8"/>
      <c r="H1351" s="7"/>
      <c r="I1351" s="7" t="str">
        <f t="shared" si="22"/>
        <v/>
      </c>
      <c r="J1351" s="7" t="s">
        <v>18</v>
      </c>
      <c r="K1351" s="15" t="str">
        <f>IF(E1351="","",VLOOKUP(E1351,[1]Hoja4!A:H,7,0))</f>
        <v/>
      </c>
      <c r="L1351" s="16" t="str">
        <f>IF(E1351="","",VLOOKUP(E1351,[1]Hoja4!A:H,8,0))</f>
        <v/>
      </c>
      <c r="M1351" s="15" t="str">
        <f>IF(E1351="","",VLOOKUP(E1351,[1]Hoja4!A:I,9,0))</f>
        <v/>
      </c>
      <c r="N1351" s="17" t="str">
        <f ca="1">IF(ISERROR(
BUSCARX(B1351 &amp; I1351 &amp; H1351,
'EXTRACTO BANCO'!A:A &amp; 'EXTRACTO BANCO'!G:G &amp; 'EXTRACTO BANCO'!K:K,
'EXTRACTO BANCO'!A:A,
0)
),"NO","OK")</f>
        <v>NO</v>
      </c>
      <c r="O1351" s="18"/>
    </row>
    <row r="1352" spans="1:15">
      <c r="A1352" s="6"/>
      <c r="B1352" s="25"/>
      <c r="C1352" s="7"/>
      <c r="D1352" s="7"/>
      <c r="E1352" s="7"/>
      <c r="F1352" s="7"/>
      <c r="G1352" s="8"/>
      <c r="H1352" s="7"/>
      <c r="I1352" s="7" t="str">
        <f t="shared" si="22"/>
        <v/>
      </c>
      <c r="J1352" s="7" t="s">
        <v>18</v>
      </c>
      <c r="K1352" s="15" t="str">
        <f>IF(E1352="","",VLOOKUP(E1352,[1]Hoja4!A:H,7,0))</f>
        <v/>
      </c>
      <c r="L1352" s="16" t="str">
        <f>IF(E1352="","",VLOOKUP(E1352,[1]Hoja4!A:H,8,0))</f>
        <v/>
      </c>
      <c r="M1352" s="15" t="str">
        <f>IF(E1352="","",VLOOKUP(E1352,[1]Hoja4!A:I,9,0))</f>
        <v/>
      </c>
      <c r="N1352" s="17" t="str">
        <f ca="1">IF(ISERROR(
BUSCARX(B1352 &amp; I1352 &amp; H1352,
'EXTRACTO BANCO'!A:A &amp; 'EXTRACTO BANCO'!G:G &amp; 'EXTRACTO BANCO'!K:K,
'EXTRACTO BANCO'!A:A,
0)
),"NO","OK")</f>
        <v>NO</v>
      </c>
      <c r="O1352" s="18"/>
    </row>
    <row r="1353" spans="1:15">
      <c r="A1353" s="6"/>
      <c r="B1353" s="25"/>
      <c r="C1353" s="7"/>
      <c r="D1353" s="7"/>
      <c r="E1353" s="7"/>
      <c r="F1353" s="7"/>
      <c r="G1353" s="8"/>
      <c r="H1353" s="7"/>
      <c r="I1353" s="7" t="str">
        <f t="shared" si="22"/>
        <v/>
      </c>
      <c r="J1353" s="7" t="s">
        <v>18</v>
      </c>
      <c r="K1353" s="15" t="str">
        <f>IF(E1353="","",VLOOKUP(E1353,[1]Hoja4!A:H,7,0))</f>
        <v/>
      </c>
      <c r="L1353" s="16" t="str">
        <f>IF(E1353="","",VLOOKUP(E1353,[1]Hoja4!A:H,8,0))</f>
        <v/>
      </c>
      <c r="M1353" s="15" t="str">
        <f>IF(E1353="","",VLOOKUP(E1353,[1]Hoja4!A:I,9,0))</f>
        <v/>
      </c>
      <c r="N1353" s="17" t="str">
        <f ca="1">IF(ISERROR(
BUSCARX(B1353 &amp; I1353 &amp; H1353,
'EXTRACTO BANCO'!A:A &amp; 'EXTRACTO BANCO'!G:G &amp; 'EXTRACTO BANCO'!K:K,
'EXTRACTO BANCO'!A:A,
0)
),"NO","OK")</f>
        <v>NO</v>
      </c>
      <c r="O1353" s="18"/>
    </row>
    <row r="1354" spans="1:15">
      <c r="A1354" s="6"/>
      <c r="B1354" s="25"/>
      <c r="C1354" s="7"/>
      <c r="D1354" s="7"/>
      <c r="E1354" s="7"/>
      <c r="F1354" s="7"/>
      <c r="G1354" s="8"/>
      <c r="H1354" s="7"/>
      <c r="I1354" s="7" t="str">
        <f t="shared" si="22"/>
        <v/>
      </c>
      <c r="J1354" s="7" t="s">
        <v>18</v>
      </c>
      <c r="K1354" s="15" t="str">
        <f>IF(E1354="","",VLOOKUP(E1354,[1]Hoja4!A:H,7,0))</f>
        <v/>
      </c>
      <c r="L1354" s="16" t="str">
        <f>IF(E1354="","",VLOOKUP(E1354,[1]Hoja4!A:H,8,0))</f>
        <v/>
      </c>
      <c r="M1354" s="15" t="str">
        <f>IF(E1354="","",VLOOKUP(E1354,[1]Hoja4!A:I,9,0))</f>
        <v/>
      </c>
      <c r="N1354" s="17" t="str">
        <f ca="1">IF(ISERROR(
BUSCARX(B1354 &amp; I1354 &amp; H1354,
'EXTRACTO BANCO'!A:A &amp; 'EXTRACTO BANCO'!G:G &amp; 'EXTRACTO BANCO'!K:K,
'EXTRACTO BANCO'!A:A,
0)
),"NO","OK")</f>
        <v>NO</v>
      </c>
      <c r="O1354" s="18"/>
    </row>
    <row r="1355" spans="1:15">
      <c r="A1355" s="6"/>
      <c r="B1355" s="25"/>
      <c r="C1355" s="7"/>
      <c r="D1355" s="7"/>
      <c r="E1355" s="7"/>
      <c r="F1355" s="7"/>
      <c r="G1355" s="8"/>
      <c r="H1355" s="7"/>
      <c r="I1355" s="7" t="str">
        <f t="shared" si="22"/>
        <v/>
      </c>
      <c r="J1355" s="7" t="s">
        <v>18</v>
      </c>
      <c r="K1355" s="15" t="str">
        <f>IF(E1355="","",VLOOKUP(E1355,[1]Hoja4!A:H,7,0))</f>
        <v/>
      </c>
      <c r="L1355" s="16" t="str">
        <f>IF(E1355="","",VLOOKUP(E1355,[1]Hoja4!A:H,8,0))</f>
        <v/>
      </c>
      <c r="M1355" s="15" t="str">
        <f>IF(E1355="","",VLOOKUP(E1355,[1]Hoja4!A:I,9,0))</f>
        <v/>
      </c>
      <c r="N1355" s="17" t="str">
        <f ca="1">IF(ISERROR(
BUSCARX(B1355 &amp; I1355 &amp; H1355,
'EXTRACTO BANCO'!A:A &amp; 'EXTRACTO BANCO'!G:G &amp; 'EXTRACTO BANCO'!K:K,
'EXTRACTO BANCO'!A:A,
0)
),"NO","OK")</f>
        <v>NO</v>
      </c>
      <c r="O1355" s="18"/>
    </row>
    <row r="1356" spans="1:15">
      <c r="A1356" s="6"/>
      <c r="B1356" s="25"/>
      <c r="C1356" s="7"/>
      <c r="D1356" s="7"/>
      <c r="E1356" s="7"/>
      <c r="F1356" s="7"/>
      <c r="G1356" s="8"/>
      <c r="H1356" s="7"/>
      <c r="I1356" s="7" t="str">
        <f t="shared" si="22"/>
        <v/>
      </c>
      <c r="J1356" s="7" t="s">
        <v>18</v>
      </c>
      <c r="K1356" s="15" t="str">
        <f>IF(E1356="","",VLOOKUP(E1356,[1]Hoja4!A:H,7,0))</f>
        <v/>
      </c>
      <c r="L1356" s="16" t="str">
        <f>IF(E1356="","",VLOOKUP(E1356,[1]Hoja4!A:H,8,0))</f>
        <v/>
      </c>
      <c r="M1356" s="15" t="str">
        <f>IF(E1356="","",VLOOKUP(E1356,[1]Hoja4!A:I,9,0))</f>
        <v/>
      </c>
      <c r="N1356" s="17" t="str">
        <f ca="1">IF(ISERROR(
BUSCARX(B1356 &amp; I1356 &amp; H1356,
'EXTRACTO BANCO'!A:A &amp; 'EXTRACTO BANCO'!G:G &amp; 'EXTRACTO BANCO'!K:K,
'EXTRACTO BANCO'!A:A,
0)
),"NO","OK")</f>
        <v>NO</v>
      </c>
      <c r="O1356" s="18"/>
    </row>
    <row r="1357" spans="1:15">
      <c r="A1357" s="6"/>
      <c r="B1357" s="25"/>
      <c r="C1357" s="7"/>
      <c r="D1357" s="7"/>
      <c r="E1357" s="7"/>
      <c r="F1357" s="7"/>
      <c r="G1357" s="8"/>
      <c r="H1357" s="7"/>
      <c r="I1357" s="7" t="str">
        <f t="shared" si="22"/>
        <v/>
      </c>
      <c r="J1357" s="7" t="s">
        <v>18</v>
      </c>
      <c r="K1357" s="15" t="str">
        <f>IF(E1357="","",VLOOKUP(E1357,[1]Hoja4!A:H,7,0))</f>
        <v/>
      </c>
      <c r="L1357" s="16" t="str">
        <f>IF(E1357="","",VLOOKUP(E1357,[1]Hoja4!A:H,8,0))</f>
        <v/>
      </c>
      <c r="M1357" s="15" t="str">
        <f>IF(E1357="","",VLOOKUP(E1357,[1]Hoja4!A:I,9,0))</f>
        <v/>
      </c>
      <c r="N1357" s="17" t="str">
        <f ca="1">IF(ISERROR(
BUSCARX(B1357 &amp; I1357 &amp; H1357,
'EXTRACTO BANCO'!A:A &amp; 'EXTRACTO BANCO'!G:G &amp; 'EXTRACTO BANCO'!K:K,
'EXTRACTO BANCO'!A:A,
0)
),"NO","OK")</f>
        <v>NO</v>
      </c>
      <c r="O1357" s="18"/>
    </row>
    <row r="1358" spans="1:15">
      <c r="A1358" s="6"/>
      <c r="B1358" s="25"/>
      <c r="C1358" s="7"/>
      <c r="D1358" s="7"/>
      <c r="E1358" s="7"/>
      <c r="F1358" s="7"/>
      <c r="G1358" s="8"/>
      <c r="H1358" s="7"/>
      <c r="I1358" s="7" t="str">
        <f t="shared" si="22"/>
        <v/>
      </c>
      <c r="J1358" s="7" t="s">
        <v>18</v>
      </c>
      <c r="K1358" s="15" t="str">
        <f>IF(E1358="","",VLOOKUP(E1358,[1]Hoja4!A:H,7,0))</f>
        <v/>
      </c>
      <c r="L1358" s="16" t="str">
        <f>IF(E1358="","",VLOOKUP(E1358,[1]Hoja4!A:H,8,0))</f>
        <v/>
      </c>
      <c r="M1358" s="15" t="str">
        <f>IF(E1358="","",VLOOKUP(E1358,[1]Hoja4!A:I,9,0))</f>
        <v/>
      </c>
      <c r="N1358" s="17" t="str">
        <f ca="1">IF(ISERROR(
BUSCARX(B1358 &amp; I1358 &amp; H1358,
'EXTRACTO BANCO'!A:A &amp; 'EXTRACTO BANCO'!G:G &amp; 'EXTRACTO BANCO'!K:K,
'EXTRACTO BANCO'!A:A,
0)
),"NO","OK")</f>
        <v>NO</v>
      </c>
      <c r="O1358" s="18"/>
    </row>
    <row r="1359" spans="1:15">
      <c r="A1359" s="6"/>
      <c r="B1359" s="25"/>
      <c r="C1359" s="7"/>
      <c r="D1359" s="7"/>
      <c r="E1359" s="7"/>
      <c r="F1359" s="7"/>
      <c r="G1359" s="8"/>
      <c r="H1359" s="7"/>
      <c r="I1359" s="7" t="str">
        <f t="shared" si="22"/>
        <v/>
      </c>
      <c r="J1359" s="7" t="s">
        <v>18</v>
      </c>
      <c r="K1359" s="15" t="str">
        <f>IF(E1359="","",VLOOKUP(E1359,[1]Hoja4!A:H,7,0))</f>
        <v/>
      </c>
      <c r="L1359" s="16" t="str">
        <f>IF(E1359="","",VLOOKUP(E1359,[1]Hoja4!A:H,8,0))</f>
        <v/>
      </c>
      <c r="M1359" s="15" t="str">
        <f>IF(E1359="","",VLOOKUP(E1359,[1]Hoja4!A:I,9,0))</f>
        <v/>
      </c>
      <c r="N1359" s="17" t="str">
        <f ca="1">IF(ISERROR(
BUSCARX(B1359 &amp; I1359 &amp; H1359,
'EXTRACTO BANCO'!A:A &amp; 'EXTRACTO BANCO'!G:G &amp; 'EXTRACTO BANCO'!K:K,
'EXTRACTO BANCO'!A:A,
0)
),"NO","OK")</f>
        <v>NO</v>
      </c>
      <c r="O1359" s="18"/>
    </row>
    <row r="1360" spans="1:15">
      <c r="A1360" s="6"/>
      <c r="B1360" s="25"/>
      <c r="C1360" s="7"/>
      <c r="D1360" s="7"/>
      <c r="E1360" s="7"/>
      <c r="F1360" s="7"/>
      <c r="G1360" s="8"/>
      <c r="H1360" s="7"/>
      <c r="I1360" s="7" t="str">
        <f t="shared" si="22"/>
        <v/>
      </c>
      <c r="J1360" s="7" t="s">
        <v>18</v>
      </c>
      <c r="K1360" s="15" t="str">
        <f>IF(E1360="","",VLOOKUP(E1360,[1]Hoja4!A:H,7,0))</f>
        <v/>
      </c>
      <c r="L1360" s="16" t="str">
        <f>IF(E1360="","",VLOOKUP(E1360,[1]Hoja4!A:H,8,0))</f>
        <v/>
      </c>
      <c r="M1360" s="15" t="str">
        <f>IF(E1360="","",VLOOKUP(E1360,[1]Hoja4!A:I,9,0))</f>
        <v/>
      </c>
      <c r="N1360" s="17" t="str">
        <f ca="1">IF(ISERROR(
BUSCARX(B1360 &amp; I1360 &amp; H1360,
'EXTRACTO BANCO'!A:A &amp; 'EXTRACTO BANCO'!G:G &amp; 'EXTRACTO BANCO'!K:K,
'EXTRACTO BANCO'!A:A,
0)
),"NO","OK")</f>
        <v>NO</v>
      </c>
      <c r="O1360" s="18"/>
    </row>
    <row r="1361" spans="1:15">
      <c r="A1361" s="6"/>
      <c r="B1361" s="25"/>
      <c r="C1361" s="7"/>
      <c r="D1361" s="7"/>
      <c r="E1361" s="7"/>
      <c r="F1361" s="7"/>
      <c r="G1361" s="8"/>
      <c r="H1361" s="7"/>
      <c r="I1361" s="7" t="str">
        <f t="shared" si="22"/>
        <v/>
      </c>
      <c r="J1361" s="7" t="s">
        <v>18</v>
      </c>
      <c r="K1361" s="15" t="str">
        <f>IF(E1361="","",VLOOKUP(E1361,[1]Hoja4!A:H,7,0))</f>
        <v/>
      </c>
      <c r="L1361" s="16" t="str">
        <f>IF(E1361="","",VLOOKUP(E1361,[1]Hoja4!A:H,8,0))</f>
        <v/>
      </c>
      <c r="M1361" s="15" t="str">
        <f>IF(E1361="","",VLOOKUP(E1361,[1]Hoja4!A:I,9,0))</f>
        <v/>
      </c>
      <c r="N1361" s="17" t="str">
        <f ca="1">IF(ISERROR(
BUSCARX(B1361 &amp; I1361 &amp; H1361,
'EXTRACTO BANCO'!A:A &amp; 'EXTRACTO BANCO'!G:G &amp; 'EXTRACTO BANCO'!K:K,
'EXTRACTO BANCO'!A:A,
0)
),"NO","OK")</f>
        <v>NO</v>
      </c>
      <c r="O1361" s="18"/>
    </row>
    <row r="1362" spans="1:15">
      <c r="A1362" s="6"/>
      <c r="B1362" s="25"/>
      <c r="C1362" s="7"/>
      <c r="D1362" s="7"/>
      <c r="E1362" s="7"/>
      <c r="F1362" s="7"/>
      <c r="G1362" s="8"/>
      <c r="H1362" s="7"/>
      <c r="I1362" s="7" t="str">
        <f t="shared" si="22"/>
        <v/>
      </c>
      <c r="J1362" s="7" t="s">
        <v>18</v>
      </c>
      <c r="K1362" s="15" t="str">
        <f>IF(E1362="","",VLOOKUP(E1362,[1]Hoja4!A:H,7,0))</f>
        <v/>
      </c>
      <c r="L1362" s="16" t="str">
        <f>IF(E1362="","",VLOOKUP(E1362,[1]Hoja4!A:H,8,0))</f>
        <v/>
      </c>
      <c r="M1362" s="15" t="str">
        <f>IF(E1362="","",VLOOKUP(E1362,[1]Hoja4!A:I,9,0))</f>
        <v/>
      </c>
      <c r="N1362" s="17" t="str">
        <f ca="1">IF(ISERROR(
BUSCARX(B1362 &amp; I1362 &amp; H1362,
'EXTRACTO BANCO'!A:A &amp; 'EXTRACTO BANCO'!G:G &amp; 'EXTRACTO BANCO'!K:K,
'EXTRACTO BANCO'!A:A,
0)
),"NO","OK")</f>
        <v>NO</v>
      </c>
      <c r="O1362" s="18"/>
    </row>
    <row r="1363" spans="1:15">
      <c r="A1363" s="6"/>
      <c r="B1363" s="25"/>
      <c r="C1363" s="7"/>
      <c r="D1363" s="7"/>
      <c r="E1363" s="7"/>
      <c r="F1363" s="7"/>
      <c r="G1363" s="8"/>
      <c r="H1363" s="7"/>
      <c r="I1363" s="7" t="str">
        <f t="shared" si="22"/>
        <v/>
      </c>
      <c r="J1363" s="7" t="s">
        <v>18</v>
      </c>
      <c r="K1363" s="15" t="str">
        <f>IF(E1363="","",VLOOKUP(E1363,[1]Hoja4!A:H,7,0))</f>
        <v/>
      </c>
      <c r="L1363" s="16" t="str">
        <f>IF(E1363="","",VLOOKUP(E1363,[1]Hoja4!A:H,8,0))</f>
        <v/>
      </c>
      <c r="M1363" s="15" t="str">
        <f>IF(E1363="","",VLOOKUP(E1363,[1]Hoja4!A:I,9,0))</f>
        <v/>
      </c>
      <c r="N1363" s="17" t="str">
        <f ca="1">IF(ISERROR(
BUSCARX(B1363 &amp; I1363 &amp; H1363,
'EXTRACTO BANCO'!A:A &amp; 'EXTRACTO BANCO'!G:G &amp; 'EXTRACTO BANCO'!K:K,
'EXTRACTO BANCO'!A:A,
0)
),"NO","OK")</f>
        <v>NO</v>
      </c>
      <c r="O1363" s="18"/>
    </row>
    <row r="1364" spans="1:15">
      <c r="A1364" s="6"/>
      <c r="B1364" s="25"/>
      <c r="C1364" s="7"/>
      <c r="D1364" s="7"/>
      <c r="E1364" s="7"/>
      <c r="F1364" s="7"/>
      <c r="G1364" s="8"/>
      <c r="H1364" s="7"/>
      <c r="I1364" s="7" t="str">
        <f t="shared" si="22"/>
        <v/>
      </c>
      <c r="J1364" s="7" t="s">
        <v>18</v>
      </c>
      <c r="K1364" s="15" t="str">
        <f>IF(E1364="","",VLOOKUP(E1364,[1]Hoja4!A:H,7,0))</f>
        <v/>
      </c>
      <c r="L1364" s="16" t="str">
        <f>IF(E1364="","",VLOOKUP(E1364,[1]Hoja4!A:H,8,0))</f>
        <v/>
      </c>
      <c r="M1364" s="15" t="str">
        <f>IF(E1364="","",VLOOKUP(E1364,[1]Hoja4!A:I,9,0))</f>
        <v/>
      </c>
      <c r="N1364" s="17" t="str">
        <f ca="1">IF(ISERROR(
BUSCARX(B1364 &amp; I1364 &amp; H1364,
'EXTRACTO BANCO'!A:A &amp; 'EXTRACTO BANCO'!G:G &amp; 'EXTRACTO BANCO'!K:K,
'EXTRACTO BANCO'!A:A,
0)
),"NO","OK")</f>
        <v>NO</v>
      </c>
      <c r="O1364" s="18"/>
    </row>
    <row r="1365" spans="1:15">
      <c r="A1365" s="6"/>
      <c r="B1365" s="25"/>
      <c r="C1365" s="7"/>
      <c r="D1365" s="7"/>
      <c r="E1365" s="7"/>
      <c r="F1365" s="7"/>
      <c r="G1365" s="8"/>
      <c r="H1365" s="7"/>
      <c r="I1365" s="7" t="str">
        <f t="shared" si="22"/>
        <v/>
      </c>
      <c r="J1365" s="7" t="s">
        <v>18</v>
      </c>
      <c r="K1365" s="15" t="str">
        <f>IF(E1365="","",VLOOKUP(E1365,[1]Hoja4!A:H,7,0))</f>
        <v/>
      </c>
      <c r="L1365" s="16" t="str">
        <f>IF(E1365="","",VLOOKUP(E1365,[1]Hoja4!A:H,8,0))</f>
        <v/>
      </c>
      <c r="M1365" s="15" t="str">
        <f>IF(E1365="","",VLOOKUP(E1365,[1]Hoja4!A:I,9,0))</f>
        <v/>
      </c>
      <c r="N1365" s="17" t="str">
        <f ca="1">IF(ISERROR(
BUSCARX(B1365 &amp; I1365 &amp; H1365,
'EXTRACTO BANCO'!A:A &amp; 'EXTRACTO BANCO'!G:G &amp; 'EXTRACTO BANCO'!K:K,
'EXTRACTO BANCO'!A:A,
0)
),"NO","OK")</f>
        <v>NO</v>
      </c>
      <c r="O1365" s="18"/>
    </row>
    <row r="1366" spans="1:15">
      <c r="A1366" s="6"/>
      <c r="B1366" s="25"/>
      <c r="C1366" s="7"/>
      <c r="D1366" s="7"/>
      <c r="E1366" s="7"/>
      <c r="F1366" s="7"/>
      <c r="G1366" s="8"/>
      <c r="H1366" s="7"/>
      <c r="I1366" s="7" t="str">
        <f t="shared" si="22"/>
        <v/>
      </c>
      <c r="J1366" s="7" t="s">
        <v>18</v>
      </c>
      <c r="K1366" s="15" t="str">
        <f>IF(E1366="","",VLOOKUP(E1366,[1]Hoja4!A:H,7,0))</f>
        <v/>
      </c>
      <c r="L1366" s="16" t="str">
        <f>IF(E1366="","",VLOOKUP(E1366,[1]Hoja4!A:H,8,0))</f>
        <v/>
      </c>
      <c r="M1366" s="15" t="str">
        <f>IF(E1366="","",VLOOKUP(E1366,[1]Hoja4!A:I,9,0))</f>
        <v/>
      </c>
      <c r="N1366" s="17" t="str">
        <f ca="1">IF(ISERROR(
BUSCARX(B1366 &amp; I1366 &amp; H1366,
'EXTRACTO BANCO'!A:A &amp; 'EXTRACTO BANCO'!G:G &amp; 'EXTRACTO BANCO'!K:K,
'EXTRACTO BANCO'!A:A,
0)
),"NO","OK")</f>
        <v>NO</v>
      </c>
      <c r="O1366" s="18"/>
    </row>
    <row r="1367" spans="1:15">
      <c r="A1367" s="6"/>
      <c r="B1367" s="25"/>
      <c r="C1367" s="7"/>
      <c r="D1367" s="7"/>
      <c r="E1367" s="7"/>
      <c r="F1367" s="7"/>
      <c r="G1367" s="8"/>
      <c r="H1367" s="7"/>
      <c r="I1367" s="7" t="str">
        <f t="shared" si="22"/>
        <v/>
      </c>
      <c r="J1367" s="7" t="s">
        <v>18</v>
      </c>
      <c r="K1367" s="15" t="str">
        <f>IF(E1367="","",VLOOKUP(E1367,[1]Hoja4!A:H,7,0))</f>
        <v/>
      </c>
      <c r="L1367" s="16" t="str">
        <f>IF(E1367="","",VLOOKUP(E1367,[1]Hoja4!A:H,8,0))</f>
        <v/>
      </c>
      <c r="M1367" s="15" t="str">
        <f>IF(E1367="","",VLOOKUP(E1367,[1]Hoja4!A:I,9,0))</f>
        <v/>
      </c>
      <c r="N1367" s="17" t="str">
        <f ca="1">IF(ISERROR(
BUSCARX(B1367 &amp; I1367 &amp; H1367,
'EXTRACTO BANCO'!A:A &amp; 'EXTRACTO BANCO'!G:G &amp; 'EXTRACTO BANCO'!K:K,
'EXTRACTO BANCO'!A:A,
0)
),"NO","OK")</f>
        <v>NO</v>
      </c>
      <c r="O1367" s="18"/>
    </row>
    <row r="1368" spans="1:15">
      <c r="A1368" s="6"/>
      <c r="B1368" s="25"/>
      <c r="C1368" s="7"/>
      <c r="D1368" s="7"/>
      <c r="E1368" s="7"/>
      <c r="F1368" s="7"/>
      <c r="G1368" s="8"/>
      <c r="H1368" s="7"/>
      <c r="I1368" s="7" t="str">
        <f t="shared" si="22"/>
        <v/>
      </c>
      <c r="J1368" s="7" t="s">
        <v>18</v>
      </c>
      <c r="K1368" s="15" t="str">
        <f>IF(E1368="","",VLOOKUP(E1368,[1]Hoja4!A:H,7,0))</f>
        <v/>
      </c>
      <c r="L1368" s="16" t="str">
        <f>IF(E1368="","",VLOOKUP(E1368,[1]Hoja4!A:H,8,0))</f>
        <v/>
      </c>
      <c r="M1368" s="15" t="str">
        <f>IF(E1368="","",VLOOKUP(E1368,[1]Hoja4!A:I,9,0))</f>
        <v/>
      </c>
      <c r="N1368" s="17" t="str">
        <f ca="1">IF(ISERROR(
BUSCARX(B1368 &amp; I1368 &amp; H1368,
'EXTRACTO BANCO'!A:A &amp; 'EXTRACTO BANCO'!G:G &amp; 'EXTRACTO BANCO'!K:K,
'EXTRACTO BANCO'!A:A,
0)
),"NO","OK")</f>
        <v>NO</v>
      </c>
      <c r="O1368" s="18"/>
    </row>
    <row r="1369" spans="1:15">
      <c r="A1369" s="6"/>
      <c r="B1369" s="25"/>
      <c r="C1369" s="7"/>
      <c r="D1369" s="7"/>
      <c r="E1369" s="7"/>
      <c r="F1369" s="7"/>
      <c r="G1369" s="8"/>
      <c r="H1369" s="7"/>
      <c r="I1369" s="7" t="str">
        <f t="shared" si="22"/>
        <v/>
      </c>
      <c r="J1369" s="7" t="s">
        <v>18</v>
      </c>
      <c r="K1369" s="15" t="str">
        <f>IF(E1369="","",VLOOKUP(E1369,[1]Hoja4!A:H,7,0))</f>
        <v/>
      </c>
      <c r="L1369" s="16" t="str">
        <f>IF(E1369="","",VLOOKUP(E1369,[1]Hoja4!A:H,8,0))</f>
        <v/>
      </c>
      <c r="M1369" s="15" t="str">
        <f>IF(E1369="","",VLOOKUP(E1369,[1]Hoja4!A:I,9,0))</f>
        <v/>
      </c>
      <c r="N1369" s="17" t="str">
        <f ca="1">IF(ISERROR(
BUSCARX(B1369 &amp; I1369 &amp; H1369,
'EXTRACTO BANCO'!A:A &amp; 'EXTRACTO BANCO'!G:G &amp; 'EXTRACTO BANCO'!K:K,
'EXTRACTO BANCO'!A:A,
0)
),"NO","OK")</f>
        <v>NO</v>
      </c>
      <c r="O1369" s="18"/>
    </row>
    <row r="1370" spans="1:15">
      <c r="A1370" s="6"/>
      <c r="B1370" s="25"/>
      <c r="C1370" s="7"/>
      <c r="D1370" s="7"/>
      <c r="E1370" s="7"/>
      <c r="F1370" s="7"/>
      <c r="G1370" s="8"/>
      <c r="H1370" s="7"/>
      <c r="I1370" s="7" t="str">
        <f t="shared" si="22"/>
        <v/>
      </c>
      <c r="J1370" s="7" t="s">
        <v>18</v>
      </c>
      <c r="K1370" s="15" t="str">
        <f>IF(E1370="","",VLOOKUP(E1370,[1]Hoja4!A:H,7,0))</f>
        <v/>
      </c>
      <c r="L1370" s="16" t="str">
        <f>IF(E1370="","",VLOOKUP(E1370,[1]Hoja4!A:H,8,0))</f>
        <v/>
      </c>
      <c r="M1370" s="15" t="str">
        <f>IF(E1370="","",VLOOKUP(E1370,[1]Hoja4!A:I,9,0))</f>
        <v/>
      </c>
      <c r="N1370" s="17" t="str">
        <f ca="1">IF(ISERROR(
BUSCARX(B1370 &amp; I1370 &amp; H1370,
'EXTRACTO BANCO'!A:A &amp; 'EXTRACTO BANCO'!G:G &amp; 'EXTRACTO BANCO'!K:K,
'EXTRACTO BANCO'!A:A,
0)
),"NO","OK")</f>
        <v>NO</v>
      </c>
      <c r="O1370" s="18"/>
    </row>
    <row r="1371" spans="1:15">
      <c r="A1371" s="6"/>
      <c r="B1371" s="25"/>
      <c r="C1371" s="7"/>
      <c r="D1371" s="7"/>
      <c r="E1371" s="7"/>
      <c r="F1371" s="7"/>
      <c r="G1371" s="8"/>
      <c r="H1371" s="7"/>
      <c r="I1371" s="7" t="str">
        <f t="shared" si="22"/>
        <v/>
      </c>
      <c r="J1371" s="7" t="s">
        <v>18</v>
      </c>
      <c r="K1371" s="15" t="str">
        <f>IF(E1371="","",VLOOKUP(E1371,[1]Hoja4!A:H,7,0))</f>
        <v/>
      </c>
      <c r="L1371" s="16" t="str">
        <f>IF(E1371="","",VLOOKUP(E1371,[1]Hoja4!A:H,8,0))</f>
        <v/>
      </c>
      <c r="M1371" s="15" t="str">
        <f>IF(E1371="","",VLOOKUP(E1371,[1]Hoja4!A:I,9,0))</f>
        <v/>
      </c>
      <c r="N1371" s="17" t="str">
        <f ca="1">IF(ISERROR(
BUSCARX(B1371 &amp; I1371 &amp; H1371,
'EXTRACTO BANCO'!A:A &amp; 'EXTRACTO BANCO'!G:G &amp; 'EXTRACTO BANCO'!K:K,
'EXTRACTO BANCO'!A:A,
0)
),"NO","OK")</f>
        <v>NO</v>
      </c>
      <c r="O1371" s="18"/>
    </row>
    <row r="1372" spans="1:15">
      <c r="A1372" s="6"/>
      <c r="B1372" s="25"/>
      <c r="C1372" s="7"/>
      <c r="D1372" s="7"/>
      <c r="E1372" s="7"/>
      <c r="F1372" s="7"/>
      <c r="G1372" s="8"/>
      <c r="H1372" s="7"/>
      <c r="I1372" s="7" t="str">
        <f t="shared" si="22"/>
        <v/>
      </c>
      <c r="J1372" s="7" t="s">
        <v>18</v>
      </c>
      <c r="K1372" s="15" t="str">
        <f>IF(E1372="","",VLOOKUP(E1372,[1]Hoja4!A:H,7,0))</f>
        <v/>
      </c>
      <c r="L1372" s="16" t="str">
        <f>IF(E1372="","",VLOOKUP(E1372,[1]Hoja4!A:H,8,0))</f>
        <v/>
      </c>
      <c r="M1372" s="15" t="str">
        <f>IF(E1372="","",VLOOKUP(E1372,[1]Hoja4!A:I,9,0))</f>
        <v/>
      </c>
      <c r="N1372" s="17" t="str">
        <f ca="1">IF(ISERROR(
BUSCARX(B1372 &amp; I1372 &amp; H1372,
'EXTRACTO BANCO'!A:A &amp; 'EXTRACTO BANCO'!G:G &amp; 'EXTRACTO BANCO'!K:K,
'EXTRACTO BANCO'!A:A,
0)
),"NO","OK")</f>
        <v>NO</v>
      </c>
      <c r="O1372" s="18"/>
    </row>
    <row r="1373" spans="1:15">
      <c r="A1373" s="6"/>
      <c r="B1373" s="25"/>
      <c r="C1373" s="7"/>
      <c r="D1373" s="7"/>
      <c r="E1373" s="7"/>
      <c r="F1373" s="7"/>
      <c r="G1373" s="8"/>
      <c r="H1373" s="7"/>
      <c r="I1373" s="7" t="str">
        <f t="shared" si="22"/>
        <v/>
      </c>
      <c r="J1373" s="7" t="s">
        <v>18</v>
      </c>
      <c r="K1373" s="15" t="str">
        <f>IF(E1373="","",VLOOKUP(E1373,[1]Hoja4!A:H,7,0))</f>
        <v/>
      </c>
      <c r="L1373" s="16" t="str">
        <f>IF(E1373="","",VLOOKUP(E1373,[1]Hoja4!A:H,8,0))</f>
        <v/>
      </c>
      <c r="M1373" s="15" t="str">
        <f>IF(E1373="","",VLOOKUP(E1373,[1]Hoja4!A:I,9,0))</f>
        <v/>
      </c>
      <c r="N1373" s="17" t="str">
        <f ca="1">IF(ISERROR(
BUSCARX(B1373 &amp; I1373 &amp; H1373,
'EXTRACTO BANCO'!A:A &amp; 'EXTRACTO BANCO'!G:G &amp; 'EXTRACTO BANCO'!K:K,
'EXTRACTO BANCO'!A:A,
0)
),"NO","OK")</f>
        <v>NO</v>
      </c>
      <c r="O1373" s="18"/>
    </row>
    <row r="1374" spans="1:15">
      <c r="A1374" s="6"/>
      <c r="B1374" s="25"/>
      <c r="C1374" s="7"/>
      <c r="D1374" s="7"/>
      <c r="E1374" s="7"/>
      <c r="F1374" s="7"/>
      <c r="G1374" s="8"/>
      <c r="H1374" s="7"/>
      <c r="I1374" s="7" t="str">
        <f t="shared" si="22"/>
        <v/>
      </c>
      <c r="J1374" s="7" t="s">
        <v>18</v>
      </c>
      <c r="K1374" s="15" t="str">
        <f>IF(E1374="","",VLOOKUP(E1374,[1]Hoja4!A:H,7,0))</f>
        <v/>
      </c>
      <c r="L1374" s="16" t="str">
        <f>IF(E1374="","",VLOOKUP(E1374,[1]Hoja4!A:H,8,0))</f>
        <v/>
      </c>
      <c r="M1374" s="15" t="str">
        <f>IF(E1374="","",VLOOKUP(E1374,[1]Hoja4!A:I,9,0))</f>
        <v/>
      </c>
      <c r="N1374" s="17" t="str">
        <f ca="1">IF(ISERROR(
BUSCARX(B1374 &amp; I1374 &amp; H1374,
'EXTRACTO BANCO'!A:A &amp; 'EXTRACTO BANCO'!G:G &amp; 'EXTRACTO BANCO'!K:K,
'EXTRACTO BANCO'!A:A,
0)
),"NO","OK")</f>
        <v>NO</v>
      </c>
      <c r="O1374" s="18"/>
    </row>
    <row r="1375" spans="1:15">
      <c r="A1375" s="6"/>
      <c r="B1375" s="25"/>
      <c r="C1375" s="7"/>
      <c r="D1375" s="7"/>
      <c r="E1375" s="7"/>
      <c r="F1375" s="7"/>
      <c r="G1375" s="8"/>
      <c r="H1375" s="7"/>
      <c r="I1375" s="7" t="str">
        <f t="shared" si="22"/>
        <v/>
      </c>
      <c r="J1375" s="7" t="s">
        <v>18</v>
      </c>
      <c r="K1375" s="15" t="str">
        <f>IF(E1375="","",VLOOKUP(E1375,[1]Hoja4!A:H,7,0))</f>
        <v/>
      </c>
      <c r="L1375" s="16" t="str">
        <f>IF(E1375="","",VLOOKUP(E1375,[1]Hoja4!A:H,8,0))</f>
        <v/>
      </c>
      <c r="M1375" s="15" t="str">
        <f>IF(E1375="","",VLOOKUP(E1375,[1]Hoja4!A:I,9,0))</f>
        <v/>
      </c>
      <c r="N1375" s="17" t="str">
        <f ca="1">IF(ISERROR(
BUSCARX(B1375 &amp; I1375 &amp; H1375,
'EXTRACTO BANCO'!A:A &amp; 'EXTRACTO BANCO'!G:G &amp; 'EXTRACTO BANCO'!K:K,
'EXTRACTO BANCO'!A:A,
0)
),"NO","OK")</f>
        <v>NO</v>
      </c>
      <c r="O1375" s="18"/>
    </row>
    <row r="1376" spans="1:15">
      <c r="A1376" s="6"/>
      <c r="B1376" s="25"/>
      <c r="C1376" s="7"/>
      <c r="D1376" s="7"/>
      <c r="E1376" s="7"/>
      <c r="F1376" s="7"/>
      <c r="G1376" s="8"/>
      <c r="H1376" s="7"/>
      <c r="I1376" s="7" t="str">
        <f t="shared" si="22"/>
        <v/>
      </c>
      <c r="J1376" s="7" t="s">
        <v>18</v>
      </c>
      <c r="K1376" s="15" t="str">
        <f>IF(E1376="","",VLOOKUP(E1376,[1]Hoja4!A:H,7,0))</f>
        <v/>
      </c>
      <c r="L1376" s="16" t="str">
        <f>IF(E1376="","",VLOOKUP(E1376,[1]Hoja4!A:H,8,0))</f>
        <v/>
      </c>
      <c r="M1376" s="15" t="str">
        <f>IF(E1376="","",VLOOKUP(E1376,[1]Hoja4!A:I,9,0))</f>
        <v/>
      </c>
      <c r="N1376" s="17" t="str">
        <f ca="1">IF(ISERROR(
BUSCARX(B1376 &amp; I1376 &amp; H1376,
'EXTRACTO BANCO'!A:A &amp; 'EXTRACTO BANCO'!G:G &amp; 'EXTRACTO BANCO'!K:K,
'EXTRACTO BANCO'!A:A,
0)
),"NO","OK")</f>
        <v>NO</v>
      </c>
      <c r="O1376" s="18"/>
    </row>
    <row r="1377" spans="1:15">
      <c r="A1377" s="6"/>
      <c r="B1377" s="25"/>
      <c r="C1377" s="7"/>
      <c r="D1377" s="7"/>
      <c r="E1377" s="7"/>
      <c r="F1377" s="7"/>
      <c r="G1377" s="8"/>
      <c r="H1377" s="7"/>
      <c r="I1377" s="7" t="str">
        <f t="shared" si="22"/>
        <v/>
      </c>
      <c r="J1377" s="7" t="s">
        <v>18</v>
      </c>
      <c r="K1377" s="15" t="str">
        <f>IF(E1377="","",VLOOKUP(E1377,[1]Hoja4!A:H,7,0))</f>
        <v/>
      </c>
      <c r="L1377" s="16" t="str">
        <f>IF(E1377="","",VLOOKUP(E1377,[1]Hoja4!A:H,8,0))</f>
        <v/>
      </c>
      <c r="M1377" s="15" t="str">
        <f>IF(E1377="","",VLOOKUP(E1377,[1]Hoja4!A:I,9,0))</f>
        <v/>
      </c>
      <c r="N1377" s="17" t="str">
        <f ca="1">IF(ISERROR(
BUSCARX(B1377 &amp; I1377 &amp; H1377,
'EXTRACTO BANCO'!A:A &amp; 'EXTRACTO BANCO'!G:G &amp; 'EXTRACTO BANCO'!K:K,
'EXTRACTO BANCO'!A:A,
0)
),"NO","OK")</f>
        <v>NO</v>
      </c>
      <c r="O1377" s="18"/>
    </row>
    <row r="1378" spans="1:15">
      <c r="A1378" s="6"/>
      <c r="B1378" s="25"/>
      <c r="C1378" s="7"/>
      <c r="D1378" s="7"/>
      <c r="E1378" s="7"/>
      <c r="F1378" s="7"/>
      <c r="G1378" s="8"/>
      <c r="H1378" s="7"/>
      <c r="I1378" s="7" t="str">
        <f t="shared" si="22"/>
        <v/>
      </c>
      <c r="J1378" s="7" t="s">
        <v>18</v>
      </c>
      <c r="K1378" s="15" t="str">
        <f>IF(E1378="","",VLOOKUP(E1378,[1]Hoja4!A:H,7,0))</f>
        <v/>
      </c>
      <c r="L1378" s="16" t="str">
        <f>IF(E1378="","",VLOOKUP(E1378,[1]Hoja4!A:H,8,0))</f>
        <v/>
      </c>
      <c r="M1378" s="15" t="str">
        <f>IF(E1378="","",VLOOKUP(E1378,[1]Hoja4!A:I,9,0))</f>
        <v/>
      </c>
      <c r="N1378" s="17" t="str">
        <f ca="1">IF(ISERROR(
BUSCARX(B1378 &amp; I1378 &amp; H1378,
'EXTRACTO BANCO'!A:A &amp; 'EXTRACTO BANCO'!G:G &amp; 'EXTRACTO BANCO'!K:K,
'EXTRACTO BANCO'!A:A,
0)
),"NO","OK")</f>
        <v>NO</v>
      </c>
      <c r="O1378" s="18"/>
    </row>
    <row r="1379" spans="1:15">
      <c r="A1379" s="6"/>
      <c r="B1379" s="25"/>
      <c r="C1379" s="7"/>
      <c r="D1379" s="7"/>
      <c r="E1379" s="7"/>
      <c r="F1379" s="7"/>
      <c r="G1379" s="8"/>
      <c r="H1379" s="7"/>
      <c r="I1379" s="7" t="str">
        <f t="shared" si="22"/>
        <v/>
      </c>
      <c r="J1379" s="7" t="s">
        <v>18</v>
      </c>
      <c r="K1379" s="15" t="str">
        <f>IF(E1379="","",VLOOKUP(E1379,[1]Hoja4!A:H,7,0))</f>
        <v/>
      </c>
      <c r="L1379" s="16" t="str">
        <f>IF(E1379="","",VLOOKUP(E1379,[1]Hoja4!A:H,8,0))</f>
        <v/>
      </c>
      <c r="M1379" s="15" t="str">
        <f>IF(E1379="","",VLOOKUP(E1379,[1]Hoja4!A:I,9,0))</f>
        <v/>
      </c>
      <c r="N1379" s="17" t="str">
        <f ca="1">IF(ISERROR(
BUSCARX(B1379 &amp; I1379 &amp; H1379,
'EXTRACTO BANCO'!A:A &amp; 'EXTRACTO BANCO'!G:G &amp; 'EXTRACTO BANCO'!K:K,
'EXTRACTO BANCO'!A:A,
0)
),"NO","OK")</f>
        <v>NO</v>
      </c>
      <c r="O1379" s="18"/>
    </row>
    <row r="1380" spans="1:15">
      <c r="A1380" s="6"/>
      <c r="B1380" s="25"/>
      <c r="C1380" s="7"/>
      <c r="D1380" s="7"/>
      <c r="E1380" s="7"/>
      <c r="F1380" s="7"/>
      <c r="G1380" s="8"/>
      <c r="H1380" s="7"/>
      <c r="I1380" s="7" t="str">
        <f t="shared" si="22"/>
        <v/>
      </c>
      <c r="J1380" s="7" t="s">
        <v>18</v>
      </c>
      <c r="K1380" s="15" t="str">
        <f>IF(E1380="","",VLOOKUP(E1380,[1]Hoja4!A:H,7,0))</f>
        <v/>
      </c>
      <c r="L1380" s="16" t="str">
        <f>IF(E1380="","",VLOOKUP(E1380,[1]Hoja4!A:H,8,0))</f>
        <v/>
      </c>
      <c r="M1380" s="15" t="str">
        <f>IF(E1380="","",VLOOKUP(E1380,[1]Hoja4!A:I,9,0))</f>
        <v/>
      </c>
      <c r="N1380" s="17" t="str">
        <f ca="1">IF(ISERROR(
BUSCARX(B1380 &amp; I1380 &amp; H1380,
'EXTRACTO BANCO'!A:A &amp; 'EXTRACTO BANCO'!G:G &amp; 'EXTRACTO BANCO'!K:K,
'EXTRACTO BANCO'!A:A,
0)
),"NO","OK")</f>
        <v>NO</v>
      </c>
      <c r="O1380" s="18"/>
    </row>
    <row r="1381" spans="1:15">
      <c r="A1381" s="6"/>
      <c r="B1381" s="25"/>
      <c r="C1381" s="7"/>
      <c r="D1381" s="7"/>
      <c r="E1381" s="7"/>
      <c r="F1381" s="7"/>
      <c r="G1381" s="8"/>
      <c r="H1381" s="7"/>
      <c r="I1381" s="7" t="str">
        <f t="shared" si="22"/>
        <v/>
      </c>
      <c r="J1381" s="7" t="s">
        <v>18</v>
      </c>
      <c r="K1381" s="15" t="str">
        <f>IF(E1381="","",VLOOKUP(E1381,[1]Hoja4!A:H,7,0))</f>
        <v/>
      </c>
      <c r="L1381" s="16" t="str">
        <f>IF(E1381="","",VLOOKUP(E1381,[1]Hoja4!A:H,8,0))</f>
        <v/>
      </c>
      <c r="M1381" s="15" t="str">
        <f>IF(E1381="","",VLOOKUP(E1381,[1]Hoja4!A:I,9,0))</f>
        <v/>
      </c>
      <c r="N1381" s="17" t="str">
        <f ca="1">IF(ISERROR(
BUSCARX(B1381 &amp; I1381 &amp; H1381,
'EXTRACTO BANCO'!A:A &amp; 'EXTRACTO BANCO'!G:G &amp; 'EXTRACTO BANCO'!K:K,
'EXTRACTO BANCO'!A:A,
0)
),"NO","OK")</f>
        <v>NO</v>
      </c>
      <c r="O1381" s="18"/>
    </row>
    <row r="1382" spans="1:15">
      <c r="A1382" s="6"/>
      <c r="B1382" s="25"/>
      <c r="C1382" s="7"/>
      <c r="D1382" s="7"/>
      <c r="E1382" s="7"/>
      <c r="F1382" s="7"/>
      <c r="G1382" s="8"/>
      <c r="H1382" s="7"/>
      <c r="I1382" s="7" t="str">
        <f t="shared" si="22"/>
        <v/>
      </c>
      <c r="J1382" s="7" t="s">
        <v>18</v>
      </c>
      <c r="K1382" s="15" t="str">
        <f>IF(E1382="","",VLOOKUP(E1382,[1]Hoja4!A:H,7,0))</f>
        <v/>
      </c>
      <c r="L1382" s="16" t="str">
        <f>IF(E1382="","",VLOOKUP(E1382,[1]Hoja4!A:H,8,0))</f>
        <v/>
      </c>
      <c r="M1382" s="15" t="str">
        <f>IF(E1382="","",VLOOKUP(E1382,[1]Hoja4!A:I,9,0))</f>
        <v/>
      </c>
      <c r="N1382" s="17" t="str">
        <f ca="1">IF(ISERROR(
BUSCARX(B1382 &amp; I1382 &amp; H1382,
'EXTRACTO BANCO'!A:A &amp; 'EXTRACTO BANCO'!G:G &amp; 'EXTRACTO BANCO'!K:K,
'EXTRACTO BANCO'!A:A,
0)
),"NO","OK")</f>
        <v>NO</v>
      </c>
      <c r="O1382" s="18"/>
    </row>
    <row r="1383" spans="1:15">
      <c r="A1383" s="6"/>
      <c r="B1383" s="25"/>
      <c r="C1383" s="7"/>
      <c r="D1383" s="7"/>
      <c r="E1383" s="7"/>
      <c r="F1383" s="7"/>
      <c r="G1383" s="8"/>
      <c r="H1383" s="7"/>
      <c r="I1383" s="7" t="str">
        <f t="shared" si="22"/>
        <v/>
      </c>
      <c r="J1383" s="7" t="s">
        <v>18</v>
      </c>
      <c r="K1383" s="15" t="str">
        <f>IF(E1383="","",VLOOKUP(E1383,[1]Hoja4!A:H,7,0))</f>
        <v/>
      </c>
      <c r="L1383" s="16" t="str">
        <f>IF(E1383="","",VLOOKUP(E1383,[1]Hoja4!A:H,8,0))</f>
        <v/>
      </c>
      <c r="M1383" s="15" t="str">
        <f>IF(E1383="","",VLOOKUP(E1383,[1]Hoja4!A:I,9,0))</f>
        <v/>
      </c>
      <c r="N1383" s="17" t="str">
        <f ca="1">IF(ISERROR(
BUSCARX(B1383 &amp; I1383 &amp; H1383,
'EXTRACTO BANCO'!A:A &amp; 'EXTRACTO BANCO'!G:G &amp; 'EXTRACTO BANCO'!K:K,
'EXTRACTO BANCO'!A:A,
0)
),"NO","OK")</f>
        <v>NO</v>
      </c>
      <c r="O1383" s="18"/>
    </row>
    <row r="1384" spans="1:15">
      <c r="A1384" s="6"/>
      <c r="B1384" s="25"/>
      <c r="C1384" s="7"/>
      <c r="D1384" s="7"/>
      <c r="E1384" s="7"/>
      <c r="F1384" s="7"/>
      <c r="G1384" s="8"/>
      <c r="H1384" s="7"/>
      <c r="I1384" s="7" t="str">
        <f t="shared" si="22"/>
        <v/>
      </c>
      <c r="J1384" s="7" t="s">
        <v>18</v>
      </c>
      <c r="K1384" s="15" t="str">
        <f>IF(E1384="","",VLOOKUP(E1384,[1]Hoja4!A:H,7,0))</f>
        <v/>
      </c>
      <c r="L1384" s="16" t="str">
        <f>IF(E1384="","",VLOOKUP(E1384,[1]Hoja4!A:H,8,0))</f>
        <v/>
      </c>
      <c r="M1384" s="15" t="str">
        <f>IF(E1384="","",VLOOKUP(E1384,[1]Hoja4!A:I,9,0))</f>
        <v/>
      </c>
      <c r="N1384" s="17" t="str">
        <f ca="1">IF(ISERROR(
BUSCARX(B1384 &amp; I1384 &amp; H1384,
'EXTRACTO BANCO'!A:A &amp; 'EXTRACTO BANCO'!G:G &amp; 'EXTRACTO BANCO'!K:K,
'EXTRACTO BANCO'!A:A,
0)
),"NO","OK")</f>
        <v>NO</v>
      </c>
      <c r="O1384" s="18"/>
    </row>
    <row r="1385" spans="1:15">
      <c r="A1385" s="6"/>
      <c r="B1385" s="25"/>
      <c r="C1385" s="7"/>
      <c r="D1385" s="7"/>
      <c r="E1385" s="7"/>
      <c r="F1385" s="7"/>
      <c r="G1385" s="8"/>
      <c r="H1385" s="7"/>
      <c r="I1385" s="7" t="str">
        <f t="shared" si="22"/>
        <v/>
      </c>
      <c r="J1385" s="7" t="s">
        <v>18</v>
      </c>
      <c r="K1385" s="15" t="str">
        <f>IF(E1385="","",VLOOKUP(E1385,[1]Hoja4!A:H,7,0))</f>
        <v/>
      </c>
      <c r="L1385" s="16" t="str">
        <f>IF(E1385="","",VLOOKUP(E1385,[1]Hoja4!A:H,8,0))</f>
        <v/>
      </c>
      <c r="M1385" s="15" t="str">
        <f>IF(E1385="","",VLOOKUP(E1385,[1]Hoja4!A:I,9,0))</f>
        <v/>
      </c>
      <c r="N1385" s="17" t="str">
        <f ca="1">IF(ISERROR(
BUSCARX(B1385 &amp; I1385 &amp; H1385,
'EXTRACTO BANCO'!A:A &amp; 'EXTRACTO BANCO'!G:G &amp; 'EXTRACTO BANCO'!K:K,
'EXTRACTO BANCO'!A:A,
0)
),"NO","OK")</f>
        <v>NO</v>
      </c>
      <c r="O1385" s="18"/>
    </row>
    <row r="1386" spans="1:15">
      <c r="A1386" s="6"/>
      <c r="B1386" s="25"/>
      <c r="C1386" s="7"/>
      <c r="D1386" s="7"/>
      <c r="E1386" s="7"/>
      <c r="F1386" s="7"/>
      <c r="G1386" s="8"/>
      <c r="H1386" s="7"/>
      <c r="I1386" s="7" t="str">
        <f t="shared" si="22"/>
        <v/>
      </c>
      <c r="J1386" s="7" t="s">
        <v>18</v>
      </c>
      <c r="K1386" s="15" t="str">
        <f>IF(E1386="","",VLOOKUP(E1386,[1]Hoja4!A:H,7,0))</f>
        <v/>
      </c>
      <c r="L1386" s="16" t="str">
        <f>IF(E1386="","",VLOOKUP(E1386,[1]Hoja4!A:H,8,0))</f>
        <v/>
      </c>
      <c r="M1386" s="15" t="str">
        <f>IF(E1386="","",VLOOKUP(E1386,[1]Hoja4!A:I,9,0))</f>
        <v/>
      </c>
      <c r="N1386" s="17" t="str">
        <f ca="1">IF(ISERROR(
BUSCARX(B1386 &amp; I1386 &amp; H1386,
'EXTRACTO BANCO'!A:A &amp; 'EXTRACTO BANCO'!G:G &amp; 'EXTRACTO BANCO'!K:K,
'EXTRACTO BANCO'!A:A,
0)
),"NO","OK")</f>
        <v>NO</v>
      </c>
      <c r="O1386" s="18"/>
    </row>
    <row r="1387" spans="1:15">
      <c r="A1387" s="6"/>
      <c r="B1387" s="25"/>
      <c r="C1387" s="7"/>
      <c r="D1387" s="7"/>
      <c r="E1387" s="7"/>
      <c r="F1387" s="7"/>
      <c r="G1387" s="8"/>
      <c r="H1387" s="7"/>
      <c r="I1387" s="7" t="str">
        <f t="shared" si="22"/>
        <v/>
      </c>
      <c r="J1387" s="7" t="s">
        <v>18</v>
      </c>
      <c r="K1387" s="15" t="str">
        <f>IF(E1387="","",VLOOKUP(E1387,[1]Hoja4!A:H,7,0))</f>
        <v/>
      </c>
      <c r="L1387" s="16" t="str">
        <f>IF(E1387="","",VLOOKUP(E1387,[1]Hoja4!A:H,8,0))</f>
        <v/>
      </c>
      <c r="M1387" s="15" t="str">
        <f>IF(E1387="","",VLOOKUP(E1387,[1]Hoja4!A:I,9,0))</f>
        <v/>
      </c>
      <c r="N1387" s="17" t="str">
        <f ca="1">IF(ISERROR(
BUSCARX(B1387 &amp; I1387 &amp; H1387,
'EXTRACTO BANCO'!A:A &amp; 'EXTRACTO BANCO'!G:G &amp; 'EXTRACTO BANCO'!K:K,
'EXTRACTO BANCO'!A:A,
0)
),"NO","OK")</f>
        <v>NO</v>
      </c>
      <c r="O1387" s="18"/>
    </row>
    <row r="1388" spans="1:15">
      <c r="A1388" s="6"/>
      <c r="B1388" s="25"/>
      <c r="C1388" s="7"/>
      <c r="D1388" s="7"/>
      <c r="E1388" s="7"/>
      <c r="F1388" s="7"/>
      <c r="G1388" s="8"/>
      <c r="H1388" s="7"/>
      <c r="I1388" s="7" t="str">
        <f t="shared" si="22"/>
        <v/>
      </c>
      <c r="J1388" s="7" t="s">
        <v>18</v>
      </c>
      <c r="K1388" s="15" t="str">
        <f>IF(E1388="","",VLOOKUP(E1388,[1]Hoja4!A:H,7,0))</f>
        <v/>
      </c>
      <c r="L1388" s="16" t="str">
        <f>IF(E1388="","",VLOOKUP(E1388,[1]Hoja4!A:H,8,0))</f>
        <v/>
      </c>
      <c r="M1388" s="15" t="str">
        <f>IF(E1388="","",VLOOKUP(E1388,[1]Hoja4!A:I,9,0))</f>
        <v/>
      </c>
      <c r="N1388" s="17" t="str">
        <f ca="1">IF(ISERROR(
BUSCARX(B1388 &amp; I1388 &amp; H1388,
'EXTRACTO BANCO'!A:A &amp; 'EXTRACTO BANCO'!G:G &amp; 'EXTRACTO BANCO'!K:K,
'EXTRACTO BANCO'!A:A,
0)
),"NO","OK")</f>
        <v>NO</v>
      </c>
      <c r="O1388" s="18"/>
    </row>
    <row r="1389" spans="1:15">
      <c r="A1389" s="6"/>
      <c r="B1389" s="25"/>
      <c r="C1389" s="7"/>
      <c r="D1389" s="7"/>
      <c r="E1389" s="7"/>
      <c r="F1389" s="7"/>
      <c r="G1389" s="8"/>
      <c r="H1389" s="7"/>
      <c r="I1389" s="7" t="str">
        <f t="shared" si="22"/>
        <v/>
      </c>
      <c r="J1389" s="7" t="s">
        <v>18</v>
      </c>
      <c r="K1389" s="15" t="str">
        <f>IF(E1389="","",VLOOKUP(E1389,[1]Hoja4!A:H,7,0))</f>
        <v/>
      </c>
      <c r="L1389" s="16" t="str">
        <f>IF(E1389="","",VLOOKUP(E1389,[1]Hoja4!A:H,8,0))</f>
        <v/>
      </c>
      <c r="M1389" s="15" t="str">
        <f>IF(E1389="","",VLOOKUP(E1389,[1]Hoja4!A:I,9,0))</f>
        <v/>
      </c>
      <c r="N1389" s="17" t="str">
        <f ca="1">IF(ISERROR(
BUSCARX(B1389 &amp; I1389 &amp; H1389,
'EXTRACTO BANCO'!A:A &amp; 'EXTRACTO BANCO'!G:G &amp; 'EXTRACTO BANCO'!K:K,
'EXTRACTO BANCO'!A:A,
0)
),"NO","OK")</f>
        <v>NO</v>
      </c>
      <c r="O1389" s="18"/>
    </row>
    <row r="1390" spans="1:15">
      <c r="A1390" s="6"/>
      <c r="B1390" s="25"/>
      <c r="C1390" s="7"/>
      <c r="D1390" s="7"/>
      <c r="E1390" s="7"/>
      <c r="F1390" s="7"/>
      <c r="G1390" s="8"/>
      <c r="H1390" s="7"/>
      <c r="I1390" s="7" t="str">
        <f t="shared" si="22"/>
        <v/>
      </c>
      <c r="J1390" s="7" t="s">
        <v>18</v>
      </c>
      <c r="K1390" s="15" t="str">
        <f>IF(E1390="","",VLOOKUP(E1390,[1]Hoja4!A:H,7,0))</f>
        <v/>
      </c>
      <c r="L1390" s="16" t="str">
        <f>IF(E1390="","",VLOOKUP(E1390,[1]Hoja4!A:H,8,0))</f>
        <v/>
      </c>
      <c r="M1390" s="15" t="str">
        <f>IF(E1390="","",VLOOKUP(E1390,[1]Hoja4!A:I,9,0))</f>
        <v/>
      </c>
      <c r="N1390" s="17" t="str">
        <f ca="1">IF(ISERROR(
BUSCARX(B1390 &amp; I1390 &amp; H1390,
'EXTRACTO BANCO'!A:A &amp; 'EXTRACTO BANCO'!G:G &amp; 'EXTRACTO BANCO'!K:K,
'EXTRACTO BANCO'!A:A,
0)
),"NO","OK")</f>
        <v>NO</v>
      </c>
      <c r="O1390" s="18"/>
    </row>
    <row r="1391" spans="1:15">
      <c r="A1391" s="6"/>
      <c r="B1391" s="25"/>
      <c r="C1391" s="7"/>
      <c r="D1391" s="7"/>
      <c r="E1391" s="7"/>
      <c r="F1391" s="7"/>
      <c r="G1391" s="8"/>
      <c r="H1391" s="7"/>
      <c r="I1391" s="7" t="str">
        <f t="shared" si="22"/>
        <v/>
      </c>
      <c r="J1391" s="7" t="s">
        <v>18</v>
      </c>
      <c r="K1391" s="15" t="str">
        <f>IF(E1391="","",VLOOKUP(E1391,[1]Hoja4!A:H,7,0))</f>
        <v/>
      </c>
      <c r="L1391" s="16" t="str">
        <f>IF(E1391="","",VLOOKUP(E1391,[1]Hoja4!A:H,8,0))</f>
        <v/>
      </c>
      <c r="M1391" s="15" t="str">
        <f>IF(E1391="","",VLOOKUP(E1391,[1]Hoja4!A:I,9,0))</f>
        <v/>
      </c>
      <c r="N1391" s="17" t="str">
        <f ca="1">IF(ISERROR(
BUSCARX(B1391 &amp; I1391 &amp; H1391,
'EXTRACTO BANCO'!A:A &amp; 'EXTRACTO BANCO'!G:G &amp; 'EXTRACTO BANCO'!K:K,
'EXTRACTO BANCO'!A:A,
0)
),"NO","OK")</f>
        <v>NO</v>
      </c>
      <c r="O1391" s="18"/>
    </row>
    <row r="1392" spans="1:15">
      <c r="A1392" s="6"/>
      <c r="B1392" s="25"/>
      <c r="C1392" s="7"/>
      <c r="D1392" s="7"/>
      <c r="E1392" s="7"/>
      <c r="F1392" s="7"/>
      <c r="G1392" s="8"/>
      <c r="H1392" s="7"/>
      <c r="I1392" s="7" t="str">
        <f t="shared" si="22"/>
        <v/>
      </c>
      <c r="J1392" s="7" t="s">
        <v>18</v>
      </c>
      <c r="K1392" s="15" t="str">
        <f>IF(E1392="","",VLOOKUP(E1392,[1]Hoja4!A:H,7,0))</f>
        <v/>
      </c>
      <c r="L1392" s="16" t="str">
        <f>IF(E1392="","",VLOOKUP(E1392,[1]Hoja4!A:H,8,0))</f>
        <v/>
      </c>
      <c r="M1392" s="15" t="str">
        <f>IF(E1392="","",VLOOKUP(E1392,[1]Hoja4!A:I,9,0))</f>
        <v/>
      </c>
      <c r="N1392" s="17" t="str">
        <f ca="1">IF(ISERROR(
BUSCARX(B1392 &amp; I1392 &amp; H1392,
'EXTRACTO BANCO'!A:A &amp; 'EXTRACTO BANCO'!G:G &amp; 'EXTRACTO BANCO'!K:K,
'EXTRACTO BANCO'!A:A,
0)
),"NO","OK")</f>
        <v>NO</v>
      </c>
      <c r="O1392" s="18"/>
    </row>
    <row r="1393" spans="1:15">
      <c r="A1393" s="6"/>
      <c r="B1393" s="25"/>
      <c r="C1393" s="7"/>
      <c r="D1393" s="7"/>
      <c r="E1393" s="7"/>
      <c r="F1393" s="7"/>
      <c r="G1393" s="8"/>
      <c r="H1393" s="7"/>
      <c r="I1393" s="7" t="str">
        <f t="shared" si="22"/>
        <v/>
      </c>
      <c r="J1393" s="7" t="s">
        <v>18</v>
      </c>
      <c r="K1393" s="15" t="str">
        <f>IF(E1393="","",VLOOKUP(E1393,[1]Hoja4!A:H,7,0))</f>
        <v/>
      </c>
      <c r="L1393" s="16" t="str">
        <f>IF(E1393="","",VLOOKUP(E1393,[1]Hoja4!A:H,8,0))</f>
        <v/>
      </c>
      <c r="M1393" s="15" t="str">
        <f>IF(E1393="","",VLOOKUP(E1393,[1]Hoja4!A:I,9,0))</f>
        <v/>
      </c>
      <c r="N1393" s="17" t="str">
        <f ca="1">IF(ISERROR(
BUSCARX(B1393 &amp; I1393 &amp; H1393,
'EXTRACTO BANCO'!A:A &amp; 'EXTRACTO BANCO'!G:G &amp; 'EXTRACTO BANCO'!K:K,
'EXTRACTO BANCO'!A:A,
0)
),"NO","OK")</f>
        <v>NO</v>
      </c>
      <c r="O1393" s="18"/>
    </row>
    <row r="1394" spans="1:15">
      <c r="A1394" s="6"/>
      <c r="B1394" s="25"/>
      <c r="C1394" s="7"/>
      <c r="D1394" s="7"/>
      <c r="E1394" s="7"/>
      <c r="F1394" s="7"/>
      <c r="G1394" s="8"/>
      <c r="H1394" s="7"/>
      <c r="I1394" s="7" t="str">
        <f t="shared" si="22"/>
        <v/>
      </c>
      <c r="J1394" s="7" t="s">
        <v>18</v>
      </c>
      <c r="K1394" s="15" t="str">
        <f>IF(E1394="","",VLOOKUP(E1394,[1]Hoja4!A:H,7,0))</f>
        <v/>
      </c>
      <c r="L1394" s="16" t="str">
        <f>IF(E1394="","",VLOOKUP(E1394,[1]Hoja4!A:H,8,0))</f>
        <v/>
      </c>
      <c r="M1394" s="15" t="str">
        <f>IF(E1394="","",VLOOKUP(E1394,[1]Hoja4!A:I,9,0))</f>
        <v/>
      </c>
      <c r="N1394" s="17" t="str">
        <f ca="1">IF(ISERROR(
BUSCARX(B1394 &amp; I1394 &amp; H1394,
'EXTRACTO BANCO'!A:A &amp; 'EXTRACTO BANCO'!G:G &amp; 'EXTRACTO BANCO'!K:K,
'EXTRACTO BANCO'!A:A,
0)
),"NO","OK")</f>
        <v>NO</v>
      </c>
      <c r="O1394" s="18"/>
    </row>
    <row r="1395" spans="1:15">
      <c r="A1395" s="6"/>
      <c r="B1395" s="25"/>
      <c r="C1395" s="7"/>
      <c r="D1395" s="7"/>
      <c r="E1395" s="7"/>
      <c r="F1395" s="7"/>
      <c r="G1395" s="8"/>
      <c r="H1395" s="7"/>
      <c r="I1395" s="7" t="str">
        <f t="shared" si="22"/>
        <v/>
      </c>
      <c r="J1395" s="7" t="s">
        <v>18</v>
      </c>
      <c r="K1395" s="15" t="str">
        <f>IF(E1395="","",VLOOKUP(E1395,[1]Hoja4!A:H,7,0))</f>
        <v/>
      </c>
      <c r="L1395" s="16" t="str">
        <f>IF(E1395="","",VLOOKUP(E1395,[1]Hoja4!A:H,8,0))</f>
        <v/>
      </c>
      <c r="M1395" s="15" t="str">
        <f>IF(E1395="","",VLOOKUP(E1395,[1]Hoja4!A:I,9,0))</f>
        <v/>
      </c>
      <c r="N1395" s="17" t="str">
        <f ca="1">IF(ISERROR(
BUSCARX(B1395 &amp; I1395 &amp; H1395,
'EXTRACTO BANCO'!A:A &amp; 'EXTRACTO BANCO'!G:G &amp; 'EXTRACTO BANCO'!K:K,
'EXTRACTO BANCO'!A:A,
0)
),"NO","OK")</f>
        <v>NO</v>
      </c>
      <c r="O1395" s="18"/>
    </row>
    <row r="1396" spans="1:15">
      <c r="A1396" s="6"/>
      <c r="B1396" s="25"/>
      <c r="C1396" s="7"/>
      <c r="D1396" s="7"/>
      <c r="E1396" s="7"/>
      <c r="F1396" s="7"/>
      <c r="G1396" s="8"/>
      <c r="H1396" s="7"/>
      <c r="I1396" s="7" t="str">
        <f t="shared" si="22"/>
        <v/>
      </c>
      <c r="J1396" s="7" t="s">
        <v>18</v>
      </c>
      <c r="K1396" s="15" t="str">
        <f>IF(E1396="","",VLOOKUP(E1396,[1]Hoja4!A:H,7,0))</f>
        <v/>
      </c>
      <c r="L1396" s="16" t="str">
        <f>IF(E1396="","",VLOOKUP(E1396,[1]Hoja4!A:H,8,0))</f>
        <v/>
      </c>
      <c r="M1396" s="15" t="str">
        <f>IF(E1396="","",VLOOKUP(E1396,[1]Hoja4!A:I,9,0))</f>
        <v/>
      </c>
      <c r="N1396" s="17" t="str">
        <f ca="1">IF(ISERROR(
BUSCARX(B1396 &amp; I1396 &amp; H1396,
'EXTRACTO BANCO'!A:A &amp; 'EXTRACTO BANCO'!G:G &amp; 'EXTRACTO BANCO'!K:K,
'EXTRACTO BANCO'!A:A,
0)
),"NO","OK")</f>
        <v>NO</v>
      </c>
      <c r="O1396" s="18"/>
    </row>
    <row r="1397" spans="1:15">
      <c r="A1397" s="6"/>
      <c r="B1397" s="25"/>
      <c r="C1397" s="7"/>
      <c r="D1397" s="7"/>
      <c r="E1397" s="7"/>
      <c r="F1397" s="7"/>
      <c r="G1397" s="8"/>
      <c r="H1397" s="7"/>
      <c r="I1397" s="7" t="str">
        <f t="shared" si="22"/>
        <v/>
      </c>
      <c r="J1397" s="7" t="s">
        <v>18</v>
      </c>
      <c r="K1397" s="15" t="str">
        <f>IF(E1397="","",VLOOKUP(E1397,[1]Hoja4!A:H,7,0))</f>
        <v/>
      </c>
      <c r="L1397" s="16" t="str">
        <f>IF(E1397="","",VLOOKUP(E1397,[1]Hoja4!A:H,8,0))</f>
        <v/>
      </c>
      <c r="M1397" s="15" t="str">
        <f>IF(E1397="","",VLOOKUP(E1397,[1]Hoja4!A:I,9,0))</f>
        <v/>
      </c>
      <c r="N1397" s="17" t="str">
        <f ca="1">IF(ISERROR(
BUSCARX(B1397 &amp; I1397 &amp; H1397,
'EXTRACTO BANCO'!A:A &amp; 'EXTRACTO BANCO'!G:G &amp; 'EXTRACTO BANCO'!K:K,
'EXTRACTO BANCO'!A:A,
0)
),"NO","OK")</f>
        <v>NO</v>
      </c>
      <c r="O1397" s="18"/>
    </row>
    <row r="1398" spans="1:15">
      <c r="A1398" s="6"/>
      <c r="B1398" s="25"/>
      <c r="C1398" s="7"/>
      <c r="D1398" s="7"/>
      <c r="E1398" s="7"/>
      <c r="F1398" s="7"/>
      <c r="G1398" s="8"/>
      <c r="H1398" s="7"/>
      <c r="I1398" s="7" t="str">
        <f t="shared" si="22"/>
        <v/>
      </c>
      <c r="J1398" s="7" t="s">
        <v>18</v>
      </c>
      <c r="K1398" s="15" t="str">
        <f>IF(E1398="","",VLOOKUP(E1398,[1]Hoja4!A:H,7,0))</f>
        <v/>
      </c>
      <c r="L1398" s="16" t="str">
        <f>IF(E1398="","",VLOOKUP(E1398,[1]Hoja4!A:H,8,0))</f>
        <v/>
      </c>
      <c r="M1398" s="15" t="str">
        <f>IF(E1398="","",VLOOKUP(E1398,[1]Hoja4!A:I,9,0))</f>
        <v/>
      </c>
      <c r="N1398" s="17" t="str">
        <f ca="1">IF(ISERROR(
BUSCARX(B1398 &amp; I1398 &amp; H1398,
'EXTRACTO BANCO'!A:A &amp; 'EXTRACTO BANCO'!G:G &amp; 'EXTRACTO BANCO'!K:K,
'EXTRACTO BANCO'!A:A,
0)
),"NO","OK")</f>
        <v>NO</v>
      </c>
      <c r="O1398" s="18"/>
    </row>
    <row r="1399" spans="1:15">
      <c r="A1399" s="6"/>
      <c r="B1399" s="25"/>
      <c r="C1399" s="7"/>
      <c r="D1399" s="7"/>
      <c r="E1399" s="7"/>
      <c r="F1399" s="7"/>
      <c r="G1399" s="8"/>
      <c r="H1399" s="7"/>
      <c r="I1399" s="7" t="str">
        <f t="shared" si="22"/>
        <v/>
      </c>
      <c r="J1399" s="7" t="s">
        <v>18</v>
      </c>
      <c r="K1399" s="15" t="str">
        <f>IF(E1399="","",VLOOKUP(E1399,[1]Hoja4!A:H,7,0))</f>
        <v/>
      </c>
      <c r="L1399" s="16" t="str">
        <f>IF(E1399="","",VLOOKUP(E1399,[1]Hoja4!A:H,8,0))</f>
        <v/>
      </c>
      <c r="M1399" s="15" t="str">
        <f>IF(E1399="","",VLOOKUP(E1399,[1]Hoja4!A:I,9,0))</f>
        <v/>
      </c>
      <c r="N1399" s="17" t="str">
        <f ca="1">IF(ISERROR(
BUSCARX(B1399 &amp; I1399 &amp; H1399,
'EXTRACTO BANCO'!A:A &amp; 'EXTRACTO BANCO'!G:G &amp; 'EXTRACTO BANCO'!K:K,
'EXTRACTO BANCO'!A:A,
0)
),"NO","OK")</f>
        <v>NO</v>
      </c>
      <c r="O1399" s="18"/>
    </row>
    <row r="1400" spans="1:15">
      <c r="A1400" s="6"/>
      <c r="B1400" s="25"/>
      <c r="C1400" s="7"/>
      <c r="D1400" s="7"/>
      <c r="E1400" s="7"/>
      <c r="F1400" s="7"/>
      <c r="G1400" s="8"/>
      <c r="H1400" s="7"/>
      <c r="I1400" s="7" t="str">
        <f t="shared" si="22"/>
        <v/>
      </c>
      <c r="J1400" s="7" t="s">
        <v>18</v>
      </c>
      <c r="K1400" s="15" t="str">
        <f>IF(E1400="","",VLOOKUP(E1400,[1]Hoja4!A:H,7,0))</f>
        <v/>
      </c>
      <c r="L1400" s="16" t="str">
        <f>IF(E1400="","",VLOOKUP(E1400,[1]Hoja4!A:H,8,0))</f>
        <v/>
      </c>
      <c r="M1400" s="15" t="str">
        <f>IF(E1400="","",VLOOKUP(E1400,[1]Hoja4!A:I,9,0))</f>
        <v/>
      </c>
      <c r="N1400" s="17" t="str">
        <f ca="1">IF(ISERROR(
BUSCARX(B1400 &amp; I1400 &amp; H1400,
'EXTRACTO BANCO'!A:A &amp; 'EXTRACTO BANCO'!G:G &amp; 'EXTRACTO BANCO'!K:K,
'EXTRACTO BANCO'!A:A,
0)
),"NO","OK")</f>
        <v>NO</v>
      </c>
      <c r="O1400" s="18"/>
    </row>
    <row r="1401" spans="1:15">
      <c r="A1401" s="6"/>
      <c r="B1401" s="25"/>
      <c r="C1401" s="7"/>
      <c r="D1401" s="7"/>
      <c r="E1401" s="7"/>
      <c r="F1401" s="7"/>
      <c r="G1401" s="8"/>
      <c r="H1401" s="7"/>
      <c r="I1401" s="7" t="str">
        <f t="shared" si="22"/>
        <v/>
      </c>
      <c r="J1401" s="7" t="s">
        <v>18</v>
      </c>
      <c r="K1401" s="15" t="str">
        <f>IF(E1401="","",VLOOKUP(E1401,[1]Hoja4!A:H,7,0))</f>
        <v/>
      </c>
      <c r="L1401" s="16" t="str">
        <f>IF(E1401="","",VLOOKUP(E1401,[1]Hoja4!A:H,8,0))</f>
        <v/>
      </c>
      <c r="M1401" s="15" t="str">
        <f>IF(E1401="","",VLOOKUP(E1401,[1]Hoja4!A:I,9,0))</f>
        <v/>
      </c>
      <c r="N1401" s="17" t="str">
        <f ca="1">IF(ISERROR(
BUSCARX(B1401 &amp; I1401 &amp; H1401,
'EXTRACTO BANCO'!A:A &amp; 'EXTRACTO BANCO'!G:G &amp; 'EXTRACTO BANCO'!K:K,
'EXTRACTO BANCO'!A:A,
0)
),"NO","OK")</f>
        <v>NO</v>
      </c>
      <c r="O1401" s="18"/>
    </row>
    <row r="1402" spans="1:15">
      <c r="A1402" s="6"/>
      <c r="B1402" s="25"/>
      <c r="C1402" s="7"/>
      <c r="D1402" s="7"/>
      <c r="E1402" s="7"/>
      <c r="F1402" s="7"/>
      <c r="G1402" s="8"/>
      <c r="H1402" s="7"/>
      <c r="I1402" s="7" t="str">
        <f t="shared" si="22"/>
        <v/>
      </c>
      <c r="J1402" s="7" t="s">
        <v>18</v>
      </c>
      <c r="K1402" s="15" t="str">
        <f>IF(E1402="","",VLOOKUP(E1402,[1]Hoja4!A:H,7,0))</f>
        <v/>
      </c>
      <c r="L1402" s="16" t="str">
        <f>IF(E1402="","",VLOOKUP(E1402,[1]Hoja4!A:H,8,0))</f>
        <v/>
      </c>
      <c r="M1402" s="15" t="str">
        <f>IF(E1402="","",VLOOKUP(E1402,[1]Hoja4!A:I,9,0))</f>
        <v/>
      </c>
      <c r="N1402" s="17" t="str">
        <f ca="1">IF(ISERROR(
BUSCARX(B1402 &amp; I1402 &amp; H1402,
'EXTRACTO BANCO'!A:A &amp; 'EXTRACTO BANCO'!G:G &amp; 'EXTRACTO BANCO'!K:K,
'EXTRACTO BANCO'!A:A,
0)
),"NO","OK")</f>
        <v>NO</v>
      </c>
      <c r="O1402" s="18"/>
    </row>
    <row r="1403" spans="1:15">
      <c r="A1403" s="6"/>
      <c r="B1403" s="25"/>
      <c r="C1403" s="7"/>
      <c r="D1403" s="7"/>
      <c r="E1403" s="7"/>
      <c r="F1403" s="7"/>
      <c r="G1403" s="8"/>
      <c r="H1403" s="7"/>
      <c r="I1403" s="7" t="str">
        <f t="shared" si="22"/>
        <v/>
      </c>
      <c r="J1403" s="7" t="s">
        <v>18</v>
      </c>
      <c r="K1403" s="15" t="str">
        <f>IF(E1403="","",VLOOKUP(E1403,[1]Hoja4!A:H,7,0))</f>
        <v/>
      </c>
      <c r="L1403" s="16" t="str">
        <f>IF(E1403="","",VLOOKUP(E1403,[1]Hoja4!A:H,8,0))</f>
        <v/>
      </c>
      <c r="M1403" s="15" t="str">
        <f>IF(E1403="","",VLOOKUP(E1403,[1]Hoja4!A:I,9,0))</f>
        <v/>
      </c>
      <c r="N1403" s="17" t="str">
        <f ca="1">IF(ISERROR(
BUSCARX(B1403 &amp; I1403 &amp; H1403,
'EXTRACTO BANCO'!A:A &amp; 'EXTRACTO BANCO'!G:G &amp; 'EXTRACTO BANCO'!K:K,
'EXTRACTO BANCO'!A:A,
0)
),"NO","OK")</f>
        <v>NO</v>
      </c>
      <c r="O1403" s="18"/>
    </row>
    <row r="1404" spans="1:15">
      <c r="A1404" s="6"/>
      <c r="B1404" s="25"/>
      <c r="C1404" s="7"/>
      <c r="D1404" s="7"/>
      <c r="E1404" s="7"/>
      <c r="F1404" s="7"/>
      <c r="G1404" s="8"/>
      <c r="H1404" s="7"/>
      <c r="I1404" s="7" t="str">
        <f t="shared" si="22"/>
        <v/>
      </c>
      <c r="J1404" s="7" t="s">
        <v>18</v>
      </c>
      <c r="K1404" s="15" t="str">
        <f>IF(E1404="","",VLOOKUP(E1404,[1]Hoja4!A:H,7,0))</f>
        <v/>
      </c>
      <c r="L1404" s="16" t="str">
        <f>IF(E1404="","",VLOOKUP(E1404,[1]Hoja4!A:H,8,0))</f>
        <v/>
      </c>
      <c r="M1404" s="15" t="str">
        <f>IF(E1404="","",VLOOKUP(E1404,[1]Hoja4!A:I,9,0))</f>
        <v/>
      </c>
      <c r="N1404" s="17" t="str">
        <f ca="1">IF(ISERROR(
BUSCARX(B1404 &amp; I1404 &amp; H1404,
'EXTRACTO BANCO'!A:A &amp; 'EXTRACTO BANCO'!G:G &amp; 'EXTRACTO BANCO'!K:K,
'EXTRACTO BANCO'!A:A,
0)
),"NO","OK")</f>
        <v>NO</v>
      </c>
      <c r="O1404" s="18"/>
    </row>
    <row r="1405" spans="1:15">
      <c r="A1405" s="6"/>
      <c r="B1405" s="25"/>
      <c r="C1405" s="7"/>
      <c r="D1405" s="7"/>
      <c r="E1405" s="7"/>
      <c r="F1405" s="7"/>
      <c r="G1405" s="8"/>
      <c r="H1405" s="7"/>
      <c r="I1405" s="7" t="str">
        <f t="shared" si="22"/>
        <v/>
      </c>
      <c r="J1405" s="7" t="s">
        <v>18</v>
      </c>
      <c r="K1405" s="15" t="str">
        <f>IF(E1405="","",VLOOKUP(E1405,[1]Hoja4!A:H,7,0))</f>
        <v/>
      </c>
      <c r="L1405" s="16" t="str">
        <f>IF(E1405="","",VLOOKUP(E1405,[1]Hoja4!A:H,8,0))</f>
        <v/>
      </c>
      <c r="M1405" s="15" t="str">
        <f>IF(E1405="","",VLOOKUP(E1405,[1]Hoja4!A:I,9,0))</f>
        <v/>
      </c>
      <c r="N1405" s="17" t="str">
        <f ca="1">IF(ISERROR(
BUSCARX(B1405 &amp; I1405 &amp; H1405,
'EXTRACTO BANCO'!A:A &amp; 'EXTRACTO BANCO'!G:G &amp; 'EXTRACTO BANCO'!K:K,
'EXTRACTO BANCO'!A:A,
0)
),"NO","OK")</f>
        <v>NO</v>
      </c>
      <c r="O1405" s="18"/>
    </row>
    <row r="1406" spans="1:15">
      <c r="A1406" s="6"/>
      <c r="B1406" s="25"/>
      <c r="C1406" s="7"/>
      <c r="D1406" s="7"/>
      <c r="E1406" s="7"/>
      <c r="F1406" s="7"/>
      <c r="G1406" s="8"/>
      <c r="H1406" s="7"/>
      <c r="I1406" s="7" t="str">
        <f t="shared" si="22"/>
        <v/>
      </c>
      <c r="J1406" s="7" t="s">
        <v>18</v>
      </c>
      <c r="K1406" s="15" t="str">
        <f>IF(E1406="","",VLOOKUP(E1406,[1]Hoja4!A:H,7,0))</f>
        <v/>
      </c>
      <c r="L1406" s="16" t="str">
        <f>IF(E1406="","",VLOOKUP(E1406,[1]Hoja4!A:H,8,0))</f>
        <v/>
      </c>
      <c r="M1406" s="15" t="str">
        <f>IF(E1406="","",VLOOKUP(E1406,[1]Hoja4!A:I,9,0))</f>
        <v/>
      </c>
      <c r="N1406" s="17" t="str">
        <f ca="1">IF(ISERROR(
BUSCARX(B1406 &amp; I1406 &amp; H1406,
'EXTRACTO BANCO'!A:A &amp; 'EXTRACTO BANCO'!G:G &amp; 'EXTRACTO BANCO'!K:K,
'EXTRACTO BANCO'!A:A,
0)
),"NO","OK")</f>
        <v>NO</v>
      </c>
      <c r="O1406" s="18"/>
    </row>
    <row r="1407" spans="1:15">
      <c r="A1407" s="6"/>
      <c r="B1407" s="25"/>
      <c r="C1407" s="7"/>
      <c r="D1407" s="7"/>
      <c r="E1407" s="7"/>
      <c r="F1407" s="7"/>
      <c r="G1407" s="8"/>
      <c r="H1407" s="7"/>
      <c r="I1407" s="7" t="str">
        <f t="shared" si="22"/>
        <v/>
      </c>
      <c r="J1407" s="7" t="s">
        <v>18</v>
      </c>
      <c r="K1407" s="15" t="str">
        <f>IF(E1407="","",VLOOKUP(E1407,[1]Hoja4!A:H,7,0))</f>
        <v/>
      </c>
      <c r="L1407" s="16" t="str">
        <f>IF(E1407="","",VLOOKUP(E1407,[1]Hoja4!A:H,8,0))</f>
        <v/>
      </c>
      <c r="M1407" s="15" t="str">
        <f>IF(E1407="","",VLOOKUP(E1407,[1]Hoja4!A:I,9,0))</f>
        <v/>
      </c>
      <c r="N1407" s="17" t="str">
        <f ca="1">IF(ISERROR(
BUSCARX(B1407 &amp; I1407 &amp; H1407,
'EXTRACTO BANCO'!A:A &amp; 'EXTRACTO BANCO'!G:G &amp; 'EXTRACTO BANCO'!K:K,
'EXTRACTO BANCO'!A:A,
0)
),"NO","OK")</f>
        <v>NO</v>
      </c>
      <c r="O1407" s="18"/>
    </row>
    <row r="1408" spans="1:15">
      <c r="A1408" s="6"/>
      <c r="B1408" s="25"/>
      <c r="C1408" s="7"/>
      <c r="D1408" s="7"/>
      <c r="E1408" s="7"/>
      <c r="F1408" s="7"/>
      <c r="G1408" s="8"/>
      <c r="H1408" s="7"/>
      <c r="I1408" s="7" t="str">
        <f t="shared" si="22"/>
        <v/>
      </c>
      <c r="J1408" s="7" t="s">
        <v>18</v>
      </c>
      <c r="K1408" s="15" t="str">
        <f>IF(E1408="","",VLOOKUP(E1408,[1]Hoja4!A:H,7,0))</f>
        <v/>
      </c>
      <c r="L1408" s="16" t="str">
        <f>IF(E1408="","",VLOOKUP(E1408,[1]Hoja4!A:H,8,0))</f>
        <v/>
      </c>
      <c r="M1408" s="15" t="str">
        <f>IF(E1408="","",VLOOKUP(E1408,[1]Hoja4!A:I,9,0))</f>
        <v/>
      </c>
      <c r="N1408" s="17" t="str">
        <f ca="1">IF(ISERROR(
BUSCARX(B1408 &amp; I1408 &amp; H1408,
'EXTRACTO BANCO'!A:A &amp; 'EXTRACTO BANCO'!G:G &amp; 'EXTRACTO BANCO'!K:K,
'EXTRACTO BANCO'!A:A,
0)
),"NO","OK")</f>
        <v>NO</v>
      </c>
      <c r="O1408" s="18"/>
    </row>
    <row r="1409" spans="1:15">
      <c r="A1409" s="6"/>
      <c r="B1409" s="25"/>
      <c r="C1409" s="7"/>
      <c r="D1409" s="7"/>
      <c r="E1409" s="7"/>
      <c r="F1409" s="7"/>
      <c r="G1409" s="8"/>
      <c r="H1409" s="7"/>
      <c r="I1409" s="7" t="str">
        <f t="shared" si="22"/>
        <v/>
      </c>
      <c r="J1409" s="7" t="s">
        <v>18</v>
      </c>
      <c r="K1409" s="15" t="str">
        <f>IF(E1409="","",VLOOKUP(E1409,[1]Hoja4!A:H,7,0))</f>
        <v/>
      </c>
      <c r="L1409" s="16" t="str">
        <f>IF(E1409="","",VLOOKUP(E1409,[1]Hoja4!A:H,8,0))</f>
        <v/>
      </c>
      <c r="M1409" s="15" t="str">
        <f>IF(E1409="","",VLOOKUP(E1409,[1]Hoja4!A:I,9,0))</f>
        <v/>
      </c>
      <c r="N1409" s="17" t="str">
        <f ca="1">IF(ISERROR(
BUSCARX(B1409 &amp; I1409 &amp; H1409,
'EXTRACTO BANCO'!A:A &amp; 'EXTRACTO BANCO'!G:G &amp; 'EXTRACTO BANCO'!K:K,
'EXTRACTO BANCO'!A:A,
0)
),"NO","OK")</f>
        <v>NO</v>
      </c>
      <c r="O1409" s="18"/>
    </row>
    <row r="1410" spans="1:15">
      <c r="A1410" s="6"/>
      <c r="B1410" s="25"/>
      <c r="C1410" s="7"/>
      <c r="D1410" s="7"/>
      <c r="E1410" s="7"/>
      <c r="F1410" s="7"/>
      <c r="G1410" s="8"/>
      <c r="H1410" s="7"/>
      <c r="I1410" s="7" t="str">
        <f t="shared" si="22"/>
        <v/>
      </c>
      <c r="J1410" s="7" t="s">
        <v>18</v>
      </c>
      <c r="K1410" s="15" t="str">
        <f>IF(E1410="","",VLOOKUP(E1410,[1]Hoja4!A:H,7,0))</f>
        <v/>
      </c>
      <c r="L1410" s="16" t="str">
        <f>IF(E1410="","",VLOOKUP(E1410,[1]Hoja4!A:H,8,0))</f>
        <v/>
      </c>
      <c r="M1410" s="15" t="str">
        <f>IF(E1410="","",VLOOKUP(E1410,[1]Hoja4!A:I,9,0))</f>
        <v/>
      </c>
      <c r="N1410" s="17" t="str">
        <f ca="1">IF(ISERROR(
BUSCARX(B1410 &amp; I1410 &amp; H1410,
'EXTRACTO BANCO'!A:A &amp; 'EXTRACTO BANCO'!G:G &amp; 'EXTRACTO BANCO'!K:K,
'EXTRACTO BANCO'!A:A,
0)
),"NO","OK")</f>
        <v>NO</v>
      </c>
      <c r="O1410" s="18"/>
    </row>
    <row r="1411" spans="1:15">
      <c r="A1411" s="6"/>
      <c r="B1411" s="25"/>
      <c r="C1411" s="7"/>
      <c r="D1411" s="7"/>
      <c r="E1411" s="7"/>
      <c r="F1411" s="7"/>
      <c r="G1411" s="8"/>
      <c r="H1411" s="7"/>
      <c r="I1411" s="7" t="str">
        <f t="shared" ref="I1411:I1474" si="23">CONCATENATE(A1411,G1411)</f>
        <v/>
      </c>
      <c r="J1411" s="7" t="s">
        <v>18</v>
      </c>
      <c r="K1411" s="15" t="str">
        <f>IF(E1411="","",VLOOKUP(E1411,[1]Hoja4!A:H,7,0))</f>
        <v/>
      </c>
      <c r="L1411" s="16" t="str">
        <f>IF(E1411="","",VLOOKUP(E1411,[1]Hoja4!A:H,8,0))</f>
        <v/>
      </c>
      <c r="M1411" s="15" t="str">
        <f>IF(E1411="","",VLOOKUP(E1411,[1]Hoja4!A:I,9,0))</f>
        <v/>
      </c>
      <c r="N1411" s="17" t="str">
        <f ca="1">IF(ISERROR(
BUSCARX(B1411 &amp; I1411 &amp; H1411,
'EXTRACTO BANCO'!A:A &amp; 'EXTRACTO BANCO'!G:G &amp; 'EXTRACTO BANCO'!K:K,
'EXTRACTO BANCO'!A:A,
0)
),"NO","OK")</f>
        <v>NO</v>
      </c>
      <c r="O1411" s="18"/>
    </row>
    <row r="1412" spans="1:15">
      <c r="A1412" s="6"/>
      <c r="B1412" s="25"/>
      <c r="C1412" s="7"/>
      <c r="D1412" s="7"/>
      <c r="E1412" s="7"/>
      <c r="F1412" s="7"/>
      <c r="G1412" s="8"/>
      <c r="H1412" s="7"/>
      <c r="I1412" s="7" t="str">
        <f t="shared" si="23"/>
        <v/>
      </c>
      <c r="J1412" s="7" t="s">
        <v>18</v>
      </c>
      <c r="K1412" s="15" t="str">
        <f>IF(E1412="","",VLOOKUP(E1412,[1]Hoja4!A:H,7,0))</f>
        <v/>
      </c>
      <c r="L1412" s="16" t="str">
        <f>IF(E1412="","",VLOOKUP(E1412,[1]Hoja4!A:H,8,0))</f>
        <v/>
      </c>
      <c r="M1412" s="15" t="str">
        <f>IF(E1412="","",VLOOKUP(E1412,[1]Hoja4!A:I,9,0))</f>
        <v/>
      </c>
      <c r="N1412" s="17" t="str">
        <f ca="1">IF(ISERROR(
BUSCARX(B1412 &amp; I1412 &amp; H1412,
'EXTRACTO BANCO'!A:A &amp; 'EXTRACTO BANCO'!G:G &amp; 'EXTRACTO BANCO'!K:K,
'EXTRACTO BANCO'!A:A,
0)
),"NO","OK")</f>
        <v>NO</v>
      </c>
      <c r="O1412" s="18"/>
    </row>
    <row r="1413" spans="1:15">
      <c r="A1413" s="6"/>
      <c r="B1413" s="25"/>
      <c r="C1413" s="7"/>
      <c r="D1413" s="7"/>
      <c r="E1413" s="7"/>
      <c r="F1413" s="7"/>
      <c r="G1413" s="8"/>
      <c r="H1413" s="7"/>
      <c r="I1413" s="7" t="str">
        <f t="shared" si="23"/>
        <v/>
      </c>
      <c r="J1413" s="7" t="s">
        <v>18</v>
      </c>
      <c r="K1413" s="15" t="str">
        <f>IF(E1413="","",VLOOKUP(E1413,[1]Hoja4!A:H,7,0))</f>
        <v/>
      </c>
      <c r="L1413" s="16" t="str">
        <f>IF(E1413="","",VLOOKUP(E1413,[1]Hoja4!A:H,8,0))</f>
        <v/>
      </c>
      <c r="M1413" s="15" t="str">
        <f>IF(E1413="","",VLOOKUP(E1413,[1]Hoja4!A:I,9,0))</f>
        <v/>
      </c>
      <c r="N1413" s="17" t="str">
        <f ca="1">IF(ISERROR(
BUSCARX(B1413 &amp; I1413 &amp; H1413,
'EXTRACTO BANCO'!A:A &amp; 'EXTRACTO BANCO'!G:G &amp; 'EXTRACTO BANCO'!K:K,
'EXTRACTO BANCO'!A:A,
0)
),"NO","OK")</f>
        <v>NO</v>
      </c>
      <c r="O1413" s="18"/>
    </row>
    <row r="1414" spans="1:15">
      <c r="A1414" s="6"/>
      <c r="B1414" s="25"/>
      <c r="C1414" s="7"/>
      <c r="D1414" s="7"/>
      <c r="E1414" s="7"/>
      <c r="F1414" s="7"/>
      <c r="G1414" s="8"/>
      <c r="H1414" s="7"/>
      <c r="I1414" s="7" t="str">
        <f t="shared" si="23"/>
        <v/>
      </c>
      <c r="J1414" s="7" t="s">
        <v>18</v>
      </c>
      <c r="K1414" s="15" t="str">
        <f>IF(E1414="","",VLOOKUP(E1414,[1]Hoja4!A:H,7,0))</f>
        <v/>
      </c>
      <c r="L1414" s="16" t="str">
        <f>IF(E1414="","",VLOOKUP(E1414,[1]Hoja4!A:H,8,0))</f>
        <v/>
      </c>
      <c r="M1414" s="15" t="str">
        <f>IF(E1414="","",VLOOKUP(E1414,[1]Hoja4!A:I,9,0))</f>
        <v/>
      </c>
      <c r="N1414" s="17" t="str">
        <f ca="1">IF(ISERROR(
BUSCARX(B1414 &amp; I1414 &amp; H1414,
'EXTRACTO BANCO'!A:A &amp; 'EXTRACTO BANCO'!G:G &amp; 'EXTRACTO BANCO'!K:K,
'EXTRACTO BANCO'!A:A,
0)
),"NO","OK")</f>
        <v>NO</v>
      </c>
      <c r="O1414" s="18"/>
    </row>
    <row r="1415" spans="1:15">
      <c r="A1415" s="6"/>
      <c r="B1415" s="25"/>
      <c r="C1415" s="7"/>
      <c r="D1415" s="7"/>
      <c r="E1415" s="7"/>
      <c r="F1415" s="7"/>
      <c r="G1415" s="8"/>
      <c r="H1415" s="7"/>
      <c r="I1415" s="7" t="str">
        <f t="shared" si="23"/>
        <v/>
      </c>
      <c r="J1415" s="7" t="s">
        <v>18</v>
      </c>
      <c r="K1415" s="15" t="str">
        <f>IF(E1415="","",VLOOKUP(E1415,[1]Hoja4!A:H,7,0))</f>
        <v/>
      </c>
      <c r="L1415" s="16" t="str">
        <f>IF(E1415="","",VLOOKUP(E1415,[1]Hoja4!A:H,8,0))</f>
        <v/>
      </c>
      <c r="M1415" s="15" t="str">
        <f>IF(E1415="","",VLOOKUP(E1415,[1]Hoja4!A:I,9,0))</f>
        <v/>
      </c>
      <c r="N1415" s="17" t="str">
        <f ca="1">IF(ISERROR(
BUSCARX(B1415 &amp; I1415 &amp; H1415,
'EXTRACTO BANCO'!A:A &amp; 'EXTRACTO BANCO'!G:G &amp; 'EXTRACTO BANCO'!K:K,
'EXTRACTO BANCO'!A:A,
0)
),"NO","OK")</f>
        <v>NO</v>
      </c>
      <c r="O1415" s="18"/>
    </row>
    <row r="1416" spans="1:15">
      <c r="A1416" s="6"/>
      <c r="B1416" s="25"/>
      <c r="C1416" s="7"/>
      <c r="D1416" s="7"/>
      <c r="E1416" s="7"/>
      <c r="F1416" s="7"/>
      <c r="G1416" s="8"/>
      <c r="H1416" s="7"/>
      <c r="I1416" s="7" t="str">
        <f t="shared" si="23"/>
        <v/>
      </c>
      <c r="J1416" s="7" t="s">
        <v>18</v>
      </c>
      <c r="K1416" s="15" t="str">
        <f>IF(E1416="","",VLOOKUP(E1416,[1]Hoja4!A:H,7,0))</f>
        <v/>
      </c>
      <c r="L1416" s="16" t="str">
        <f>IF(E1416="","",VLOOKUP(E1416,[1]Hoja4!A:H,8,0))</f>
        <v/>
      </c>
      <c r="M1416" s="15" t="str">
        <f>IF(E1416="","",VLOOKUP(E1416,[1]Hoja4!A:I,9,0))</f>
        <v/>
      </c>
      <c r="N1416" s="17" t="str">
        <f ca="1">IF(ISERROR(
BUSCARX(B1416 &amp; I1416 &amp; H1416,
'EXTRACTO BANCO'!A:A &amp; 'EXTRACTO BANCO'!G:G &amp; 'EXTRACTO BANCO'!K:K,
'EXTRACTO BANCO'!A:A,
0)
),"NO","OK")</f>
        <v>NO</v>
      </c>
      <c r="O1416" s="18"/>
    </row>
    <row r="1417" spans="1:15">
      <c r="A1417" s="6"/>
      <c r="B1417" s="25"/>
      <c r="C1417" s="7"/>
      <c r="D1417" s="7"/>
      <c r="E1417" s="7"/>
      <c r="F1417" s="7"/>
      <c r="G1417" s="8"/>
      <c r="H1417" s="7"/>
      <c r="I1417" s="7" t="str">
        <f t="shared" si="23"/>
        <v/>
      </c>
      <c r="J1417" s="7" t="s">
        <v>18</v>
      </c>
      <c r="K1417" s="15" t="str">
        <f>IF(E1417="","",VLOOKUP(E1417,[1]Hoja4!A:H,7,0))</f>
        <v/>
      </c>
      <c r="L1417" s="16" t="str">
        <f>IF(E1417="","",VLOOKUP(E1417,[1]Hoja4!A:H,8,0))</f>
        <v/>
      </c>
      <c r="M1417" s="15" t="str">
        <f>IF(E1417="","",VLOOKUP(E1417,[1]Hoja4!A:I,9,0))</f>
        <v/>
      </c>
      <c r="N1417" s="17" t="str">
        <f ca="1">IF(ISERROR(
BUSCARX(B1417 &amp; I1417 &amp; H1417,
'EXTRACTO BANCO'!A:A &amp; 'EXTRACTO BANCO'!G:G &amp; 'EXTRACTO BANCO'!K:K,
'EXTRACTO BANCO'!A:A,
0)
),"NO","OK")</f>
        <v>NO</v>
      </c>
      <c r="O1417" s="18"/>
    </row>
    <row r="1418" spans="1:15">
      <c r="A1418" s="6"/>
      <c r="B1418" s="25"/>
      <c r="C1418" s="7"/>
      <c r="D1418" s="7"/>
      <c r="E1418" s="7"/>
      <c r="F1418" s="7"/>
      <c r="G1418" s="8"/>
      <c r="H1418" s="7"/>
      <c r="I1418" s="7" t="str">
        <f t="shared" si="23"/>
        <v/>
      </c>
      <c r="J1418" s="7" t="s">
        <v>18</v>
      </c>
      <c r="K1418" s="15" t="str">
        <f>IF(E1418="","",VLOOKUP(E1418,[1]Hoja4!A:H,7,0))</f>
        <v/>
      </c>
      <c r="L1418" s="16" t="str">
        <f>IF(E1418="","",VLOOKUP(E1418,[1]Hoja4!A:H,8,0))</f>
        <v/>
      </c>
      <c r="M1418" s="15" t="str">
        <f>IF(E1418="","",VLOOKUP(E1418,[1]Hoja4!A:I,9,0))</f>
        <v/>
      </c>
      <c r="N1418" s="17" t="str">
        <f ca="1">IF(ISERROR(
BUSCARX(B1418 &amp; I1418 &amp; H1418,
'EXTRACTO BANCO'!A:A &amp; 'EXTRACTO BANCO'!G:G &amp; 'EXTRACTO BANCO'!K:K,
'EXTRACTO BANCO'!A:A,
0)
),"NO","OK")</f>
        <v>NO</v>
      </c>
      <c r="O1418" s="18"/>
    </row>
    <row r="1419" spans="1:15">
      <c r="A1419" s="6"/>
      <c r="B1419" s="25"/>
      <c r="C1419" s="7"/>
      <c r="D1419" s="7"/>
      <c r="E1419" s="7"/>
      <c r="F1419" s="7"/>
      <c r="G1419" s="8"/>
      <c r="H1419" s="7"/>
      <c r="I1419" s="7" t="str">
        <f t="shared" si="23"/>
        <v/>
      </c>
      <c r="J1419" s="7" t="s">
        <v>18</v>
      </c>
      <c r="K1419" s="15" t="str">
        <f>IF(E1419="","",VLOOKUP(E1419,[1]Hoja4!A:H,7,0))</f>
        <v/>
      </c>
      <c r="L1419" s="16" t="str">
        <f>IF(E1419="","",VLOOKUP(E1419,[1]Hoja4!A:H,8,0))</f>
        <v/>
      </c>
      <c r="M1419" s="15" t="str">
        <f>IF(E1419="","",VLOOKUP(E1419,[1]Hoja4!A:I,9,0))</f>
        <v/>
      </c>
      <c r="N1419" s="17" t="str">
        <f ca="1">IF(ISERROR(
BUSCARX(B1419 &amp; I1419 &amp; H1419,
'EXTRACTO BANCO'!A:A &amp; 'EXTRACTO BANCO'!G:G &amp; 'EXTRACTO BANCO'!K:K,
'EXTRACTO BANCO'!A:A,
0)
),"NO","OK")</f>
        <v>NO</v>
      </c>
      <c r="O1419" s="18"/>
    </row>
    <row r="1420" spans="1:15">
      <c r="A1420" s="6"/>
      <c r="B1420" s="25"/>
      <c r="C1420" s="7"/>
      <c r="D1420" s="7"/>
      <c r="E1420" s="7"/>
      <c r="F1420" s="7"/>
      <c r="G1420" s="8"/>
      <c r="H1420" s="7"/>
      <c r="I1420" s="7" t="str">
        <f t="shared" si="23"/>
        <v/>
      </c>
      <c r="J1420" s="7" t="s">
        <v>18</v>
      </c>
      <c r="K1420" s="15" t="str">
        <f>IF(E1420="","",VLOOKUP(E1420,[1]Hoja4!A:H,7,0))</f>
        <v/>
      </c>
      <c r="L1420" s="16" t="str">
        <f>IF(E1420="","",VLOOKUP(E1420,[1]Hoja4!A:H,8,0))</f>
        <v/>
      </c>
      <c r="M1420" s="15" t="str">
        <f>IF(E1420="","",VLOOKUP(E1420,[1]Hoja4!A:I,9,0))</f>
        <v/>
      </c>
      <c r="N1420" s="17" t="str">
        <f ca="1">IF(ISERROR(
BUSCARX(B1420 &amp; I1420 &amp; H1420,
'EXTRACTO BANCO'!A:A &amp; 'EXTRACTO BANCO'!G:G &amp; 'EXTRACTO BANCO'!K:K,
'EXTRACTO BANCO'!A:A,
0)
),"NO","OK")</f>
        <v>NO</v>
      </c>
      <c r="O1420" s="18"/>
    </row>
    <row r="1421" spans="1:15">
      <c r="A1421" s="6"/>
      <c r="B1421" s="25"/>
      <c r="C1421" s="7"/>
      <c r="D1421" s="7"/>
      <c r="E1421" s="7"/>
      <c r="F1421" s="7"/>
      <c r="G1421" s="8"/>
      <c r="H1421" s="7"/>
      <c r="I1421" s="7" t="str">
        <f t="shared" si="23"/>
        <v/>
      </c>
      <c r="J1421" s="7" t="s">
        <v>18</v>
      </c>
      <c r="K1421" s="15" t="str">
        <f>IF(E1421="","",VLOOKUP(E1421,[1]Hoja4!A:H,7,0))</f>
        <v/>
      </c>
      <c r="L1421" s="16" t="str">
        <f>IF(E1421="","",VLOOKUP(E1421,[1]Hoja4!A:H,8,0))</f>
        <v/>
      </c>
      <c r="M1421" s="15" t="str">
        <f>IF(E1421="","",VLOOKUP(E1421,[1]Hoja4!A:I,9,0))</f>
        <v/>
      </c>
      <c r="N1421" s="17" t="str">
        <f ca="1">IF(ISERROR(
BUSCARX(B1421 &amp; I1421 &amp; H1421,
'EXTRACTO BANCO'!A:A &amp; 'EXTRACTO BANCO'!G:G &amp; 'EXTRACTO BANCO'!K:K,
'EXTRACTO BANCO'!A:A,
0)
),"NO","OK")</f>
        <v>NO</v>
      </c>
      <c r="O1421" s="18"/>
    </row>
    <row r="1422" spans="1:15">
      <c r="A1422" s="6"/>
      <c r="B1422" s="25"/>
      <c r="C1422" s="7"/>
      <c r="D1422" s="7"/>
      <c r="E1422" s="7"/>
      <c r="F1422" s="7"/>
      <c r="G1422" s="8"/>
      <c r="H1422" s="7"/>
      <c r="I1422" s="7" t="str">
        <f t="shared" si="23"/>
        <v/>
      </c>
      <c r="J1422" s="7" t="s">
        <v>18</v>
      </c>
      <c r="K1422" s="15" t="str">
        <f>IF(E1422="","",VLOOKUP(E1422,[1]Hoja4!A:H,7,0))</f>
        <v/>
      </c>
      <c r="L1422" s="16" t="str">
        <f>IF(E1422="","",VLOOKUP(E1422,[1]Hoja4!A:H,8,0))</f>
        <v/>
      </c>
      <c r="M1422" s="15" t="str">
        <f>IF(E1422="","",VLOOKUP(E1422,[1]Hoja4!A:I,9,0))</f>
        <v/>
      </c>
      <c r="N1422" s="17" t="str">
        <f ca="1">IF(ISERROR(
BUSCARX(B1422 &amp; I1422 &amp; H1422,
'EXTRACTO BANCO'!A:A &amp; 'EXTRACTO BANCO'!G:G &amp; 'EXTRACTO BANCO'!K:K,
'EXTRACTO BANCO'!A:A,
0)
),"NO","OK")</f>
        <v>NO</v>
      </c>
      <c r="O1422" s="18"/>
    </row>
    <row r="1423" spans="1:15">
      <c r="A1423" s="6"/>
      <c r="B1423" s="25"/>
      <c r="C1423" s="7"/>
      <c r="D1423" s="7"/>
      <c r="E1423" s="7"/>
      <c r="F1423" s="7"/>
      <c r="G1423" s="8"/>
      <c r="H1423" s="7"/>
      <c r="I1423" s="7" t="str">
        <f t="shared" si="23"/>
        <v/>
      </c>
      <c r="J1423" s="7" t="s">
        <v>18</v>
      </c>
      <c r="K1423" s="15" t="str">
        <f>IF(E1423="","",VLOOKUP(E1423,[1]Hoja4!A:H,7,0))</f>
        <v/>
      </c>
      <c r="L1423" s="16" t="str">
        <f>IF(E1423="","",VLOOKUP(E1423,[1]Hoja4!A:H,8,0))</f>
        <v/>
      </c>
      <c r="M1423" s="15" t="str">
        <f>IF(E1423="","",VLOOKUP(E1423,[1]Hoja4!A:I,9,0))</f>
        <v/>
      </c>
      <c r="N1423" s="17" t="str">
        <f ca="1">IF(ISERROR(
BUSCARX(B1423 &amp; I1423 &amp; H1423,
'EXTRACTO BANCO'!A:A &amp; 'EXTRACTO BANCO'!G:G &amp; 'EXTRACTO BANCO'!K:K,
'EXTRACTO BANCO'!A:A,
0)
),"NO","OK")</f>
        <v>NO</v>
      </c>
      <c r="O1423" s="18"/>
    </row>
    <row r="1424" spans="1:15">
      <c r="A1424" s="6"/>
      <c r="B1424" s="25"/>
      <c r="C1424" s="7"/>
      <c r="D1424" s="7"/>
      <c r="E1424" s="7"/>
      <c r="F1424" s="7"/>
      <c r="G1424" s="8"/>
      <c r="H1424" s="7"/>
      <c r="I1424" s="7" t="str">
        <f t="shared" si="23"/>
        <v/>
      </c>
      <c r="J1424" s="7" t="s">
        <v>18</v>
      </c>
      <c r="K1424" s="15" t="str">
        <f>IF(E1424="","",VLOOKUP(E1424,[1]Hoja4!A:H,7,0))</f>
        <v/>
      </c>
      <c r="L1424" s="16" t="str">
        <f>IF(E1424="","",VLOOKUP(E1424,[1]Hoja4!A:H,8,0))</f>
        <v/>
      </c>
      <c r="M1424" s="15" t="str">
        <f>IF(E1424="","",VLOOKUP(E1424,[1]Hoja4!A:I,9,0))</f>
        <v/>
      </c>
      <c r="N1424" s="17" t="str">
        <f ca="1">IF(ISERROR(
BUSCARX(B1424 &amp; I1424 &amp; H1424,
'EXTRACTO BANCO'!A:A &amp; 'EXTRACTO BANCO'!G:G &amp; 'EXTRACTO BANCO'!K:K,
'EXTRACTO BANCO'!A:A,
0)
),"NO","OK")</f>
        <v>NO</v>
      </c>
      <c r="O1424" s="18"/>
    </row>
    <row r="1425" spans="1:15">
      <c r="A1425" s="6"/>
      <c r="B1425" s="25"/>
      <c r="C1425" s="7"/>
      <c r="D1425" s="7"/>
      <c r="E1425" s="7"/>
      <c r="F1425" s="7"/>
      <c r="G1425" s="8"/>
      <c r="H1425" s="7"/>
      <c r="I1425" s="7" t="str">
        <f t="shared" si="23"/>
        <v/>
      </c>
      <c r="J1425" s="7" t="s">
        <v>18</v>
      </c>
      <c r="K1425" s="15" t="str">
        <f>IF(E1425="","",VLOOKUP(E1425,[1]Hoja4!A:H,7,0))</f>
        <v/>
      </c>
      <c r="L1425" s="16" t="str">
        <f>IF(E1425="","",VLOOKUP(E1425,[1]Hoja4!A:H,8,0))</f>
        <v/>
      </c>
      <c r="M1425" s="15" t="str">
        <f>IF(E1425="","",VLOOKUP(E1425,[1]Hoja4!A:I,9,0))</f>
        <v/>
      </c>
      <c r="N1425" s="17" t="str">
        <f ca="1">IF(ISERROR(
BUSCARX(B1425 &amp; I1425 &amp; H1425,
'EXTRACTO BANCO'!A:A &amp; 'EXTRACTO BANCO'!G:G &amp; 'EXTRACTO BANCO'!K:K,
'EXTRACTO BANCO'!A:A,
0)
),"NO","OK")</f>
        <v>NO</v>
      </c>
      <c r="O1425" s="18"/>
    </row>
    <row r="1426" spans="1:15">
      <c r="A1426" s="6"/>
      <c r="B1426" s="25"/>
      <c r="C1426" s="7"/>
      <c r="D1426" s="7"/>
      <c r="E1426" s="7"/>
      <c r="F1426" s="7"/>
      <c r="G1426" s="8"/>
      <c r="H1426" s="7"/>
      <c r="I1426" s="7" t="str">
        <f t="shared" si="23"/>
        <v/>
      </c>
      <c r="J1426" s="7" t="s">
        <v>18</v>
      </c>
      <c r="K1426" s="15" t="str">
        <f>IF(E1426="","",VLOOKUP(E1426,[1]Hoja4!A:H,7,0))</f>
        <v/>
      </c>
      <c r="L1426" s="16" t="str">
        <f>IF(E1426="","",VLOOKUP(E1426,[1]Hoja4!A:H,8,0))</f>
        <v/>
      </c>
      <c r="M1426" s="15" t="str">
        <f>IF(E1426="","",VLOOKUP(E1426,[1]Hoja4!A:I,9,0))</f>
        <v/>
      </c>
      <c r="N1426" s="17" t="str">
        <f ca="1">IF(ISERROR(
BUSCARX(B1426 &amp; I1426 &amp; H1426,
'EXTRACTO BANCO'!A:A &amp; 'EXTRACTO BANCO'!G:G &amp; 'EXTRACTO BANCO'!K:K,
'EXTRACTO BANCO'!A:A,
0)
),"NO","OK")</f>
        <v>NO</v>
      </c>
      <c r="O1426" s="18"/>
    </row>
    <row r="1427" spans="1:15">
      <c r="A1427" s="6"/>
      <c r="B1427" s="25"/>
      <c r="C1427" s="7"/>
      <c r="D1427" s="7"/>
      <c r="E1427" s="7"/>
      <c r="F1427" s="7"/>
      <c r="G1427" s="8"/>
      <c r="H1427" s="7"/>
      <c r="I1427" s="7" t="str">
        <f t="shared" si="23"/>
        <v/>
      </c>
      <c r="J1427" s="7" t="s">
        <v>18</v>
      </c>
      <c r="K1427" s="15" t="str">
        <f>IF(E1427="","",VLOOKUP(E1427,[1]Hoja4!A:H,7,0))</f>
        <v/>
      </c>
      <c r="L1427" s="16" t="str">
        <f>IF(E1427="","",VLOOKUP(E1427,[1]Hoja4!A:H,8,0))</f>
        <v/>
      </c>
      <c r="M1427" s="15" t="str">
        <f>IF(E1427="","",VLOOKUP(E1427,[1]Hoja4!A:I,9,0))</f>
        <v/>
      </c>
      <c r="N1427" s="17" t="str">
        <f ca="1">IF(ISERROR(
BUSCARX(B1427 &amp; I1427 &amp; H1427,
'EXTRACTO BANCO'!A:A &amp; 'EXTRACTO BANCO'!G:G &amp; 'EXTRACTO BANCO'!K:K,
'EXTRACTO BANCO'!A:A,
0)
),"NO","OK")</f>
        <v>NO</v>
      </c>
      <c r="O1427" s="18"/>
    </row>
    <row r="1428" spans="1:15">
      <c r="A1428" s="6"/>
      <c r="B1428" s="25"/>
      <c r="C1428" s="7"/>
      <c r="D1428" s="7"/>
      <c r="E1428" s="7"/>
      <c r="F1428" s="7"/>
      <c r="G1428" s="8"/>
      <c r="H1428" s="7"/>
      <c r="I1428" s="7" t="str">
        <f t="shared" si="23"/>
        <v/>
      </c>
      <c r="J1428" s="7" t="s">
        <v>18</v>
      </c>
      <c r="K1428" s="15" t="str">
        <f>IF(E1428="","",VLOOKUP(E1428,[1]Hoja4!A:H,7,0))</f>
        <v/>
      </c>
      <c r="L1428" s="16" t="str">
        <f>IF(E1428="","",VLOOKUP(E1428,[1]Hoja4!A:H,8,0))</f>
        <v/>
      </c>
      <c r="M1428" s="15" t="str">
        <f>IF(E1428="","",VLOOKUP(E1428,[1]Hoja4!A:I,9,0))</f>
        <v/>
      </c>
      <c r="N1428" s="17" t="str">
        <f ca="1">IF(ISERROR(
BUSCARX(B1428 &amp; I1428 &amp; H1428,
'EXTRACTO BANCO'!A:A &amp; 'EXTRACTO BANCO'!G:G &amp; 'EXTRACTO BANCO'!K:K,
'EXTRACTO BANCO'!A:A,
0)
),"NO","OK")</f>
        <v>NO</v>
      </c>
      <c r="O1428" s="18"/>
    </row>
    <row r="1429" spans="1:15">
      <c r="A1429" s="6"/>
      <c r="B1429" s="25"/>
      <c r="C1429" s="7"/>
      <c r="D1429" s="7"/>
      <c r="E1429" s="7"/>
      <c r="F1429" s="7"/>
      <c r="G1429" s="8"/>
      <c r="H1429" s="7"/>
      <c r="I1429" s="7" t="str">
        <f t="shared" si="23"/>
        <v/>
      </c>
      <c r="J1429" s="7" t="s">
        <v>18</v>
      </c>
      <c r="K1429" s="15" t="str">
        <f>IF(E1429="","",VLOOKUP(E1429,[1]Hoja4!A:H,7,0))</f>
        <v/>
      </c>
      <c r="L1429" s="16" t="str">
        <f>IF(E1429="","",VLOOKUP(E1429,[1]Hoja4!A:H,8,0))</f>
        <v/>
      </c>
      <c r="M1429" s="15" t="str">
        <f>IF(E1429="","",VLOOKUP(E1429,[1]Hoja4!A:I,9,0))</f>
        <v/>
      </c>
      <c r="N1429" s="17" t="str">
        <f ca="1">IF(ISERROR(
BUSCARX(B1429 &amp; I1429 &amp; H1429,
'EXTRACTO BANCO'!A:A &amp; 'EXTRACTO BANCO'!G:G &amp; 'EXTRACTO BANCO'!K:K,
'EXTRACTO BANCO'!A:A,
0)
),"NO","OK")</f>
        <v>NO</v>
      </c>
      <c r="O1429" s="18"/>
    </row>
    <row r="1430" spans="1:15">
      <c r="A1430" s="6"/>
      <c r="B1430" s="25"/>
      <c r="C1430" s="7"/>
      <c r="D1430" s="7"/>
      <c r="E1430" s="7"/>
      <c r="F1430" s="7"/>
      <c r="G1430" s="8"/>
      <c r="H1430" s="7"/>
      <c r="I1430" s="7" t="str">
        <f t="shared" si="23"/>
        <v/>
      </c>
      <c r="J1430" s="7" t="s">
        <v>18</v>
      </c>
      <c r="K1430" s="15" t="str">
        <f>IF(E1430="","",VLOOKUP(E1430,[1]Hoja4!A:H,7,0))</f>
        <v/>
      </c>
      <c r="L1430" s="16" t="str">
        <f>IF(E1430="","",VLOOKUP(E1430,[1]Hoja4!A:H,8,0))</f>
        <v/>
      </c>
      <c r="M1430" s="15" t="str">
        <f>IF(E1430="","",VLOOKUP(E1430,[1]Hoja4!A:I,9,0))</f>
        <v/>
      </c>
      <c r="N1430" s="17" t="str">
        <f ca="1">IF(ISERROR(
BUSCARX(B1430 &amp; I1430 &amp; H1430,
'EXTRACTO BANCO'!A:A &amp; 'EXTRACTO BANCO'!G:G &amp; 'EXTRACTO BANCO'!K:K,
'EXTRACTO BANCO'!A:A,
0)
),"NO","OK")</f>
        <v>NO</v>
      </c>
      <c r="O1430" s="18"/>
    </row>
    <row r="1431" spans="1:15">
      <c r="A1431" s="6"/>
      <c r="B1431" s="25"/>
      <c r="C1431" s="7"/>
      <c r="D1431" s="7"/>
      <c r="E1431" s="7"/>
      <c r="F1431" s="7"/>
      <c r="G1431" s="8"/>
      <c r="H1431" s="7"/>
      <c r="I1431" s="7" t="str">
        <f t="shared" si="23"/>
        <v/>
      </c>
      <c r="J1431" s="7" t="s">
        <v>18</v>
      </c>
      <c r="K1431" s="15" t="str">
        <f>IF(E1431="","",VLOOKUP(E1431,[1]Hoja4!A:H,7,0))</f>
        <v/>
      </c>
      <c r="L1431" s="16" t="str">
        <f>IF(E1431="","",VLOOKUP(E1431,[1]Hoja4!A:H,8,0))</f>
        <v/>
      </c>
      <c r="M1431" s="15" t="str">
        <f>IF(E1431="","",VLOOKUP(E1431,[1]Hoja4!A:I,9,0))</f>
        <v/>
      </c>
      <c r="N1431" s="17" t="str">
        <f ca="1">IF(ISERROR(
BUSCARX(B1431 &amp; I1431 &amp; H1431,
'EXTRACTO BANCO'!A:A &amp; 'EXTRACTO BANCO'!G:G &amp; 'EXTRACTO BANCO'!K:K,
'EXTRACTO BANCO'!A:A,
0)
),"NO","OK")</f>
        <v>NO</v>
      </c>
      <c r="O1431" s="18"/>
    </row>
    <row r="1432" spans="1:15">
      <c r="A1432" s="6"/>
      <c r="B1432" s="25"/>
      <c r="C1432" s="7"/>
      <c r="D1432" s="7"/>
      <c r="E1432" s="7"/>
      <c r="F1432" s="7"/>
      <c r="G1432" s="8"/>
      <c r="H1432" s="7"/>
      <c r="I1432" s="7" t="str">
        <f t="shared" si="23"/>
        <v/>
      </c>
      <c r="J1432" s="7" t="s">
        <v>18</v>
      </c>
      <c r="K1432" s="15" t="str">
        <f>IF(E1432="","",VLOOKUP(E1432,[1]Hoja4!A:H,7,0))</f>
        <v/>
      </c>
      <c r="L1432" s="16" t="str">
        <f>IF(E1432="","",VLOOKUP(E1432,[1]Hoja4!A:H,8,0))</f>
        <v/>
      </c>
      <c r="M1432" s="15" t="str">
        <f>IF(E1432="","",VLOOKUP(E1432,[1]Hoja4!A:I,9,0))</f>
        <v/>
      </c>
      <c r="N1432" s="17" t="str">
        <f ca="1">IF(ISERROR(
BUSCARX(B1432 &amp; I1432 &amp; H1432,
'EXTRACTO BANCO'!A:A &amp; 'EXTRACTO BANCO'!G:G &amp; 'EXTRACTO BANCO'!K:K,
'EXTRACTO BANCO'!A:A,
0)
),"NO","OK")</f>
        <v>NO</v>
      </c>
      <c r="O1432" s="18"/>
    </row>
    <row r="1433" spans="1:15">
      <c r="A1433" s="6"/>
      <c r="B1433" s="25"/>
      <c r="C1433" s="7"/>
      <c r="D1433" s="7"/>
      <c r="E1433" s="7"/>
      <c r="F1433" s="7"/>
      <c r="G1433" s="8"/>
      <c r="H1433" s="7"/>
      <c r="I1433" s="7" t="str">
        <f t="shared" si="23"/>
        <v/>
      </c>
      <c r="J1433" s="7" t="s">
        <v>18</v>
      </c>
      <c r="K1433" s="15" t="str">
        <f>IF(E1433="","",VLOOKUP(E1433,[1]Hoja4!A:H,7,0))</f>
        <v/>
      </c>
      <c r="L1433" s="16" t="str">
        <f>IF(E1433="","",VLOOKUP(E1433,[1]Hoja4!A:H,8,0))</f>
        <v/>
      </c>
      <c r="M1433" s="15" t="str">
        <f>IF(E1433="","",VLOOKUP(E1433,[1]Hoja4!A:I,9,0))</f>
        <v/>
      </c>
      <c r="N1433" s="17" t="str">
        <f ca="1">IF(ISERROR(
BUSCARX(B1433 &amp; I1433 &amp; H1433,
'EXTRACTO BANCO'!A:A &amp; 'EXTRACTO BANCO'!G:G &amp; 'EXTRACTO BANCO'!K:K,
'EXTRACTO BANCO'!A:A,
0)
),"NO","OK")</f>
        <v>NO</v>
      </c>
      <c r="O1433" s="18"/>
    </row>
    <row r="1434" spans="1:15">
      <c r="A1434" s="6"/>
      <c r="B1434" s="25"/>
      <c r="C1434" s="7"/>
      <c r="D1434" s="7"/>
      <c r="E1434" s="7"/>
      <c r="F1434" s="7"/>
      <c r="G1434" s="8"/>
      <c r="H1434" s="7"/>
      <c r="I1434" s="7" t="str">
        <f t="shared" si="23"/>
        <v/>
      </c>
      <c r="J1434" s="7" t="s">
        <v>18</v>
      </c>
      <c r="K1434" s="15" t="str">
        <f>IF(E1434="","",VLOOKUP(E1434,[1]Hoja4!A:H,7,0))</f>
        <v/>
      </c>
      <c r="L1434" s="16" t="str">
        <f>IF(E1434="","",VLOOKUP(E1434,[1]Hoja4!A:H,8,0))</f>
        <v/>
      </c>
      <c r="M1434" s="15" t="str">
        <f>IF(E1434="","",VLOOKUP(E1434,[1]Hoja4!A:I,9,0))</f>
        <v/>
      </c>
      <c r="N1434" s="17" t="str">
        <f ca="1">IF(ISERROR(
BUSCARX(B1434 &amp; I1434 &amp; H1434,
'EXTRACTO BANCO'!A:A &amp; 'EXTRACTO BANCO'!G:G &amp; 'EXTRACTO BANCO'!K:K,
'EXTRACTO BANCO'!A:A,
0)
),"NO","OK")</f>
        <v>NO</v>
      </c>
      <c r="O1434" s="18"/>
    </row>
    <row r="1435" spans="1:15">
      <c r="A1435" s="6"/>
      <c r="B1435" s="25"/>
      <c r="C1435" s="7"/>
      <c r="D1435" s="7"/>
      <c r="E1435" s="7"/>
      <c r="F1435" s="7"/>
      <c r="G1435" s="8"/>
      <c r="H1435" s="7"/>
      <c r="I1435" s="7" t="str">
        <f t="shared" si="23"/>
        <v/>
      </c>
      <c r="J1435" s="7" t="s">
        <v>18</v>
      </c>
      <c r="K1435" s="15" t="str">
        <f>IF(E1435="","",VLOOKUP(E1435,[1]Hoja4!A:H,7,0))</f>
        <v/>
      </c>
      <c r="L1435" s="16" t="str">
        <f>IF(E1435="","",VLOOKUP(E1435,[1]Hoja4!A:H,8,0))</f>
        <v/>
      </c>
      <c r="M1435" s="15" t="str">
        <f>IF(E1435="","",VLOOKUP(E1435,[1]Hoja4!A:I,9,0))</f>
        <v/>
      </c>
      <c r="N1435" s="17" t="str">
        <f ca="1">IF(ISERROR(
BUSCARX(B1435 &amp; I1435 &amp; H1435,
'EXTRACTO BANCO'!A:A &amp; 'EXTRACTO BANCO'!G:G &amp; 'EXTRACTO BANCO'!K:K,
'EXTRACTO BANCO'!A:A,
0)
),"NO","OK")</f>
        <v>NO</v>
      </c>
      <c r="O1435" s="18"/>
    </row>
    <row r="1436" spans="1:15">
      <c r="A1436" s="6"/>
      <c r="B1436" s="25"/>
      <c r="C1436" s="7"/>
      <c r="D1436" s="7"/>
      <c r="E1436" s="7"/>
      <c r="F1436" s="7"/>
      <c r="G1436" s="8"/>
      <c r="H1436" s="7"/>
      <c r="I1436" s="7" t="str">
        <f t="shared" si="23"/>
        <v/>
      </c>
      <c r="J1436" s="7" t="s">
        <v>18</v>
      </c>
      <c r="K1436" s="15" t="str">
        <f>IF(E1436="","",VLOOKUP(E1436,[1]Hoja4!A:H,7,0))</f>
        <v/>
      </c>
      <c r="L1436" s="16" t="str">
        <f>IF(E1436="","",VLOOKUP(E1436,[1]Hoja4!A:H,8,0))</f>
        <v/>
      </c>
      <c r="M1436" s="15" t="str">
        <f>IF(E1436="","",VLOOKUP(E1436,[1]Hoja4!A:I,9,0))</f>
        <v/>
      </c>
      <c r="N1436" s="17" t="str">
        <f ca="1">IF(ISERROR(
BUSCARX(B1436 &amp; I1436 &amp; H1436,
'EXTRACTO BANCO'!A:A &amp; 'EXTRACTO BANCO'!G:G &amp; 'EXTRACTO BANCO'!K:K,
'EXTRACTO BANCO'!A:A,
0)
),"NO","OK")</f>
        <v>NO</v>
      </c>
      <c r="O1436" s="18"/>
    </row>
    <row r="1437" spans="1:15">
      <c r="A1437" s="6"/>
      <c r="B1437" s="25"/>
      <c r="C1437" s="7"/>
      <c r="D1437" s="7"/>
      <c r="E1437" s="7"/>
      <c r="F1437" s="7"/>
      <c r="G1437" s="8"/>
      <c r="H1437" s="7"/>
      <c r="I1437" s="7" t="str">
        <f t="shared" si="23"/>
        <v/>
      </c>
      <c r="J1437" s="7" t="s">
        <v>18</v>
      </c>
      <c r="K1437" s="15" t="str">
        <f>IF(E1437="","",VLOOKUP(E1437,[1]Hoja4!A:H,7,0))</f>
        <v/>
      </c>
      <c r="L1437" s="16" t="str">
        <f>IF(E1437="","",VLOOKUP(E1437,[1]Hoja4!A:H,8,0))</f>
        <v/>
      </c>
      <c r="M1437" s="15" t="str">
        <f>IF(E1437="","",VLOOKUP(E1437,[1]Hoja4!A:I,9,0))</f>
        <v/>
      </c>
      <c r="N1437" s="17" t="str">
        <f ca="1">IF(ISERROR(
BUSCARX(B1437 &amp; I1437 &amp; H1437,
'EXTRACTO BANCO'!A:A &amp; 'EXTRACTO BANCO'!G:G &amp; 'EXTRACTO BANCO'!K:K,
'EXTRACTO BANCO'!A:A,
0)
),"NO","OK")</f>
        <v>NO</v>
      </c>
      <c r="O1437" s="18"/>
    </row>
    <row r="1438" spans="1:15">
      <c r="A1438" s="6"/>
      <c r="B1438" s="25"/>
      <c r="C1438" s="7"/>
      <c r="D1438" s="7"/>
      <c r="E1438" s="7"/>
      <c r="F1438" s="7"/>
      <c r="G1438" s="8"/>
      <c r="H1438" s="7"/>
      <c r="I1438" s="7" t="str">
        <f t="shared" si="23"/>
        <v/>
      </c>
      <c r="J1438" s="7" t="s">
        <v>18</v>
      </c>
      <c r="K1438" s="15" t="str">
        <f>IF(E1438="","",VLOOKUP(E1438,[1]Hoja4!A:H,7,0))</f>
        <v/>
      </c>
      <c r="L1438" s="16" t="str">
        <f>IF(E1438="","",VLOOKUP(E1438,[1]Hoja4!A:H,8,0))</f>
        <v/>
      </c>
      <c r="M1438" s="15" t="str">
        <f>IF(E1438="","",VLOOKUP(E1438,[1]Hoja4!A:I,9,0))</f>
        <v/>
      </c>
      <c r="N1438" s="17" t="str">
        <f ca="1">IF(ISERROR(
BUSCARX(B1438 &amp; I1438 &amp; H1438,
'EXTRACTO BANCO'!A:A &amp; 'EXTRACTO BANCO'!G:G &amp; 'EXTRACTO BANCO'!K:K,
'EXTRACTO BANCO'!A:A,
0)
),"NO","OK")</f>
        <v>NO</v>
      </c>
      <c r="O1438" s="18"/>
    </row>
    <row r="1439" spans="1:15">
      <c r="A1439" s="6"/>
      <c r="B1439" s="25"/>
      <c r="C1439" s="7"/>
      <c r="D1439" s="7"/>
      <c r="E1439" s="7"/>
      <c r="F1439" s="7"/>
      <c r="G1439" s="8"/>
      <c r="H1439" s="7"/>
      <c r="I1439" s="7" t="str">
        <f t="shared" si="23"/>
        <v/>
      </c>
      <c r="J1439" s="7" t="s">
        <v>18</v>
      </c>
      <c r="K1439" s="15" t="str">
        <f>IF(E1439="","",VLOOKUP(E1439,[1]Hoja4!A:H,7,0))</f>
        <v/>
      </c>
      <c r="L1439" s="16" t="str">
        <f>IF(E1439="","",VLOOKUP(E1439,[1]Hoja4!A:H,8,0))</f>
        <v/>
      </c>
      <c r="M1439" s="15" t="str">
        <f>IF(E1439="","",VLOOKUP(E1439,[1]Hoja4!A:I,9,0))</f>
        <v/>
      </c>
      <c r="N1439" s="17" t="str">
        <f ca="1">IF(ISERROR(
BUSCARX(B1439 &amp; I1439 &amp; H1439,
'EXTRACTO BANCO'!A:A &amp; 'EXTRACTO BANCO'!G:G &amp; 'EXTRACTO BANCO'!K:K,
'EXTRACTO BANCO'!A:A,
0)
),"NO","OK")</f>
        <v>NO</v>
      </c>
      <c r="O1439" s="18"/>
    </row>
    <row r="1440" spans="1:15">
      <c r="A1440" s="6"/>
      <c r="B1440" s="25"/>
      <c r="C1440" s="7"/>
      <c r="D1440" s="7"/>
      <c r="E1440" s="7"/>
      <c r="F1440" s="7"/>
      <c r="G1440" s="8"/>
      <c r="H1440" s="7"/>
      <c r="I1440" s="7" t="str">
        <f t="shared" si="23"/>
        <v/>
      </c>
      <c r="J1440" s="7" t="s">
        <v>18</v>
      </c>
      <c r="K1440" s="15" t="str">
        <f>IF(E1440="","",VLOOKUP(E1440,[1]Hoja4!A:H,7,0))</f>
        <v/>
      </c>
      <c r="L1440" s="16" t="str">
        <f>IF(E1440="","",VLOOKUP(E1440,[1]Hoja4!A:H,8,0))</f>
        <v/>
      </c>
      <c r="M1440" s="15" t="str">
        <f>IF(E1440="","",VLOOKUP(E1440,[1]Hoja4!A:I,9,0))</f>
        <v/>
      </c>
      <c r="N1440" s="17" t="str">
        <f ca="1">IF(ISERROR(
BUSCARX(B1440 &amp; I1440 &amp; H1440,
'EXTRACTO BANCO'!A:A &amp; 'EXTRACTO BANCO'!G:G &amp; 'EXTRACTO BANCO'!K:K,
'EXTRACTO BANCO'!A:A,
0)
),"NO","OK")</f>
        <v>NO</v>
      </c>
      <c r="O1440" s="18"/>
    </row>
    <row r="1441" spans="1:15">
      <c r="A1441" s="6"/>
      <c r="B1441" s="25"/>
      <c r="C1441" s="7"/>
      <c r="D1441" s="7"/>
      <c r="E1441" s="7"/>
      <c r="F1441" s="7"/>
      <c r="G1441" s="8"/>
      <c r="H1441" s="7"/>
      <c r="I1441" s="7" t="str">
        <f t="shared" si="23"/>
        <v/>
      </c>
      <c r="J1441" s="7" t="s">
        <v>18</v>
      </c>
      <c r="K1441" s="15" t="str">
        <f>IF(E1441="","",VLOOKUP(E1441,[1]Hoja4!A:H,7,0))</f>
        <v/>
      </c>
      <c r="L1441" s="16" t="str">
        <f>IF(E1441="","",VLOOKUP(E1441,[1]Hoja4!A:H,8,0))</f>
        <v/>
      </c>
      <c r="M1441" s="15" t="str">
        <f>IF(E1441="","",VLOOKUP(E1441,[1]Hoja4!A:I,9,0))</f>
        <v/>
      </c>
      <c r="N1441" s="17" t="str">
        <f ca="1">IF(ISERROR(
BUSCARX(B1441 &amp; I1441 &amp; H1441,
'EXTRACTO BANCO'!A:A &amp; 'EXTRACTO BANCO'!G:G &amp; 'EXTRACTO BANCO'!K:K,
'EXTRACTO BANCO'!A:A,
0)
),"NO","OK")</f>
        <v>NO</v>
      </c>
      <c r="O1441" s="18"/>
    </row>
    <row r="1442" spans="1:15">
      <c r="A1442" s="6"/>
      <c r="B1442" s="25"/>
      <c r="C1442" s="7"/>
      <c r="D1442" s="7"/>
      <c r="E1442" s="7"/>
      <c r="F1442" s="7"/>
      <c r="G1442" s="8"/>
      <c r="H1442" s="7"/>
      <c r="I1442" s="7" t="str">
        <f t="shared" si="23"/>
        <v/>
      </c>
      <c r="J1442" s="7" t="s">
        <v>18</v>
      </c>
      <c r="K1442" s="15" t="str">
        <f>IF(E1442="","",VLOOKUP(E1442,[1]Hoja4!A:H,7,0))</f>
        <v/>
      </c>
      <c r="L1442" s="16" t="str">
        <f>IF(E1442="","",VLOOKUP(E1442,[1]Hoja4!A:H,8,0))</f>
        <v/>
      </c>
      <c r="M1442" s="15" t="str">
        <f>IF(E1442="","",VLOOKUP(E1442,[1]Hoja4!A:I,9,0))</f>
        <v/>
      </c>
      <c r="N1442" s="17" t="str">
        <f ca="1">IF(ISERROR(
BUSCARX(B1442 &amp; I1442 &amp; H1442,
'EXTRACTO BANCO'!A:A &amp; 'EXTRACTO BANCO'!G:G &amp; 'EXTRACTO BANCO'!K:K,
'EXTRACTO BANCO'!A:A,
0)
),"NO","OK")</f>
        <v>NO</v>
      </c>
      <c r="O1442" s="18"/>
    </row>
    <row r="1443" spans="1:15">
      <c r="A1443" s="6"/>
      <c r="B1443" s="25"/>
      <c r="C1443" s="7"/>
      <c r="D1443" s="7"/>
      <c r="E1443" s="7"/>
      <c r="F1443" s="7"/>
      <c r="G1443" s="8"/>
      <c r="H1443" s="7"/>
      <c r="I1443" s="7" t="str">
        <f t="shared" si="23"/>
        <v/>
      </c>
      <c r="J1443" s="7" t="s">
        <v>18</v>
      </c>
      <c r="K1443" s="15" t="str">
        <f>IF(E1443="","",VLOOKUP(E1443,[1]Hoja4!A:H,7,0))</f>
        <v/>
      </c>
      <c r="L1443" s="16" t="str">
        <f>IF(E1443="","",VLOOKUP(E1443,[1]Hoja4!A:H,8,0))</f>
        <v/>
      </c>
      <c r="M1443" s="15" t="str">
        <f>IF(E1443="","",VLOOKUP(E1443,[1]Hoja4!A:I,9,0))</f>
        <v/>
      </c>
      <c r="N1443" s="17" t="str">
        <f ca="1">IF(ISERROR(
BUSCARX(B1443 &amp; I1443 &amp; H1443,
'EXTRACTO BANCO'!A:A &amp; 'EXTRACTO BANCO'!G:G &amp; 'EXTRACTO BANCO'!K:K,
'EXTRACTO BANCO'!A:A,
0)
),"NO","OK")</f>
        <v>NO</v>
      </c>
      <c r="O1443" s="18"/>
    </row>
    <row r="1444" spans="1:15">
      <c r="A1444" s="6"/>
      <c r="B1444" s="25"/>
      <c r="C1444" s="7"/>
      <c r="D1444" s="7"/>
      <c r="E1444" s="7"/>
      <c r="F1444" s="7"/>
      <c r="G1444" s="8"/>
      <c r="H1444" s="7"/>
      <c r="I1444" s="7" t="str">
        <f t="shared" si="23"/>
        <v/>
      </c>
      <c r="J1444" s="7" t="s">
        <v>18</v>
      </c>
      <c r="K1444" s="15" t="str">
        <f>IF(E1444="","",VLOOKUP(E1444,[1]Hoja4!A:H,7,0))</f>
        <v/>
      </c>
      <c r="L1444" s="16" t="str">
        <f>IF(E1444="","",VLOOKUP(E1444,[1]Hoja4!A:H,8,0))</f>
        <v/>
      </c>
      <c r="M1444" s="15" t="str">
        <f>IF(E1444="","",VLOOKUP(E1444,[1]Hoja4!A:I,9,0))</f>
        <v/>
      </c>
      <c r="N1444" s="17" t="str">
        <f ca="1">IF(ISERROR(
BUSCARX(B1444 &amp; I1444 &amp; H1444,
'EXTRACTO BANCO'!A:A &amp; 'EXTRACTO BANCO'!G:G &amp; 'EXTRACTO BANCO'!K:K,
'EXTRACTO BANCO'!A:A,
0)
),"NO","OK")</f>
        <v>NO</v>
      </c>
      <c r="O1444" s="18"/>
    </row>
    <row r="1445" spans="1:15">
      <c r="A1445" s="6"/>
      <c r="B1445" s="25"/>
      <c r="C1445" s="7"/>
      <c r="D1445" s="7"/>
      <c r="E1445" s="7"/>
      <c r="F1445" s="7"/>
      <c r="G1445" s="8"/>
      <c r="H1445" s="7"/>
      <c r="I1445" s="7" t="str">
        <f t="shared" si="23"/>
        <v/>
      </c>
      <c r="J1445" s="7" t="s">
        <v>18</v>
      </c>
      <c r="K1445" s="15" t="str">
        <f>IF(E1445="","",VLOOKUP(E1445,[1]Hoja4!A:H,7,0))</f>
        <v/>
      </c>
      <c r="L1445" s="16" t="str">
        <f>IF(E1445="","",VLOOKUP(E1445,[1]Hoja4!A:H,8,0))</f>
        <v/>
      </c>
      <c r="M1445" s="15" t="str">
        <f>IF(E1445="","",VLOOKUP(E1445,[1]Hoja4!A:I,9,0))</f>
        <v/>
      </c>
      <c r="N1445" s="17" t="str">
        <f ca="1">IF(ISERROR(
BUSCARX(B1445 &amp; I1445 &amp; H1445,
'EXTRACTO BANCO'!A:A &amp; 'EXTRACTO BANCO'!G:G &amp; 'EXTRACTO BANCO'!K:K,
'EXTRACTO BANCO'!A:A,
0)
),"NO","OK")</f>
        <v>NO</v>
      </c>
      <c r="O1445" s="18"/>
    </row>
    <row r="1446" spans="1:15">
      <c r="A1446" s="6"/>
      <c r="B1446" s="25"/>
      <c r="C1446" s="7"/>
      <c r="D1446" s="7"/>
      <c r="E1446" s="7"/>
      <c r="F1446" s="7"/>
      <c r="G1446" s="8"/>
      <c r="H1446" s="7"/>
      <c r="I1446" s="7" t="str">
        <f t="shared" si="23"/>
        <v/>
      </c>
      <c r="J1446" s="7" t="s">
        <v>18</v>
      </c>
      <c r="K1446" s="15" t="str">
        <f>IF(E1446="","",VLOOKUP(E1446,[1]Hoja4!A:H,7,0))</f>
        <v/>
      </c>
      <c r="L1446" s="16" t="str">
        <f>IF(E1446="","",VLOOKUP(E1446,[1]Hoja4!A:H,8,0))</f>
        <v/>
      </c>
      <c r="M1446" s="15" t="str">
        <f>IF(E1446="","",VLOOKUP(E1446,[1]Hoja4!A:I,9,0))</f>
        <v/>
      </c>
      <c r="N1446" s="17" t="str">
        <f ca="1">IF(ISERROR(
BUSCARX(B1446 &amp; I1446 &amp; H1446,
'EXTRACTO BANCO'!A:A &amp; 'EXTRACTO BANCO'!G:G &amp; 'EXTRACTO BANCO'!K:K,
'EXTRACTO BANCO'!A:A,
0)
),"NO","OK")</f>
        <v>NO</v>
      </c>
      <c r="O1446" s="18"/>
    </row>
    <row r="1447" spans="1:15">
      <c r="A1447" s="6"/>
      <c r="B1447" s="25"/>
      <c r="C1447" s="7"/>
      <c r="D1447" s="7"/>
      <c r="E1447" s="7"/>
      <c r="F1447" s="7"/>
      <c r="G1447" s="8"/>
      <c r="H1447" s="7"/>
      <c r="I1447" s="7" t="str">
        <f t="shared" si="23"/>
        <v/>
      </c>
      <c r="J1447" s="7" t="s">
        <v>18</v>
      </c>
      <c r="K1447" s="15" t="str">
        <f>IF(E1447="","",VLOOKUP(E1447,[1]Hoja4!A:H,7,0))</f>
        <v/>
      </c>
      <c r="L1447" s="16" t="str">
        <f>IF(E1447="","",VLOOKUP(E1447,[1]Hoja4!A:H,8,0))</f>
        <v/>
      </c>
      <c r="M1447" s="15" t="str">
        <f>IF(E1447="","",VLOOKUP(E1447,[1]Hoja4!A:I,9,0))</f>
        <v/>
      </c>
      <c r="N1447" s="17" t="str">
        <f ca="1">IF(ISERROR(
BUSCARX(B1447 &amp; I1447 &amp; H1447,
'EXTRACTO BANCO'!A:A &amp; 'EXTRACTO BANCO'!G:G &amp; 'EXTRACTO BANCO'!K:K,
'EXTRACTO BANCO'!A:A,
0)
),"NO","OK")</f>
        <v>NO</v>
      </c>
      <c r="O1447" s="18"/>
    </row>
    <row r="1448" spans="1:15">
      <c r="A1448" s="6"/>
      <c r="B1448" s="25"/>
      <c r="C1448" s="7"/>
      <c r="D1448" s="7"/>
      <c r="E1448" s="7"/>
      <c r="F1448" s="7"/>
      <c r="G1448" s="8"/>
      <c r="H1448" s="7"/>
      <c r="I1448" s="7" t="str">
        <f t="shared" si="23"/>
        <v/>
      </c>
      <c r="J1448" s="7" t="s">
        <v>18</v>
      </c>
      <c r="K1448" s="15" t="str">
        <f>IF(E1448="","",VLOOKUP(E1448,[1]Hoja4!A:H,7,0))</f>
        <v/>
      </c>
      <c r="L1448" s="16" t="str">
        <f>IF(E1448="","",VLOOKUP(E1448,[1]Hoja4!A:H,8,0))</f>
        <v/>
      </c>
      <c r="M1448" s="15" t="str">
        <f>IF(E1448="","",VLOOKUP(E1448,[1]Hoja4!A:I,9,0))</f>
        <v/>
      </c>
      <c r="N1448" s="17" t="str">
        <f ca="1">IF(ISERROR(
BUSCARX(B1448 &amp; I1448 &amp; H1448,
'EXTRACTO BANCO'!A:A &amp; 'EXTRACTO BANCO'!G:G &amp; 'EXTRACTO BANCO'!K:K,
'EXTRACTO BANCO'!A:A,
0)
),"NO","OK")</f>
        <v>NO</v>
      </c>
      <c r="O1448" s="18"/>
    </row>
    <row r="1449" spans="1:15">
      <c r="A1449" s="6"/>
      <c r="B1449" s="25"/>
      <c r="C1449" s="7"/>
      <c r="D1449" s="7"/>
      <c r="E1449" s="7"/>
      <c r="F1449" s="7"/>
      <c r="G1449" s="8"/>
      <c r="H1449" s="7"/>
      <c r="I1449" s="7" t="str">
        <f t="shared" si="23"/>
        <v/>
      </c>
      <c r="J1449" s="7" t="s">
        <v>18</v>
      </c>
      <c r="K1449" s="15" t="str">
        <f>IF(E1449="","",VLOOKUP(E1449,[1]Hoja4!A:H,7,0))</f>
        <v/>
      </c>
      <c r="L1449" s="16" t="str">
        <f>IF(E1449="","",VLOOKUP(E1449,[1]Hoja4!A:H,8,0))</f>
        <v/>
      </c>
      <c r="M1449" s="15" t="str">
        <f>IF(E1449="","",VLOOKUP(E1449,[1]Hoja4!A:I,9,0))</f>
        <v/>
      </c>
      <c r="N1449" s="17" t="str">
        <f ca="1">IF(ISERROR(
BUSCARX(B1449 &amp; I1449 &amp; H1449,
'EXTRACTO BANCO'!A:A &amp; 'EXTRACTO BANCO'!G:G &amp; 'EXTRACTO BANCO'!K:K,
'EXTRACTO BANCO'!A:A,
0)
),"NO","OK")</f>
        <v>NO</v>
      </c>
      <c r="O1449" s="18"/>
    </row>
    <row r="1450" spans="1:15">
      <c r="A1450" s="6"/>
      <c r="B1450" s="25"/>
      <c r="C1450" s="7"/>
      <c r="D1450" s="7"/>
      <c r="E1450" s="7"/>
      <c r="F1450" s="7"/>
      <c r="G1450" s="8"/>
      <c r="H1450" s="7"/>
      <c r="I1450" s="7" t="str">
        <f t="shared" si="23"/>
        <v/>
      </c>
      <c r="J1450" s="7" t="s">
        <v>18</v>
      </c>
      <c r="K1450" s="15" t="str">
        <f>IF(E1450="","",VLOOKUP(E1450,[1]Hoja4!A:H,7,0))</f>
        <v/>
      </c>
      <c r="L1450" s="16" t="str">
        <f>IF(E1450="","",VLOOKUP(E1450,[1]Hoja4!A:H,8,0))</f>
        <v/>
      </c>
      <c r="M1450" s="15" t="str">
        <f>IF(E1450="","",VLOOKUP(E1450,[1]Hoja4!A:I,9,0))</f>
        <v/>
      </c>
      <c r="N1450" s="17" t="str">
        <f ca="1">IF(ISERROR(
BUSCARX(B1450 &amp; I1450 &amp; H1450,
'EXTRACTO BANCO'!A:A &amp; 'EXTRACTO BANCO'!G:G &amp; 'EXTRACTO BANCO'!K:K,
'EXTRACTO BANCO'!A:A,
0)
),"NO","OK")</f>
        <v>NO</v>
      </c>
      <c r="O1450" s="18"/>
    </row>
    <row r="1451" spans="1:15">
      <c r="A1451" s="6"/>
      <c r="B1451" s="25"/>
      <c r="C1451" s="7"/>
      <c r="D1451" s="7"/>
      <c r="E1451" s="7"/>
      <c r="F1451" s="7"/>
      <c r="G1451" s="8"/>
      <c r="H1451" s="7"/>
      <c r="I1451" s="7" t="str">
        <f t="shared" si="23"/>
        <v/>
      </c>
      <c r="J1451" s="7" t="s">
        <v>18</v>
      </c>
      <c r="K1451" s="15" t="str">
        <f>IF(E1451="","",VLOOKUP(E1451,[1]Hoja4!A:H,7,0))</f>
        <v/>
      </c>
      <c r="L1451" s="16" t="str">
        <f>IF(E1451="","",VLOOKUP(E1451,[1]Hoja4!A:H,8,0))</f>
        <v/>
      </c>
      <c r="M1451" s="15" t="str">
        <f>IF(E1451="","",VLOOKUP(E1451,[1]Hoja4!A:I,9,0))</f>
        <v/>
      </c>
      <c r="N1451" s="17" t="str">
        <f ca="1">IF(ISERROR(
BUSCARX(B1451 &amp; I1451 &amp; H1451,
'EXTRACTO BANCO'!A:A &amp; 'EXTRACTO BANCO'!G:G &amp; 'EXTRACTO BANCO'!K:K,
'EXTRACTO BANCO'!A:A,
0)
),"NO","OK")</f>
        <v>NO</v>
      </c>
      <c r="O1451" s="18"/>
    </row>
    <row r="1452" spans="1:15">
      <c r="A1452" s="6"/>
      <c r="B1452" s="25"/>
      <c r="C1452" s="7"/>
      <c r="D1452" s="7"/>
      <c r="E1452" s="7"/>
      <c r="F1452" s="7"/>
      <c r="G1452" s="8"/>
      <c r="H1452" s="7"/>
      <c r="I1452" s="7" t="str">
        <f t="shared" si="23"/>
        <v/>
      </c>
      <c r="J1452" s="7" t="s">
        <v>18</v>
      </c>
      <c r="K1452" s="15" t="str">
        <f>IF(E1452="","",VLOOKUP(E1452,[1]Hoja4!A:H,7,0))</f>
        <v/>
      </c>
      <c r="L1452" s="16" t="str">
        <f>IF(E1452="","",VLOOKUP(E1452,[1]Hoja4!A:H,8,0))</f>
        <v/>
      </c>
      <c r="M1452" s="15" t="str">
        <f>IF(E1452="","",VLOOKUP(E1452,[1]Hoja4!A:I,9,0))</f>
        <v/>
      </c>
      <c r="N1452" s="17" t="str">
        <f ca="1">IF(ISERROR(
BUSCARX(B1452 &amp; I1452 &amp; H1452,
'EXTRACTO BANCO'!A:A &amp; 'EXTRACTO BANCO'!G:G &amp; 'EXTRACTO BANCO'!K:K,
'EXTRACTO BANCO'!A:A,
0)
),"NO","OK")</f>
        <v>NO</v>
      </c>
      <c r="O1452" s="18"/>
    </row>
    <row r="1453" spans="1:15">
      <c r="A1453" s="6"/>
      <c r="B1453" s="25"/>
      <c r="C1453" s="7"/>
      <c r="D1453" s="7"/>
      <c r="E1453" s="7"/>
      <c r="F1453" s="7"/>
      <c r="G1453" s="8"/>
      <c r="H1453" s="7"/>
      <c r="I1453" s="7" t="str">
        <f t="shared" si="23"/>
        <v/>
      </c>
      <c r="J1453" s="7" t="s">
        <v>18</v>
      </c>
      <c r="K1453" s="15" t="str">
        <f>IF(E1453="","",VLOOKUP(E1453,[1]Hoja4!A:H,7,0))</f>
        <v/>
      </c>
      <c r="L1453" s="16" t="str">
        <f>IF(E1453="","",VLOOKUP(E1453,[1]Hoja4!A:H,8,0))</f>
        <v/>
      </c>
      <c r="M1453" s="15" t="str">
        <f>IF(E1453="","",VLOOKUP(E1453,[1]Hoja4!A:I,9,0))</f>
        <v/>
      </c>
      <c r="N1453" s="17" t="str">
        <f ca="1">IF(ISERROR(
BUSCARX(B1453 &amp; I1453 &amp; H1453,
'EXTRACTO BANCO'!A:A &amp; 'EXTRACTO BANCO'!G:G &amp; 'EXTRACTO BANCO'!K:K,
'EXTRACTO BANCO'!A:A,
0)
),"NO","OK")</f>
        <v>NO</v>
      </c>
      <c r="O1453" s="18"/>
    </row>
    <row r="1454" spans="1:15">
      <c r="A1454" s="6"/>
      <c r="B1454" s="25"/>
      <c r="C1454" s="7"/>
      <c r="D1454" s="7"/>
      <c r="E1454" s="7"/>
      <c r="F1454" s="7"/>
      <c r="G1454" s="8"/>
      <c r="H1454" s="7"/>
      <c r="I1454" s="7" t="str">
        <f t="shared" si="23"/>
        <v/>
      </c>
      <c r="J1454" s="7" t="s">
        <v>18</v>
      </c>
      <c r="K1454" s="15" t="str">
        <f>IF(E1454="","",VLOOKUP(E1454,[1]Hoja4!A:H,7,0))</f>
        <v/>
      </c>
      <c r="L1454" s="16" t="str">
        <f>IF(E1454="","",VLOOKUP(E1454,[1]Hoja4!A:H,8,0))</f>
        <v/>
      </c>
      <c r="M1454" s="15" t="str">
        <f>IF(E1454="","",VLOOKUP(E1454,[1]Hoja4!A:I,9,0))</f>
        <v/>
      </c>
      <c r="N1454" s="17" t="str">
        <f ca="1">IF(ISERROR(
BUSCARX(B1454 &amp; I1454 &amp; H1454,
'EXTRACTO BANCO'!A:A &amp; 'EXTRACTO BANCO'!G:G &amp; 'EXTRACTO BANCO'!K:K,
'EXTRACTO BANCO'!A:A,
0)
),"NO","OK")</f>
        <v>NO</v>
      </c>
      <c r="O1454" s="18"/>
    </row>
    <row r="1455" spans="1:15">
      <c r="A1455" s="6"/>
      <c r="B1455" s="25"/>
      <c r="C1455" s="7"/>
      <c r="D1455" s="7"/>
      <c r="E1455" s="7"/>
      <c r="F1455" s="7"/>
      <c r="G1455" s="8"/>
      <c r="H1455" s="7"/>
      <c r="I1455" s="7" t="str">
        <f t="shared" si="23"/>
        <v/>
      </c>
      <c r="J1455" s="7" t="s">
        <v>18</v>
      </c>
      <c r="K1455" s="15" t="str">
        <f>IF(E1455="","",VLOOKUP(E1455,[1]Hoja4!A:H,7,0))</f>
        <v/>
      </c>
      <c r="L1455" s="16" t="str">
        <f>IF(E1455="","",VLOOKUP(E1455,[1]Hoja4!A:H,8,0))</f>
        <v/>
      </c>
      <c r="M1455" s="15" t="str">
        <f>IF(E1455="","",VLOOKUP(E1455,[1]Hoja4!A:I,9,0))</f>
        <v/>
      </c>
      <c r="N1455" s="17" t="str">
        <f ca="1">IF(ISERROR(
BUSCARX(B1455 &amp; I1455 &amp; H1455,
'EXTRACTO BANCO'!A:A &amp; 'EXTRACTO BANCO'!G:G &amp; 'EXTRACTO BANCO'!K:K,
'EXTRACTO BANCO'!A:A,
0)
),"NO","OK")</f>
        <v>NO</v>
      </c>
      <c r="O1455" s="18"/>
    </row>
    <row r="1456" spans="1:15">
      <c r="A1456" s="6"/>
      <c r="B1456" s="25"/>
      <c r="C1456" s="7"/>
      <c r="D1456" s="7"/>
      <c r="E1456" s="7"/>
      <c r="F1456" s="7"/>
      <c r="G1456" s="8"/>
      <c r="H1456" s="7"/>
      <c r="I1456" s="7" t="str">
        <f t="shared" si="23"/>
        <v/>
      </c>
      <c r="J1456" s="7" t="s">
        <v>18</v>
      </c>
      <c r="K1456" s="15" t="str">
        <f>IF(E1456="","",VLOOKUP(E1456,[1]Hoja4!A:H,7,0))</f>
        <v/>
      </c>
      <c r="L1456" s="16" t="str">
        <f>IF(E1456="","",VLOOKUP(E1456,[1]Hoja4!A:H,8,0))</f>
        <v/>
      </c>
      <c r="M1456" s="15" t="str">
        <f>IF(E1456="","",VLOOKUP(E1456,[1]Hoja4!A:I,9,0))</f>
        <v/>
      </c>
      <c r="N1456" s="17" t="str">
        <f ca="1">IF(ISERROR(
BUSCARX(B1456 &amp; I1456 &amp; H1456,
'EXTRACTO BANCO'!A:A &amp; 'EXTRACTO BANCO'!G:G &amp; 'EXTRACTO BANCO'!K:K,
'EXTRACTO BANCO'!A:A,
0)
),"NO","OK")</f>
        <v>NO</v>
      </c>
      <c r="O1456" s="18"/>
    </row>
    <row r="1457" spans="1:15">
      <c r="A1457" s="6"/>
      <c r="B1457" s="25"/>
      <c r="C1457" s="7"/>
      <c r="D1457" s="7"/>
      <c r="E1457" s="7"/>
      <c r="F1457" s="7"/>
      <c r="G1457" s="8"/>
      <c r="H1457" s="7"/>
      <c r="I1457" s="7" t="str">
        <f t="shared" si="23"/>
        <v/>
      </c>
      <c r="J1457" s="7" t="s">
        <v>18</v>
      </c>
      <c r="K1457" s="15" t="str">
        <f>IF(E1457="","",VLOOKUP(E1457,[1]Hoja4!A:H,7,0))</f>
        <v/>
      </c>
      <c r="L1457" s="16" t="str">
        <f>IF(E1457="","",VLOOKUP(E1457,[1]Hoja4!A:H,8,0))</f>
        <v/>
      </c>
      <c r="M1457" s="15" t="str">
        <f>IF(E1457="","",VLOOKUP(E1457,[1]Hoja4!A:I,9,0))</f>
        <v/>
      </c>
      <c r="N1457" s="17" t="str">
        <f ca="1">IF(ISERROR(
BUSCARX(B1457 &amp; I1457 &amp; H1457,
'EXTRACTO BANCO'!A:A &amp; 'EXTRACTO BANCO'!G:G &amp; 'EXTRACTO BANCO'!K:K,
'EXTRACTO BANCO'!A:A,
0)
),"NO","OK")</f>
        <v>NO</v>
      </c>
      <c r="O1457" s="18"/>
    </row>
    <row r="1458" spans="1:15">
      <c r="A1458" s="6"/>
      <c r="B1458" s="25"/>
      <c r="C1458" s="7"/>
      <c r="D1458" s="7"/>
      <c r="E1458" s="7"/>
      <c r="F1458" s="7"/>
      <c r="G1458" s="8"/>
      <c r="H1458" s="7"/>
      <c r="I1458" s="7" t="str">
        <f t="shared" si="23"/>
        <v/>
      </c>
      <c r="J1458" s="7" t="s">
        <v>18</v>
      </c>
      <c r="K1458" s="15" t="str">
        <f>IF(E1458="","",VLOOKUP(E1458,[1]Hoja4!A:H,7,0))</f>
        <v/>
      </c>
      <c r="L1458" s="16" t="str">
        <f>IF(E1458="","",VLOOKUP(E1458,[1]Hoja4!A:H,8,0))</f>
        <v/>
      </c>
      <c r="M1458" s="15" t="str">
        <f>IF(E1458="","",VLOOKUP(E1458,[1]Hoja4!A:I,9,0))</f>
        <v/>
      </c>
      <c r="N1458" s="17" t="str">
        <f ca="1">IF(ISERROR(
BUSCARX(B1458 &amp; I1458 &amp; H1458,
'EXTRACTO BANCO'!A:A &amp; 'EXTRACTO BANCO'!G:G &amp; 'EXTRACTO BANCO'!K:K,
'EXTRACTO BANCO'!A:A,
0)
),"NO","OK")</f>
        <v>NO</v>
      </c>
      <c r="O1458" s="18"/>
    </row>
    <row r="1459" spans="1:15">
      <c r="A1459" s="6"/>
      <c r="B1459" s="25"/>
      <c r="C1459" s="7"/>
      <c r="D1459" s="7"/>
      <c r="E1459" s="7"/>
      <c r="F1459" s="7"/>
      <c r="G1459" s="8"/>
      <c r="H1459" s="7"/>
      <c r="I1459" s="7" t="str">
        <f t="shared" si="23"/>
        <v/>
      </c>
      <c r="J1459" s="7" t="s">
        <v>18</v>
      </c>
      <c r="K1459" s="15" t="str">
        <f>IF(E1459="","",VLOOKUP(E1459,[1]Hoja4!A:H,7,0))</f>
        <v/>
      </c>
      <c r="L1459" s="16" t="str">
        <f>IF(E1459="","",VLOOKUP(E1459,[1]Hoja4!A:H,8,0))</f>
        <v/>
      </c>
      <c r="M1459" s="15" t="str">
        <f>IF(E1459="","",VLOOKUP(E1459,[1]Hoja4!A:I,9,0))</f>
        <v/>
      </c>
      <c r="N1459" s="17" t="str">
        <f ca="1">IF(ISERROR(
BUSCARX(B1459 &amp; I1459 &amp; H1459,
'EXTRACTO BANCO'!A:A &amp; 'EXTRACTO BANCO'!G:G &amp; 'EXTRACTO BANCO'!K:K,
'EXTRACTO BANCO'!A:A,
0)
),"NO","OK")</f>
        <v>NO</v>
      </c>
      <c r="O1459" s="18"/>
    </row>
    <row r="1460" spans="1:15">
      <c r="A1460" s="6"/>
      <c r="B1460" s="25"/>
      <c r="C1460" s="7"/>
      <c r="D1460" s="7"/>
      <c r="E1460" s="7"/>
      <c r="F1460" s="7"/>
      <c r="G1460" s="8"/>
      <c r="H1460" s="7"/>
      <c r="I1460" s="7" t="str">
        <f t="shared" si="23"/>
        <v/>
      </c>
      <c r="J1460" s="7" t="s">
        <v>18</v>
      </c>
      <c r="K1460" s="15" t="str">
        <f>IF(E1460="","",VLOOKUP(E1460,[1]Hoja4!A:H,7,0))</f>
        <v/>
      </c>
      <c r="L1460" s="16" t="str">
        <f>IF(E1460="","",VLOOKUP(E1460,[1]Hoja4!A:H,8,0))</f>
        <v/>
      </c>
      <c r="M1460" s="15" t="str">
        <f>IF(E1460="","",VLOOKUP(E1460,[1]Hoja4!A:I,9,0))</f>
        <v/>
      </c>
      <c r="N1460" s="17" t="str">
        <f ca="1">IF(ISERROR(
BUSCARX(B1460 &amp; I1460 &amp; H1460,
'EXTRACTO BANCO'!A:A &amp; 'EXTRACTO BANCO'!G:G &amp; 'EXTRACTO BANCO'!K:K,
'EXTRACTO BANCO'!A:A,
0)
),"NO","OK")</f>
        <v>NO</v>
      </c>
      <c r="O1460" s="18"/>
    </row>
    <row r="1461" spans="1:15">
      <c r="A1461" s="6"/>
      <c r="B1461" s="25"/>
      <c r="C1461" s="7"/>
      <c r="D1461" s="7"/>
      <c r="E1461" s="7"/>
      <c r="F1461" s="7"/>
      <c r="G1461" s="8"/>
      <c r="H1461" s="7"/>
      <c r="I1461" s="7" t="str">
        <f t="shared" si="23"/>
        <v/>
      </c>
      <c r="J1461" s="7" t="s">
        <v>18</v>
      </c>
      <c r="K1461" s="15" t="str">
        <f>IF(E1461="","",VLOOKUP(E1461,[1]Hoja4!A:H,7,0))</f>
        <v/>
      </c>
      <c r="L1461" s="16" t="str">
        <f>IF(E1461="","",VLOOKUP(E1461,[1]Hoja4!A:H,8,0))</f>
        <v/>
      </c>
      <c r="M1461" s="15" t="str">
        <f>IF(E1461="","",VLOOKUP(E1461,[1]Hoja4!A:I,9,0))</f>
        <v/>
      </c>
      <c r="N1461" s="17" t="str">
        <f ca="1">IF(ISERROR(
BUSCARX(B1461 &amp; I1461 &amp; H1461,
'EXTRACTO BANCO'!A:A &amp; 'EXTRACTO BANCO'!G:G &amp; 'EXTRACTO BANCO'!K:K,
'EXTRACTO BANCO'!A:A,
0)
),"NO","OK")</f>
        <v>NO</v>
      </c>
      <c r="O1461" s="18"/>
    </row>
    <row r="1462" spans="1:15">
      <c r="A1462" s="6"/>
      <c r="B1462" s="25"/>
      <c r="C1462" s="7"/>
      <c r="D1462" s="7"/>
      <c r="E1462" s="7"/>
      <c r="F1462" s="7"/>
      <c r="G1462" s="8"/>
      <c r="H1462" s="7"/>
      <c r="I1462" s="7" t="str">
        <f t="shared" si="23"/>
        <v/>
      </c>
      <c r="J1462" s="7" t="s">
        <v>18</v>
      </c>
      <c r="K1462" s="15" t="str">
        <f>IF(E1462="","",VLOOKUP(E1462,[1]Hoja4!A:H,7,0))</f>
        <v/>
      </c>
      <c r="L1462" s="16" t="str">
        <f>IF(E1462="","",VLOOKUP(E1462,[1]Hoja4!A:H,8,0))</f>
        <v/>
      </c>
      <c r="M1462" s="15" t="str">
        <f>IF(E1462="","",VLOOKUP(E1462,[1]Hoja4!A:I,9,0))</f>
        <v/>
      </c>
      <c r="N1462" s="17" t="str">
        <f ca="1">IF(ISERROR(
BUSCARX(B1462 &amp; I1462 &amp; H1462,
'EXTRACTO BANCO'!A:A &amp; 'EXTRACTO BANCO'!G:G &amp; 'EXTRACTO BANCO'!K:K,
'EXTRACTO BANCO'!A:A,
0)
),"NO","OK")</f>
        <v>NO</v>
      </c>
      <c r="O1462" s="18"/>
    </row>
    <row r="1463" spans="1:15">
      <c r="A1463" s="6"/>
      <c r="B1463" s="25"/>
      <c r="C1463" s="7"/>
      <c r="D1463" s="7"/>
      <c r="E1463" s="7"/>
      <c r="F1463" s="7"/>
      <c r="G1463" s="8"/>
      <c r="H1463" s="7"/>
      <c r="I1463" s="7" t="str">
        <f t="shared" si="23"/>
        <v/>
      </c>
      <c r="J1463" s="7" t="s">
        <v>18</v>
      </c>
      <c r="K1463" s="15" t="str">
        <f>IF(E1463="","",VLOOKUP(E1463,[1]Hoja4!A:H,7,0))</f>
        <v/>
      </c>
      <c r="L1463" s="16" t="str">
        <f>IF(E1463="","",VLOOKUP(E1463,[1]Hoja4!A:H,8,0))</f>
        <v/>
      </c>
      <c r="M1463" s="15" t="str">
        <f>IF(E1463="","",VLOOKUP(E1463,[1]Hoja4!A:I,9,0))</f>
        <v/>
      </c>
      <c r="N1463" s="17" t="str">
        <f ca="1">IF(ISERROR(
BUSCARX(B1463 &amp; I1463 &amp; H1463,
'EXTRACTO BANCO'!A:A &amp; 'EXTRACTO BANCO'!G:G &amp; 'EXTRACTO BANCO'!K:K,
'EXTRACTO BANCO'!A:A,
0)
),"NO","OK")</f>
        <v>NO</v>
      </c>
      <c r="O1463" s="18"/>
    </row>
    <row r="1464" spans="1:15">
      <c r="A1464" s="6"/>
      <c r="B1464" s="25"/>
      <c r="C1464" s="7"/>
      <c r="D1464" s="7"/>
      <c r="E1464" s="7"/>
      <c r="F1464" s="7"/>
      <c r="G1464" s="8"/>
      <c r="H1464" s="7"/>
      <c r="I1464" s="7" t="str">
        <f t="shared" si="23"/>
        <v/>
      </c>
      <c r="J1464" s="7" t="s">
        <v>18</v>
      </c>
      <c r="K1464" s="15" t="str">
        <f>IF(E1464="","",VLOOKUP(E1464,[1]Hoja4!A:H,7,0))</f>
        <v/>
      </c>
      <c r="L1464" s="16" t="str">
        <f>IF(E1464="","",VLOOKUP(E1464,[1]Hoja4!A:H,8,0))</f>
        <v/>
      </c>
      <c r="M1464" s="15" t="str">
        <f>IF(E1464="","",VLOOKUP(E1464,[1]Hoja4!A:I,9,0))</f>
        <v/>
      </c>
      <c r="N1464" s="17" t="str">
        <f ca="1">IF(ISERROR(
BUSCARX(B1464 &amp; I1464 &amp; H1464,
'EXTRACTO BANCO'!A:A &amp; 'EXTRACTO BANCO'!G:G &amp; 'EXTRACTO BANCO'!K:K,
'EXTRACTO BANCO'!A:A,
0)
),"NO","OK")</f>
        <v>NO</v>
      </c>
      <c r="O1464" s="18"/>
    </row>
    <row r="1465" spans="1:15">
      <c r="A1465" s="6"/>
      <c r="B1465" s="25"/>
      <c r="C1465" s="7"/>
      <c r="D1465" s="7"/>
      <c r="E1465" s="7"/>
      <c r="F1465" s="7"/>
      <c r="G1465" s="8"/>
      <c r="H1465" s="7"/>
      <c r="I1465" s="7" t="str">
        <f t="shared" si="23"/>
        <v/>
      </c>
      <c r="J1465" s="7" t="s">
        <v>18</v>
      </c>
      <c r="K1465" s="15" t="str">
        <f>IF(E1465="","",VLOOKUP(E1465,[1]Hoja4!A:H,7,0))</f>
        <v/>
      </c>
      <c r="L1465" s="16" t="str">
        <f>IF(E1465="","",VLOOKUP(E1465,[1]Hoja4!A:H,8,0))</f>
        <v/>
      </c>
      <c r="M1465" s="15" t="str">
        <f>IF(E1465="","",VLOOKUP(E1465,[1]Hoja4!A:I,9,0))</f>
        <v/>
      </c>
      <c r="N1465" s="17" t="str">
        <f ca="1">IF(ISERROR(
BUSCARX(B1465 &amp; I1465 &amp; H1465,
'EXTRACTO BANCO'!A:A &amp; 'EXTRACTO BANCO'!G:G &amp; 'EXTRACTO BANCO'!K:K,
'EXTRACTO BANCO'!A:A,
0)
),"NO","OK")</f>
        <v>NO</v>
      </c>
      <c r="O1465" s="18"/>
    </row>
    <row r="1466" spans="1:15">
      <c r="A1466" s="6"/>
      <c r="B1466" s="25"/>
      <c r="C1466" s="7"/>
      <c r="D1466" s="7"/>
      <c r="E1466" s="7"/>
      <c r="F1466" s="7"/>
      <c r="G1466" s="8"/>
      <c r="H1466" s="7"/>
      <c r="I1466" s="7" t="str">
        <f t="shared" si="23"/>
        <v/>
      </c>
      <c r="J1466" s="7" t="s">
        <v>18</v>
      </c>
      <c r="K1466" s="15" t="str">
        <f>IF(E1466="","",VLOOKUP(E1466,[1]Hoja4!A:H,7,0))</f>
        <v/>
      </c>
      <c r="L1466" s="16" t="str">
        <f>IF(E1466="","",VLOOKUP(E1466,[1]Hoja4!A:H,8,0))</f>
        <v/>
      </c>
      <c r="M1466" s="15" t="str">
        <f>IF(E1466="","",VLOOKUP(E1466,[1]Hoja4!A:I,9,0))</f>
        <v/>
      </c>
      <c r="N1466" s="17" t="str">
        <f ca="1">IF(ISERROR(
BUSCARX(B1466 &amp; I1466 &amp; H1466,
'EXTRACTO BANCO'!A:A &amp; 'EXTRACTO BANCO'!G:G &amp; 'EXTRACTO BANCO'!K:K,
'EXTRACTO BANCO'!A:A,
0)
),"NO","OK")</f>
        <v>NO</v>
      </c>
      <c r="O1466" s="18"/>
    </row>
    <row r="1467" spans="1:15">
      <c r="A1467" s="6"/>
      <c r="B1467" s="25"/>
      <c r="C1467" s="7"/>
      <c r="D1467" s="7"/>
      <c r="E1467" s="7"/>
      <c r="F1467" s="7"/>
      <c r="G1467" s="8"/>
      <c r="H1467" s="7"/>
      <c r="I1467" s="7" t="str">
        <f t="shared" si="23"/>
        <v/>
      </c>
      <c r="J1467" s="7" t="s">
        <v>18</v>
      </c>
      <c r="K1467" s="15" t="str">
        <f>IF(E1467="","",VLOOKUP(E1467,[1]Hoja4!A:H,7,0))</f>
        <v/>
      </c>
      <c r="L1467" s="16" t="str">
        <f>IF(E1467="","",VLOOKUP(E1467,[1]Hoja4!A:H,8,0))</f>
        <v/>
      </c>
      <c r="M1467" s="15" t="str">
        <f>IF(E1467="","",VLOOKUP(E1467,[1]Hoja4!A:I,9,0))</f>
        <v/>
      </c>
      <c r="N1467" s="17" t="str">
        <f ca="1">IF(ISERROR(
BUSCARX(B1467 &amp; I1467 &amp; H1467,
'EXTRACTO BANCO'!A:A &amp; 'EXTRACTO BANCO'!G:G &amp; 'EXTRACTO BANCO'!K:K,
'EXTRACTO BANCO'!A:A,
0)
),"NO","OK")</f>
        <v>NO</v>
      </c>
      <c r="O1467" s="18"/>
    </row>
    <row r="1468" spans="1:15">
      <c r="A1468" s="6"/>
      <c r="B1468" s="25"/>
      <c r="C1468" s="7"/>
      <c r="D1468" s="7"/>
      <c r="E1468" s="7"/>
      <c r="F1468" s="7"/>
      <c r="G1468" s="8"/>
      <c r="H1468" s="7"/>
      <c r="I1468" s="7" t="str">
        <f t="shared" si="23"/>
        <v/>
      </c>
      <c r="J1468" s="7" t="s">
        <v>18</v>
      </c>
      <c r="K1468" s="15" t="str">
        <f>IF(E1468="","",VLOOKUP(E1468,[1]Hoja4!A:H,7,0))</f>
        <v/>
      </c>
      <c r="L1468" s="16" t="str">
        <f>IF(E1468="","",VLOOKUP(E1468,[1]Hoja4!A:H,8,0))</f>
        <v/>
      </c>
      <c r="M1468" s="15" t="str">
        <f>IF(E1468="","",VLOOKUP(E1468,[1]Hoja4!A:I,9,0))</f>
        <v/>
      </c>
      <c r="N1468" s="17" t="str">
        <f ca="1">IF(ISERROR(
BUSCARX(B1468 &amp; I1468 &amp; H1468,
'EXTRACTO BANCO'!A:A &amp; 'EXTRACTO BANCO'!G:G &amp; 'EXTRACTO BANCO'!K:K,
'EXTRACTO BANCO'!A:A,
0)
),"NO","OK")</f>
        <v>NO</v>
      </c>
      <c r="O1468" s="18"/>
    </row>
    <row r="1469" spans="1:15">
      <c r="A1469" s="6"/>
      <c r="B1469" s="25"/>
      <c r="C1469" s="7"/>
      <c r="D1469" s="7"/>
      <c r="E1469" s="7"/>
      <c r="F1469" s="7"/>
      <c r="G1469" s="8"/>
      <c r="H1469" s="7"/>
      <c r="I1469" s="7" t="str">
        <f t="shared" si="23"/>
        <v/>
      </c>
      <c r="J1469" s="7" t="s">
        <v>18</v>
      </c>
      <c r="K1469" s="15" t="str">
        <f>IF(E1469="","",VLOOKUP(E1469,[1]Hoja4!A:H,7,0))</f>
        <v/>
      </c>
      <c r="L1469" s="16" t="str">
        <f>IF(E1469="","",VLOOKUP(E1469,[1]Hoja4!A:H,8,0))</f>
        <v/>
      </c>
      <c r="M1469" s="15" t="str">
        <f>IF(E1469="","",VLOOKUP(E1469,[1]Hoja4!A:I,9,0))</f>
        <v/>
      </c>
      <c r="N1469" s="17" t="str">
        <f ca="1">IF(ISERROR(
BUSCARX(B1469 &amp; I1469 &amp; H1469,
'EXTRACTO BANCO'!A:A &amp; 'EXTRACTO BANCO'!G:G &amp; 'EXTRACTO BANCO'!K:K,
'EXTRACTO BANCO'!A:A,
0)
),"NO","OK")</f>
        <v>NO</v>
      </c>
      <c r="O1469" s="18"/>
    </row>
    <row r="1470" spans="1:15">
      <c r="A1470" s="6"/>
      <c r="B1470" s="25"/>
      <c r="C1470" s="7"/>
      <c r="D1470" s="7"/>
      <c r="E1470" s="7"/>
      <c r="F1470" s="7"/>
      <c r="G1470" s="8"/>
      <c r="H1470" s="7"/>
      <c r="I1470" s="7" t="str">
        <f t="shared" si="23"/>
        <v/>
      </c>
      <c r="J1470" s="7" t="s">
        <v>18</v>
      </c>
      <c r="K1470" s="15" t="str">
        <f>IF(E1470="","",VLOOKUP(E1470,[1]Hoja4!A:H,7,0))</f>
        <v/>
      </c>
      <c r="L1470" s="16" t="str">
        <f>IF(E1470="","",VLOOKUP(E1470,[1]Hoja4!A:H,8,0))</f>
        <v/>
      </c>
      <c r="M1470" s="15" t="str">
        <f>IF(E1470="","",VLOOKUP(E1470,[1]Hoja4!A:I,9,0))</f>
        <v/>
      </c>
      <c r="N1470" s="17" t="str">
        <f ca="1">IF(ISERROR(
BUSCARX(B1470 &amp; I1470 &amp; H1470,
'EXTRACTO BANCO'!A:A &amp; 'EXTRACTO BANCO'!G:G &amp; 'EXTRACTO BANCO'!K:K,
'EXTRACTO BANCO'!A:A,
0)
),"NO","OK")</f>
        <v>NO</v>
      </c>
      <c r="O1470" s="18"/>
    </row>
    <row r="1471" spans="1:15">
      <c r="A1471" s="6"/>
      <c r="B1471" s="25"/>
      <c r="C1471" s="7"/>
      <c r="D1471" s="7"/>
      <c r="E1471" s="7"/>
      <c r="F1471" s="7"/>
      <c r="G1471" s="8"/>
      <c r="H1471" s="7"/>
      <c r="I1471" s="7" t="str">
        <f t="shared" si="23"/>
        <v/>
      </c>
      <c r="J1471" s="7" t="s">
        <v>18</v>
      </c>
      <c r="K1471" s="15" t="str">
        <f>IF(E1471="","",VLOOKUP(E1471,[1]Hoja4!A:H,7,0))</f>
        <v/>
      </c>
      <c r="L1471" s="16" t="str">
        <f>IF(E1471="","",VLOOKUP(E1471,[1]Hoja4!A:H,8,0))</f>
        <v/>
      </c>
      <c r="M1471" s="15" t="str">
        <f>IF(E1471="","",VLOOKUP(E1471,[1]Hoja4!A:I,9,0))</f>
        <v/>
      </c>
      <c r="N1471" s="17" t="str">
        <f ca="1">IF(ISERROR(
BUSCARX(B1471 &amp; I1471 &amp; H1471,
'EXTRACTO BANCO'!A:A &amp; 'EXTRACTO BANCO'!G:G &amp; 'EXTRACTO BANCO'!K:K,
'EXTRACTO BANCO'!A:A,
0)
),"NO","OK")</f>
        <v>NO</v>
      </c>
      <c r="O1471" s="18"/>
    </row>
    <row r="1472" spans="1:15">
      <c r="A1472" s="6"/>
      <c r="B1472" s="25"/>
      <c r="C1472" s="7"/>
      <c r="D1472" s="7"/>
      <c r="E1472" s="7"/>
      <c r="F1472" s="7"/>
      <c r="G1472" s="8"/>
      <c r="H1472" s="7"/>
      <c r="I1472" s="7" t="str">
        <f t="shared" si="23"/>
        <v/>
      </c>
      <c r="J1472" s="7" t="s">
        <v>18</v>
      </c>
      <c r="K1472" s="15" t="str">
        <f>IF(E1472="","",VLOOKUP(E1472,[1]Hoja4!A:H,7,0))</f>
        <v/>
      </c>
      <c r="L1472" s="16" t="str">
        <f>IF(E1472="","",VLOOKUP(E1472,[1]Hoja4!A:H,8,0))</f>
        <v/>
      </c>
      <c r="M1472" s="15" t="str">
        <f>IF(E1472="","",VLOOKUP(E1472,[1]Hoja4!A:I,9,0))</f>
        <v/>
      </c>
      <c r="N1472" s="17" t="str">
        <f ca="1">IF(ISERROR(
BUSCARX(B1472 &amp; I1472 &amp; H1472,
'EXTRACTO BANCO'!A:A &amp; 'EXTRACTO BANCO'!G:G &amp; 'EXTRACTO BANCO'!K:K,
'EXTRACTO BANCO'!A:A,
0)
),"NO","OK")</f>
        <v>NO</v>
      </c>
      <c r="O1472" s="18"/>
    </row>
    <row r="1473" spans="1:15">
      <c r="A1473" s="6"/>
      <c r="B1473" s="25"/>
      <c r="C1473" s="7"/>
      <c r="D1473" s="7"/>
      <c r="E1473" s="7"/>
      <c r="F1473" s="7"/>
      <c r="G1473" s="8"/>
      <c r="H1473" s="7"/>
      <c r="I1473" s="7" t="str">
        <f t="shared" si="23"/>
        <v/>
      </c>
      <c r="J1473" s="7" t="s">
        <v>18</v>
      </c>
      <c r="K1473" s="15" t="str">
        <f>IF(E1473="","",VLOOKUP(E1473,[1]Hoja4!A:H,7,0))</f>
        <v/>
      </c>
      <c r="L1473" s="16" t="str">
        <f>IF(E1473="","",VLOOKUP(E1473,[1]Hoja4!A:H,8,0))</f>
        <v/>
      </c>
      <c r="M1473" s="15" t="str">
        <f>IF(E1473="","",VLOOKUP(E1473,[1]Hoja4!A:I,9,0))</f>
        <v/>
      </c>
      <c r="N1473" s="17" t="str">
        <f ca="1">IF(ISERROR(
BUSCARX(B1473 &amp; I1473 &amp; H1473,
'EXTRACTO BANCO'!A:A &amp; 'EXTRACTO BANCO'!G:G &amp; 'EXTRACTO BANCO'!K:K,
'EXTRACTO BANCO'!A:A,
0)
),"NO","OK")</f>
        <v>NO</v>
      </c>
      <c r="O1473" s="18"/>
    </row>
    <row r="1474" spans="1:15">
      <c r="A1474" s="6"/>
      <c r="B1474" s="25"/>
      <c r="C1474" s="7"/>
      <c r="D1474" s="7"/>
      <c r="E1474" s="7"/>
      <c r="F1474" s="7"/>
      <c r="G1474" s="8"/>
      <c r="H1474" s="7"/>
      <c r="I1474" s="7" t="str">
        <f t="shared" si="23"/>
        <v/>
      </c>
      <c r="J1474" s="7" t="s">
        <v>18</v>
      </c>
      <c r="K1474" s="15" t="str">
        <f>IF(E1474="","",VLOOKUP(E1474,[1]Hoja4!A:H,7,0))</f>
        <v/>
      </c>
      <c r="L1474" s="16" t="str">
        <f>IF(E1474="","",VLOOKUP(E1474,[1]Hoja4!A:H,8,0))</f>
        <v/>
      </c>
      <c r="M1474" s="15" t="str">
        <f>IF(E1474="","",VLOOKUP(E1474,[1]Hoja4!A:I,9,0))</f>
        <v/>
      </c>
      <c r="N1474" s="17" t="str">
        <f ca="1">IF(ISERROR(
BUSCARX(B1474 &amp; I1474 &amp; H1474,
'EXTRACTO BANCO'!A:A &amp; 'EXTRACTO BANCO'!G:G &amp; 'EXTRACTO BANCO'!K:K,
'EXTRACTO BANCO'!A:A,
0)
),"NO","OK")</f>
        <v>NO</v>
      </c>
      <c r="O1474" s="18"/>
    </row>
    <row r="1475" spans="1:15">
      <c r="A1475" s="6"/>
      <c r="B1475" s="25"/>
      <c r="C1475" s="7"/>
      <c r="D1475" s="7"/>
      <c r="E1475" s="7"/>
      <c r="F1475" s="7"/>
      <c r="G1475" s="8"/>
      <c r="H1475" s="7"/>
      <c r="I1475" s="7" t="str">
        <f t="shared" ref="I1475:I1499" si="24">CONCATENATE(A1475,G1475)</f>
        <v/>
      </c>
      <c r="J1475" s="7" t="s">
        <v>18</v>
      </c>
      <c r="K1475" s="15" t="str">
        <f>IF(E1475="","",VLOOKUP(E1475,[1]Hoja4!A:H,7,0))</f>
        <v/>
      </c>
      <c r="L1475" s="16" t="str">
        <f>IF(E1475="","",VLOOKUP(E1475,[1]Hoja4!A:H,8,0))</f>
        <v/>
      </c>
      <c r="M1475" s="15" t="str">
        <f>IF(E1475="","",VLOOKUP(E1475,[1]Hoja4!A:I,9,0))</f>
        <v/>
      </c>
      <c r="N1475" s="17" t="str">
        <f ca="1">IF(ISERROR(
BUSCARX(B1475 &amp; I1475 &amp; H1475,
'EXTRACTO BANCO'!A:A &amp; 'EXTRACTO BANCO'!G:G &amp; 'EXTRACTO BANCO'!K:K,
'EXTRACTO BANCO'!A:A,
0)
),"NO","OK")</f>
        <v>NO</v>
      </c>
      <c r="O1475" s="18"/>
    </row>
    <row r="1476" spans="1:15">
      <c r="A1476" s="6"/>
      <c r="B1476" s="25"/>
      <c r="C1476" s="7"/>
      <c r="D1476" s="7"/>
      <c r="E1476" s="7"/>
      <c r="F1476" s="7"/>
      <c r="G1476" s="8"/>
      <c r="H1476" s="7"/>
      <c r="I1476" s="7" t="str">
        <f t="shared" si="24"/>
        <v/>
      </c>
      <c r="J1476" s="7" t="s">
        <v>18</v>
      </c>
      <c r="K1476" s="15" t="str">
        <f>IF(E1476="","",VLOOKUP(E1476,[1]Hoja4!A:H,7,0))</f>
        <v/>
      </c>
      <c r="L1476" s="16" t="str">
        <f>IF(E1476="","",VLOOKUP(E1476,[1]Hoja4!A:H,8,0))</f>
        <v/>
      </c>
      <c r="M1476" s="15" t="str">
        <f>IF(E1476="","",VLOOKUP(E1476,[1]Hoja4!A:I,9,0))</f>
        <v/>
      </c>
      <c r="N1476" s="17" t="str">
        <f ca="1">IF(ISERROR(
BUSCARX(B1476 &amp; I1476 &amp; H1476,
'EXTRACTO BANCO'!A:A &amp; 'EXTRACTO BANCO'!G:G &amp; 'EXTRACTO BANCO'!K:K,
'EXTRACTO BANCO'!A:A,
0)
),"NO","OK")</f>
        <v>NO</v>
      </c>
      <c r="O1476" s="18"/>
    </row>
    <row r="1477" spans="1:15">
      <c r="A1477" s="6"/>
      <c r="B1477" s="25"/>
      <c r="C1477" s="7"/>
      <c r="D1477" s="7"/>
      <c r="E1477" s="7"/>
      <c r="F1477" s="7"/>
      <c r="G1477" s="8"/>
      <c r="H1477" s="7"/>
      <c r="I1477" s="7" t="str">
        <f t="shared" si="24"/>
        <v/>
      </c>
      <c r="J1477" s="7" t="s">
        <v>18</v>
      </c>
      <c r="K1477" s="15" t="str">
        <f>IF(E1477="","",VLOOKUP(E1477,[1]Hoja4!A:H,7,0))</f>
        <v/>
      </c>
      <c r="L1477" s="16" t="str">
        <f>IF(E1477="","",VLOOKUP(E1477,[1]Hoja4!A:H,8,0))</f>
        <v/>
      </c>
      <c r="M1477" s="15" t="str">
        <f>IF(E1477="","",VLOOKUP(E1477,[1]Hoja4!A:I,9,0))</f>
        <v/>
      </c>
      <c r="N1477" s="17" t="str">
        <f ca="1">IF(ISERROR(
BUSCARX(B1477 &amp; I1477 &amp; H1477,
'EXTRACTO BANCO'!A:A &amp; 'EXTRACTO BANCO'!G:G &amp; 'EXTRACTO BANCO'!K:K,
'EXTRACTO BANCO'!A:A,
0)
),"NO","OK")</f>
        <v>NO</v>
      </c>
      <c r="O1477" s="18"/>
    </row>
    <row r="1478" spans="1:15">
      <c r="A1478" s="6"/>
      <c r="B1478" s="25"/>
      <c r="C1478" s="7"/>
      <c r="D1478" s="7"/>
      <c r="E1478" s="7"/>
      <c r="F1478" s="7"/>
      <c r="G1478" s="8"/>
      <c r="H1478" s="7"/>
      <c r="I1478" s="7" t="str">
        <f t="shared" si="24"/>
        <v/>
      </c>
      <c r="J1478" s="7" t="s">
        <v>18</v>
      </c>
      <c r="K1478" s="15" t="str">
        <f>IF(E1478="","",VLOOKUP(E1478,[1]Hoja4!A:H,7,0))</f>
        <v/>
      </c>
      <c r="L1478" s="16" t="str">
        <f>IF(E1478="","",VLOOKUP(E1478,[1]Hoja4!A:H,8,0))</f>
        <v/>
      </c>
      <c r="M1478" s="15" t="str">
        <f>IF(E1478="","",VLOOKUP(E1478,[1]Hoja4!A:I,9,0))</f>
        <v/>
      </c>
      <c r="N1478" s="17" t="str">
        <f ca="1">IF(ISERROR(
BUSCARX(B1478 &amp; I1478 &amp; H1478,
'EXTRACTO BANCO'!A:A &amp; 'EXTRACTO BANCO'!G:G &amp; 'EXTRACTO BANCO'!K:K,
'EXTRACTO BANCO'!A:A,
0)
),"NO","OK")</f>
        <v>NO</v>
      </c>
      <c r="O1478" s="18"/>
    </row>
    <row r="1479" spans="1:15">
      <c r="A1479" s="6"/>
      <c r="B1479" s="25"/>
      <c r="C1479" s="7"/>
      <c r="D1479" s="7"/>
      <c r="E1479" s="7"/>
      <c r="F1479" s="7"/>
      <c r="G1479" s="8"/>
      <c r="H1479" s="7"/>
      <c r="I1479" s="7" t="str">
        <f t="shared" si="24"/>
        <v/>
      </c>
      <c r="J1479" s="7" t="s">
        <v>18</v>
      </c>
      <c r="K1479" s="15" t="str">
        <f>IF(E1479="","",VLOOKUP(E1479,[1]Hoja4!A:H,7,0))</f>
        <v/>
      </c>
      <c r="L1479" s="16" t="str">
        <f>IF(E1479="","",VLOOKUP(E1479,[1]Hoja4!A:H,8,0))</f>
        <v/>
      </c>
      <c r="M1479" s="15" t="str">
        <f>IF(E1479="","",VLOOKUP(E1479,[1]Hoja4!A:I,9,0))</f>
        <v/>
      </c>
      <c r="N1479" s="17" t="str">
        <f ca="1">IF(ISERROR(
BUSCARX(B1479 &amp; I1479 &amp; H1479,
'EXTRACTO BANCO'!A:A &amp; 'EXTRACTO BANCO'!G:G &amp; 'EXTRACTO BANCO'!K:K,
'EXTRACTO BANCO'!A:A,
0)
),"NO","OK")</f>
        <v>NO</v>
      </c>
      <c r="O1479" s="18"/>
    </row>
    <row r="1480" spans="1:15">
      <c r="A1480" s="6"/>
      <c r="B1480" s="25"/>
      <c r="C1480" s="7"/>
      <c r="D1480" s="7"/>
      <c r="E1480" s="7"/>
      <c r="F1480" s="7"/>
      <c r="G1480" s="8"/>
      <c r="H1480" s="7"/>
      <c r="I1480" s="7" t="str">
        <f t="shared" si="24"/>
        <v/>
      </c>
      <c r="J1480" s="7" t="s">
        <v>18</v>
      </c>
      <c r="K1480" s="15" t="str">
        <f>IF(E1480="","",VLOOKUP(E1480,[1]Hoja4!A:H,7,0))</f>
        <v/>
      </c>
      <c r="L1480" s="16" t="str">
        <f>IF(E1480="","",VLOOKUP(E1480,[1]Hoja4!A:H,8,0))</f>
        <v/>
      </c>
      <c r="M1480" s="15" t="str">
        <f>IF(E1480="","",VLOOKUP(E1480,[1]Hoja4!A:I,9,0))</f>
        <v/>
      </c>
      <c r="N1480" s="17" t="str">
        <f ca="1">IF(ISERROR(
BUSCARX(B1480 &amp; I1480 &amp; H1480,
'EXTRACTO BANCO'!A:A &amp; 'EXTRACTO BANCO'!G:G &amp; 'EXTRACTO BANCO'!K:K,
'EXTRACTO BANCO'!A:A,
0)
),"NO","OK")</f>
        <v>NO</v>
      </c>
      <c r="O1480" s="18"/>
    </row>
    <row r="1481" spans="1:15">
      <c r="A1481" s="6"/>
      <c r="B1481" s="25"/>
      <c r="C1481" s="7"/>
      <c r="D1481" s="7"/>
      <c r="E1481" s="7"/>
      <c r="F1481" s="7"/>
      <c r="G1481" s="8"/>
      <c r="H1481" s="7"/>
      <c r="I1481" s="7" t="str">
        <f t="shared" si="24"/>
        <v/>
      </c>
      <c r="J1481" s="7" t="s">
        <v>18</v>
      </c>
      <c r="K1481" s="15" t="str">
        <f>IF(E1481="","",VLOOKUP(E1481,[1]Hoja4!A:H,7,0))</f>
        <v/>
      </c>
      <c r="L1481" s="16" t="str">
        <f>IF(E1481="","",VLOOKUP(E1481,[1]Hoja4!A:H,8,0))</f>
        <v/>
      </c>
      <c r="M1481" s="15" t="str">
        <f>IF(E1481="","",VLOOKUP(E1481,[1]Hoja4!A:I,9,0))</f>
        <v/>
      </c>
      <c r="N1481" s="17" t="str">
        <f ca="1">IF(ISERROR(
BUSCARX(B1481 &amp; I1481 &amp; H1481,
'EXTRACTO BANCO'!A:A &amp; 'EXTRACTO BANCO'!G:G &amp; 'EXTRACTO BANCO'!K:K,
'EXTRACTO BANCO'!A:A,
0)
),"NO","OK")</f>
        <v>NO</v>
      </c>
      <c r="O1481" s="18"/>
    </row>
    <row r="1482" spans="1:15">
      <c r="A1482" s="6"/>
      <c r="B1482" s="25"/>
      <c r="C1482" s="7"/>
      <c r="D1482" s="7"/>
      <c r="E1482" s="7"/>
      <c r="F1482" s="7"/>
      <c r="G1482" s="8"/>
      <c r="H1482" s="7"/>
      <c r="I1482" s="7" t="str">
        <f t="shared" si="24"/>
        <v/>
      </c>
      <c r="J1482" s="7" t="s">
        <v>18</v>
      </c>
      <c r="K1482" s="15" t="str">
        <f>IF(E1482="","",VLOOKUP(E1482,[1]Hoja4!A:H,7,0))</f>
        <v/>
      </c>
      <c r="L1482" s="16" t="str">
        <f>IF(E1482="","",VLOOKUP(E1482,[1]Hoja4!A:H,8,0))</f>
        <v/>
      </c>
      <c r="M1482" s="15" t="str">
        <f>IF(E1482="","",VLOOKUP(E1482,[1]Hoja4!A:I,9,0))</f>
        <v/>
      </c>
      <c r="N1482" s="17" t="str">
        <f ca="1">IF(ISERROR(
BUSCARX(B1482 &amp; I1482 &amp; H1482,
'EXTRACTO BANCO'!A:A &amp; 'EXTRACTO BANCO'!G:G &amp; 'EXTRACTO BANCO'!K:K,
'EXTRACTO BANCO'!A:A,
0)
),"NO","OK")</f>
        <v>NO</v>
      </c>
      <c r="O1482" s="18"/>
    </row>
    <row r="1483" spans="1:15">
      <c r="A1483" s="6"/>
      <c r="B1483" s="25"/>
      <c r="C1483" s="7"/>
      <c r="D1483" s="7"/>
      <c r="E1483" s="7"/>
      <c r="F1483" s="7"/>
      <c r="G1483" s="8"/>
      <c r="H1483" s="7"/>
      <c r="I1483" s="7" t="str">
        <f t="shared" si="24"/>
        <v/>
      </c>
      <c r="J1483" s="7" t="s">
        <v>18</v>
      </c>
      <c r="K1483" s="15" t="str">
        <f>IF(E1483="","",VLOOKUP(E1483,[1]Hoja4!A:H,7,0))</f>
        <v/>
      </c>
      <c r="L1483" s="16" t="str">
        <f>IF(E1483="","",VLOOKUP(E1483,[1]Hoja4!A:H,8,0))</f>
        <v/>
      </c>
      <c r="M1483" s="15" t="str">
        <f>IF(E1483="","",VLOOKUP(E1483,[1]Hoja4!A:I,9,0))</f>
        <v/>
      </c>
      <c r="N1483" s="17" t="str">
        <f ca="1">IF(ISERROR(
BUSCARX(B1483 &amp; I1483 &amp; H1483,
'EXTRACTO BANCO'!A:A &amp; 'EXTRACTO BANCO'!G:G &amp; 'EXTRACTO BANCO'!K:K,
'EXTRACTO BANCO'!A:A,
0)
),"NO","OK")</f>
        <v>NO</v>
      </c>
      <c r="O1483" s="18"/>
    </row>
    <row r="1484" spans="1:15">
      <c r="A1484" s="6"/>
      <c r="B1484" s="25"/>
      <c r="C1484" s="7"/>
      <c r="D1484" s="7"/>
      <c r="E1484" s="7"/>
      <c r="F1484" s="7"/>
      <c r="G1484" s="8"/>
      <c r="H1484" s="7"/>
      <c r="I1484" s="7" t="str">
        <f t="shared" si="24"/>
        <v/>
      </c>
      <c r="J1484" s="7" t="s">
        <v>18</v>
      </c>
      <c r="K1484" s="15" t="str">
        <f>IF(E1484="","",VLOOKUP(E1484,[1]Hoja4!A:H,7,0))</f>
        <v/>
      </c>
      <c r="L1484" s="16" t="str">
        <f>IF(E1484="","",VLOOKUP(E1484,[1]Hoja4!A:H,8,0))</f>
        <v/>
      </c>
      <c r="M1484" s="15" t="str">
        <f>IF(E1484="","",VLOOKUP(E1484,[1]Hoja4!A:I,9,0))</f>
        <v/>
      </c>
      <c r="N1484" s="17" t="str">
        <f ca="1">IF(ISERROR(
BUSCARX(B1484 &amp; I1484 &amp; H1484,
'EXTRACTO BANCO'!A:A &amp; 'EXTRACTO BANCO'!G:G &amp; 'EXTRACTO BANCO'!K:K,
'EXTRACTO BANCO'!A:A,
0)
),"NO","OK")</f>
        <v>NO</v>
      </c>
      <c r="O1484" s="18"/>
    </row>
    <row r="1485" spans="1:15">
      <c r="A1485" s="6"/>
      <c r="B1485" s="25"/>
      <c r="C1485" s="7"/>
      <c r="D1485" s="7"/>
      <c r="E1485" s="7"/>
      <c r="F1485" s="7"/>
      <c r="G1485" s="8"/>
      <c r="H1485" s="7"/>
      <c r="I1485" s="7" t="str">
        <f t="shared" si="24"/>
        <v/>
      </c>
      <c r="J1485" s="7" t="s">
        <v>18</v>
      </c>
      <c r="K1485" s="15" t="str">
        <f>IF(E1485="","",VLOOKUP(E1485,[1]Hoja4!A:H,7,0))</f>
        <v/>
      </c>
      <c r="L1485" s="16" t="str">
        <f>IF(E1485="","",VLOOKUP(E1485,[1]Hoja4!A:H,8,0))</f>
        <v/>
      </c>
      <c r="M1485" s="15" t="str">
        <f>IF(E1485="","",VLOOKUP(E1485,[1]Hoja4!A:I,9,0))</f>
        <v/>
      </c>
      <c r="N1485" s="17" t="str">
        <f ca="1">IF(ISERROR(
BUSCARX(B1485 &amp; I1485 &amp; H1485,
'EXTRACTO BANCO'!A:A &amp; 'EXTRACTO BANCO'!G:G &amp; 'EXTRACTO BANCO'!K:K,
'EXTRACTO BANCO'!A:A,
0)
),"NO","OK")</f>
        <v>NO</v>
      </c>
      <c r="O1485" s="18"/>
    </row>
    <row r="1486" spans="1:15">
      <c r="A1486" s="6"/>
      <c r="B1486" s="25"/>
      <c r="C1486" s="7"/>
      <c r="D1486" s="7"/>
      <c r="E1486" s="7"/>
      <c r="F1486" s="7"/>
      <c r="G1486" s="8"/>
      <c r="H1486" s="7"/>
      <c r="I1486" s="7" t="str">
        <f t="shared" si="24"/>
        <v/>
      </c>
      <c r="J1486" s="7" t="s">
        <v>18</v>
      </c>
      <c r="K1486" s="15" t="str">
        <f>IF(E1486="","",VLOOKUP(E1486,[1]Hoja4!A:H,7,0))</f>
        <v/>
      </c>
      <c r="L1486" s="16" t="str">
        <f>IF(E1486="","",VLOOKUP(E1486,[1]Hoja4!A:H,8,0))</f>
        <v/>
      </c>
      <c r="M1486" s="15" t="str">
        <f>IF(E1486="","",VLOOKUP(E1486,[1]Hoja4!A:I,9,0))</f>
        <v/>
      </c>
      <c r="N1486" s="17" t="str">
        <f ca="1">IF(ISERROR(
BUSCARX(B1486 &amp; I1486 &amp; H1486,
'EXTRACTO BANCO'!A:A &amp; 'EXTRACTO BANCO'!G:G &amp; 'EXTRACTO BANCO'!K:K,
'EXTRACTO BANCO'!A:A,
0)
),"NO","OK")</f>
        <v>NO</v>
      </c>
      <c r="O1486" s="18"/>
    </row>
    <row r="1487" spans="1:15">
      <c r="A1487" s="6"/>
      <c r="B1487" s="25"/>
      <c r="C1487" s="7"/>
      <c r="D1487" s="7"/>
      <c r="E1487" s="7"/>
      <c r="F1487" s="7"/>
      <c r="G1487" s="8"/>
      <c r="H1487" s="7"/>
      <c r="I1487" s="7" t="str">
        <f t="shared" si="24"/>
        <v/>
      </c>
      <c r="J1487" s="7" t="s">
        <v>18</v>
      </c>
      <c r="K1487" s="15" t="str">
        <f>IF(E1487="","",VLOOKUP(E1487,[1]Hoja4!A:H,7,0))</f>
        <v/>
      </c>
      <c r="L1487" s="16" t="str">
        <f>IF(E1487="","",VLOOKUP(E1487,[1]Hoja4!A:H,8,0))</f>
        <v/>
      </c>
      <c r="M1487" s="15" t="str">
        <f>IF(E1487="","",VLOOKUP(E1487,[1]Hoja4!A:I,9,0))</f>
        <v/>
      </c>
      <c r="N1487" s="17" t="str">
        <f ca="1">IF(ISERROR(
BUSCARX(B1487 &amp; I1487 &amp; H1487,
'EXTRACTO BANCO'!A:A &amp; 'EXTRACTO BANCO'!G:G &amp; 'EXTRACTO BANCO'!K:K,
'EXTRACTO BANCO'!A:A,
0)
),"NO","OK")</f>
        <v>NO</v>
      </c>
      <c r="O1487" s="18"/>
    </row>
    <row r="1488" spans="1:15">
      <c r="A1488" s="6"/>
      <c r="B1488" s="25"/>
      <c r="C1488" s="7"/>
      <c r="D1488" s="7"/>
      <c r="E1488" s="7"/>
      <c r="F1488" s="7"/>
      <c r="G1488" s="8"/>
      <c r="H1488" s="7"/>
      <c r="I1488" s="7" t="str">
        <f t="shared" si="24"/>
        <v/>
      </c>
      <c r="J1488" s="7" t="s">
        <v>18</v>
      </c>
      <c r="K1488" s="15" t="str">
        <f>IF(E1488="","",VLOOKUP(E1488,[1]Hoja4!A:H,7,0))</f>
        <v/>
      </c>
      <c r="L1488" s="16" t="str">
        <f>IF(E1488="","",VLOOKUP(E1488,[1]Hoja4!A:H,8,0))</f>
        <v/>
      </c>
      <c r="M1488" s="15" t="str">
        <f>IF(E1488="","",VLOOKUP(E1488,[1]Hoja4!A:I,9,0))</f>
        <v/>
      </c>
      <c r="N1488" s="17" t="str">
        <f ca="1">IF(ISERROR(
BUSCARX(B1488 &amp; I1488 &amp; H1488,
'EXTRACTO BANCO'!A:A &amp; 'EXTRACTO BANCO'!G:G &amp; 'EXTRACTO BANCO'!K:K,
'EXTRACTO BANCO'!A:A,
0)
),"NO","OK")</f>
        <v>NO</v>
      </c>
      <c r="O1488" s="18"/>
    </row>
    <row r="1489" spans="1:15">
      <c r="A1489" s="6"/>
      <c r="B1489" s="25"/>
      <c r="C1489" s="7"/>
      <c r="D1489" s="7"/>
      <c r="E1489" s="7"/>
      <c r="F1489" s="7"/>
      <c r="G1489" s="8"/>
      <c r="H1489" s="7"/>
      <c r="I1489" s="7" t="str">
        <f t="shared" si="24"/>
        <v/>
      </c>
      <c r="J1489" s="7" t="s">
        <v>18</v>
      </c>
      <c r="K1489" s="15" t="str">
        <f>IF(E1489="","",VLOOKUP(E1489,[1]Hoja4!A:H,7,0))</f>
        <v/>
      </c>
      <c r="L1489" s="16" t="str">
        <f>IF(E1489="","",VLOOKUP(E1489,[1]Hoja4!A:H,8,0))</f>
        <v/>
      </c>
      <c r="M1489" s="15" t="str">
        <f>IF(E1489="","",VLOOKUP(E1489,[1]Hoja4!A:I,9,0))</f>
        <v/>
      </c>
      <c r="N1489" s="17" t="str">
        <f ca="1">IF(ISERROR(
BUSCARX(B1489 &amp; I1489 &amp; H1489,
'EXTRACTO BANCO'!A:A &amp; 'EXTRACTO BANCO'!G:G &amp; 'EXTRACTO BANCO'!K:K,
'EXTRACTO BANCO'!A:A,
0)
),"NO","OK")</f>
        <v>NO</v>
      </c>
      <c r="O1489" s="18"/>
    </row>
    <row r="1490" spans="1:15">
      <c r="A1490" s="6"/>
      <c r="B1490" s="25"/>
      <c r="C1490" s="7"/>
      <c r="D1490" s="7"/>
      <c r="E1490" s="7"/>
      <c r="F1490" s="7"/>
      <c r="G1490" s="8"/>
      <c r="H1490" s="7"/>
      <c r="I1490" s="7" t="str">
        <f t="shared" si="24"/>
        <v/>
      </c>
      <c r="J1490" s="7" t="s">
        <v>18</v>
      </c>
      <c r="K1490" s="15" t="str">
        <f>IF(E1490="","",VLOOKUP(E1490,[1]Hoja4!A:H,7,0))</f>
        <v/>
      </c>
      <c r="L1490" s="16" t="str">
        <f>IF(E1490="","",VLOOKUP(E1490,[1]Hoja4!A:H,8,0))</f>
        <v/>
      </c>
      <c r="M1490" s="15" t="str">
        <f>IF(E1490="","",VLOOKUP(E1490,[1]Hoja4!A:I,9,0))</f>
        <v/>
      </c>
      <c r="N1490" s="17" t="str">
        <f ca="1">IF(ISERROR(
BUSCARX(B1490 &amp; I1490 &amp; H1490,
'EXTRACTO BANCO'!A:A &amp; 'EXTRACTO BANCO'!G:G &amp; 'EXTRACTO BANCO'!K:K,
'EXTRACTO BANCO'!A:A,
0)
),"NO","OK")</f>
        <v>NO</v>
      </c>
      <c r="O1490" s="18"/>
    </row>
    <row r="1491" spans="1:15">
      <c r="A1491" s="6"/>
      <c r="B1491" s="25"/>
      <c r="C1491" s="7"/>
      <c r="D1491" s="7"/>
      <c r="E1491" s="7"/>
      <c r="F1491" s="7"/>
      <c r="G1491" s="8"/>
      <c r="H1491" s="7"/>
      <c r="I1491" s="7" t="str">
        <f t="shared" si="24"/>
        <v/>
      </c>
      <c r="J1491" s="7" t="s">
        <v>18</v>
      </c>
      <c r="K1491" s="15" t="str">
        <f>IF(E1491="","",VLOOKUP(E1491,[1]Hoja4!A:H,7,0))</f>
        <v/>
      </c>
      <c r="L1491" s="16" t="str">
        <f>IF(E1491="","",VLOOKUP(E1491,[1]Hoja4!A:H,8,0))</f>
        <v/>
      </c>
      <c r="M1491" s="15" t="str">
        <f>IF(E1491="","",VLOOKUP(E1491,[1]Hoja4!A:I,9,0))</f>
        <v/>
      </c>
      <c r="N1491" s="17" t="str">
        <f ca="1">IF(ISERROR(
BUSCARX(B1491 &amp; I1491 &amp; H1491,
'EXTRACTO BANCO'!A:A &amp; 'EXTRACTO BANCO'!G:G &amp; 'EXTRACTO BANCO'!K:K,
'EXTRACTO BANCO'!A:A,
0)
),"NO","OK")</f>
        <v>NO</v>
      </c>
      <c r="O1491" s="18"/>
    </row>
    <row r="1492" spans="1:15">
      <c r="A1492" s="6"/>
      <c r="B1492" s="25"/>
      <c r="C1492" s="7"/>
      <c r="D1492" s="7"/>
      <c r="E1492" s="7"/>
      <c r="F1492" s="7"/>
      <c r="G1492" s="8"/>
      <c r="H1492" s="7"/>
      <c r="I1492" s="7" t="str">
        <f t="shared" si="24"/>
        <v/>
      </c>
      <c r="J1492" s="7" t="s">
        <v>18</v>
      </c>
      <c r="K1492" s="15" t="str">
        <f>IF(E1492="","",VLOOKUP(E1492,[1]Hoja4!A:H,7,0))</f>
        <v/>
      </c>
      <c r="L1492" s="16" t="str">
        <f>IF(E1492="","",VLOOKUP(E1492,[1]Hoja4!A:H,8,0))</f>
        <v/>
      </c>
      <c r="M1492" s="15" t="str">
        <f>IF(E1492="","",VLOOKUP(E1492,[1]Hoja4!A:I,9,0))</f>
        <v/>
      </c>
      <c r="N1492" s="17" t="str">
        <f ca="1">IF(ISERROR(
BUSCARX(B1492 &amp; I1492 &amp; H1492,
'EXTRACTO BANCO'!A:A &amp; 'EXTRACTO BANCO'!G:G &amp; 'EXTRACTO BANCO'!K:K,
'EXTRACTO BANCO'!A:A,
0)
),"NO","OK")</f>
        <v>NO</v>
      </c>
      <c r="O1492" s="18"/>
    </row>
    <row r="1493" spans="1:15">
      <c r="A1493" s="6"/>
      <c r="B1493" s="25"/>
      <c r="C1493" s="7"/>
      <c r="D1493" s="7"/>
      <c r="E1493" s="7"/>
      <c r="F1493" s="7"/>
      <c r="G1493" s="8"/>
      <c r="H1493" s="7"/>
      <c r="I1493" s="7" t="str">
        <f t="shared" si="24"/>
        <v/>
      </c>
      <c r="J1493" s="7" t="s">
        <v>18</v>
      </c>
      <c r="K1493" s="15" t="str">
        <f>IF(E1493="","",VLOOKUP(E1493,[1]Hoja4!A:H,7,0))</f>
        <v/>
      </c>
      <c r="L1493" s="16" t="str">
        <f>IF(E1493="","",VLOOKUP(E1493,[1]Hoja4!A:H,8,0))</f>
        <v/>
      </c>
      <c r="M1493" s="15" t="str">
        <f>IF(E1493="","",VLOOKUP(E1493,[1]Hoja4!A:I,9,0))</f>
        <v/>
      </c>
      <c r="N1493" s="17" t="str">
        <f ca="1">IF(ISERROR(
BUSCARX(B1493 &amp; I1493 &amp; H1493,
'EXTRACTO BANCO'!A:A &amp; 'EXTRACTO BANCO'!G:G &amp; 'EXTRACTO BANCO'!K:K,
'EXTRACTO BANCO'!A:A,
0)
),"NO","OK")</f>
        <v>NO</v>
      </c>
      <c r="O1493" s="18"/>
    </row>
    <row r="1494" spans="1:15">
      <c r="A1494" s="6"/>
      <c r="B1494" s="25"/>
      <c r="C1494" s="7"/>
      <c r="D1494" s="7"/>
      <c r="E1494" s="7"/>
      <c r="F1494" s="7"/>
      <c r="G1494" s="8"/>
      <c r="H1494" s="7"/>
      <c r="I1494" s="7" t="str">
        <f t="shared" si="24"/>
        <v/>
      </c>
      <c r="J1494" s="7" t="s">
        <v>18</v>
      </c>
      <c r="K1494" s="15" t="str">
        <f>IF(E1494="","",VLOOKUP(E1494,[1]Hoja4!A:H,7,0))</f>
        <v/>
      </c>
      <c r="L1494" s="16" t="str">
        <f>IF(E1494="","",VLOOKUP(E1494,[1]Hoja4!A:H,8,0))</f>
        <v/>
      </c>
      <c r="M1494" s="15" t="str">
        <f>IF(E1494="","",VLOOKUP(E1494,[1]Hoja4!A:I,9,0))</f>
        <v/>
      </c>
      <c r="N1494" s="17" t="str">
        <f ca="1">IF(ISERROR(
BUSCARX(B1494 &amp; I1494 &amp; H1494,
'EXTRACTO BANCO'!A:A &amp; 'EXTRACTO BANCO'!G:G &amp; 'EXTRACTO BANCO'!K:K,
'EXTRACTO BANCO'!A:A,
0)
),"NO","OK")</f>
        <v>NO</v>
      </c>
      <c r="O1494" s="18"/>
    </row>
    <row r="1495" spans="1:15">
      <c r="A1495" s="6"/>
      <c r="B1495" s="25"/>
      <c r="C1495" s="7"/>
      <c r="D1495" s="7"/>
      <c r="E1495" s="7"/>
      <c r="F1495" s="7"/>
      <c r="G1495" s="8"/>
      <c r="H1495" s="7"/>
      <c r="I1495" s="7" t="str">
        <f t="shared" si="24"/>
        <v/>
      </c>
      <c r="J1495" s="7" t="s">
        <v>18</v>
      </c>
      <c r="K1495" s="15" t="str">
        <f>IF(E1495="","",VLOOKUP(E1495,[1]Hoja4!A:H,7,0))</f>
        <v/>
      </c>
      <c r="L1495" s="16" t="str">
        <f>IF(E1495="","",VLOOKUP(E1495,[1]Hoja4!A:H,8,0))</f>
        <v/>
      </c>
      <c r="M1495" s="15" t="str">
        <f>IF(E1495="","",VLOOKUP(E1495,[1]Hoja4!A:I,9,0))</f>
        <v/>
      </c>
      <c r="N1495" s="17" t="str">
        <f ca="1">IF(ISERROR(
BUSCARX(B1495 &amp; I1495 &amp; H1495,
'EXTRACTO BANCO'!A:A &amp; 'EXTRACTO BANCO'!G:G &amp; 'EXTRACTO BANCO'!K:K,
'EXTRACTO BANCO'!A:A,
0)
),"NO","OK")</f>
        <v>NO</v>
      </c>
      <c r="O1495" s="18"/>
    </row>
    <row r="1496" spans="1:15">
      <c r="A1496" s="6"/>
      <c r="B1496" s="25"/>
      <c r="C1496" s="7"/>
      <c r="D1496" s="7"/>
      <c r="E1496" s="7"/>
      <c r="F1496" s="7"/>
      <c r="G1496" s="8"/>
      <c r="H1496" s="7"/>
      <c r="I1496" s="7" t="str">
        <f t="shared" si="24"/>
        <v/>
      </c>
      <c r="J1496" s="7" t="s">
        <v>18</v>
      </c>
      <c r="K1496" s="15" t="str">
        <f>IF(E1496="","",VLOOKUP(E1496,[1]Hoja4!A:H,7,0))</f>
        <v/>
      </c>
      <c r="L1496" s="16" t="str">
        <f>IF(E1496="","",VLOOKUP(E1496,[1]Hoja4!A:H,8,0))</f>
        <v/>
      </c>
      <c r="M1496" s="15" t="str">
        <f>IF(E1496="","",VLOOKUP(E1496,[1]Hoja4!A:I,9,0))</f>
        <v/>
      </c>
      <c r="N1496" s="17" t="str">
        <f ca="1">IF(ISERROR(
BUSCARX(B1496 &amp; I1496 &amp; H1496,
'EXTRACTO BANCO'!A:A &amp; 'EXTRACTO BANCO'!G:G &amp; 'EXTRACTO BANCO'!K:K,
'EXTRACTO BANCO'!A:A,
0)
),"NO","OK")</f>
        <v>NO</v>
      </c>
      <c r="O1496" s="18"/>
    </row>
    <row r="1497" spans="1:15">
      <c r="A1497" s="6"/>
      <c r="B1497" s="25"/>
      <c r="C1497" s="7"/>
      <c r="D1497" s="7"/>
      <c r="E1497" s="7"/>
      <c r="F1497" s="7"/>
      <c r="G1497" s="8"/>
      <c r="H1497" s="7"/>
      <c r="I1497" s="7" t="str">
        <f t="shared" si="24"/>
        <v/>
      </c>
      <c r="J1497" s="7" t="s">
        <v>18</v>
      </c>
      <c r="K1497" s="15" t="str">
        <f>IF(E1497="","",VLOOKUP(E1497,[1]Hoja4!A:H,7,0))</f>
        <v/>
      </c>
      <c r="L1497" s="16" t="str">
        <f>IF(E1497="","",VLOOKUP(E1497,[1]Hoja4!A:H,8,0))</f>
        <v/>
      </c>
      <c r="M1497" s="15" t="str">
        <f>IF(E1497="","",VLOOKUP(E1497,[1]Hoja4!A:I,9,0))</f>
        <v/>
      </c>
      <c r="N1497" s="17" t="str">
        <f ca="1">IF(ISERROR(
BUSCARX(B1497 &amp; I1497 &amp; H1497,
'EXTRACTO BANCO'!A:A &amp; 'EXTRACTO BANCO'!G:G &amp; 'EXTRACTO BANCO'!K:K,
'EXTRACTO BANCO'!A:A,
0)
),"NO","OK")</f>
        <v>NO</v>
      </c>
      <c r="O1497" s="18"/>
    </row>
    <row r="1498" spans="1:15">
      <c r="A1498" s="6"/>
      <c r="B1498" s="25"/>
      <c r="C1498" s="7"/>
      <c r="D1498" s="7"/>
      <c r="E1498" s="7"/>
      <c r="F1498" s="7"/>
      <c r="G1498" s="8"/>
      <c r="H1498" s="7"/>
      <c r="I1498" s="7" t="str">
        <f t="shared" si="24"/>
        <v/>
      </c>
      <c r="J1498" s="7" t="s">
        <v>18</v>
      </c>
      <c r="K1498" s="15" t="str">
        <f>IF(E1498="","",VLOOKUP(E1498,[1]Hoja4!A:H,7,0))</f>
        <v/>
      </c>
      <c r="L1498" s="16" t="str">
        <f>IF(E1498="","",VLOOKUP(E1498,[1]Hoja4!A:H,8,0))</f>
        <v/>
      </c>
      <c r="M1498" s="15" t="str">
        <f>IF(E1498="","",VLOOKUP(E1498,[1]Hoja4!A:I,9,0))</f>
        <v/>
      </c>
      <c r="N1498" s="17" t="str">
        <f ca="1">IF(ISERROR(
BUSCARX(B1498 &amp; I1498 &amp; H1498,
'EXTRACTO BANCO'!A:A &amp; 'EXTRACTO BANCO'!G:G &amp; 'EXTRACTO BANCO'!K:K,
'EXTRACTO BANCO'!A:A,
0)
),"NO","OK")</f>
        <v>NO</v>
      </c>
      <c r="O1498" s="18"/>
    </row>
    <row r="1499" spans="1:15">
      <c r="A1499" s="6"/>
      <c r="B1499" s="25"/>
      <c r="C1499" s="7"/>
      <c r="D1499" s="7"/>
      <c r="E1499" s="7"/>
      <c r="F1499" s="7"/>
      <c r="G1499" s="8"/>
      <c r="H1499" s="7"/>
      <c r="I1499" s="7" t="str">
        <f t="shared" si="24"/>
        <v/>
      </c>
      <c r="J1499" s="7" t="s">
        <v>18</v>
      </c>
      <c r="K1499" s="15" t="str">
        <f>IF(E1499="","",VLOOKUP(E1499,[1]Hoja4!A:H,7,0))</f>
        <v/>
      </c>
      <c r="L1499" s="16" t="str">
        <f>IF(E1499="","",VLOOKUP(E1499,[1]Hoja4!A:H,8,0))</f>
        <v/>
      </c>
      <c r="M1499" s="15" t="str">
        <f>IF(E1499="","",VLOOKUP(E1499,[1]Hoja4!A:I,9,0))</f>
        <v/>
      </c>
      <c r="N1499" s="17" t="str">
        <f ca="1">IF(ISERROR(
BUSCARX(B1499 &amp; I1499 &amp; H1499,
'EXTRACTO BANCO'!A:A &amp; 'EXTRACTO BANCO'!G:G &amp; 'EXTRACTO BANCO'!K:K,
'EXTRACTO BANCO'!A:A,
0)
),"NO","OK")</f>
        <v>NO</v>
      </c>
      <c r="O1499" s="18"/>
    </row>
    <row r="1500" spans="1:15">
      <c r="F1500" s="27" t="s">
        <v>22</v>
      </c>
      <c r="G1500" s="28">
        <f>SUBTOTAL(9,G2:G1499)</f>
        <v>1705026065</v>
      </c>
    </row>
    <row r="1501" spans="1:15"/>
    <row r="1502" spans="1:15"/>
    <row r="1503" spans="1:15"/>
    <row r="1504" spans="1:15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pageMargins left="0.7" right="0.7" top="0.75" bottom="0.75" header="0.3" footer="0.3"/>
  <pageSetup orientation="portrait"/>
  <rowBreaks count="1" manualBreakCount="1">
    <brk id="16" max="16383" man="1"/>
  </rowBreaks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LIBRO MAYOR</vt:lpstr>
      <vt:lpstr>EXTRACTO BANCO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Anny Joulieth Lozano (CCS)</dc:creator>
  <cp:lastModifiedBy>leo diaz</cp:lastModifiedBy>
  <dcterms:created xsi:type="dcterms:W3CDTF">2025-12-01T22:50:00Z</dcterms:created>
  <dcterms:modified xsi:type="dcterms:W3CDTF">2025-12-08T21:24:39Z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B1421D26AAF34428ACFE0E9073773BF1_12</vt:lpwstr>
  </property>
  <property fmtid="{D5CDD505-2E9C-101B-9397-08002B2CF9AE}" pid="3" name="KSOProductBuildVer">
    <vt:lpwstr>3082-12.2.0.23155</vt:lpwstr>
  </property>
</Properties>
</file>