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d.docs.live.net/99d59bf00551ba17/^N0_OvM_Anwendungsentwicklung/11_AE_Mittelstufe/TW8.3 - Datenbankprojekt/"/>
    </mc:Choice>
  </mc:AlternateContent>
  <xr:revisionPtr revIDLastSave="0" documentId="8_{2511DA94-313E-4CC5-A753-D994F817253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Vermietung" sheetId="3" r:id="rId1"/>
    <sheet name="Kundenstamm" sheetId="6" r:id="rId2"/>
    <sheet name="Fuhrpark" sheetId="8" r:id="rId3"/>
    <sheet name="Buchhaltung" sheetId="7" r:id="rId4"/>
  </sheets>
  <definedNames>
    <definedName name="Auto" localSheetId="0">Vermietung!$G$5:$J$17</definedName>
    <definedName name="Auto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5" i="3"/>
  <c r="K17" i="3"/>
  <c r="K16" i="3"/>
  <c r="K15" i="3"/>
  <c r="K14" i="3"/>
  <c r="K13" i="3"/>
  <c r="K12" i="3"/>
  <c r="K11" i="3"/>
  <c r="K8" i="3"/>
  <c r="K7" i="3"/>
  <c r="K6" i="3"/>
  <c r="K5" i="3"/>
  <c r="K4" i="3"/>
  <c r="D16" i="3" s="1"/>
  <c r="D18" i="3" l="1"/>
  <c r="D19" i="3" s="1"/>
  <c r="D20" i="3" s="1"/>
</calcChain>
</file>

<file path=xl/sharedStrings.xml><?xml version="1.0" encoding="utf-8"?>
<sst xmlns="http://schemas.openxmlformats.org/spreadsheetml/2006/main" count="416" uniqueCount="326">
  <si>
    <t>Auto - Preistabelle</t>
  </si>
  <si>
    <t>AntiQue - Fahrzeugvermietung</t>
  </si>
  <si>
    <t>Interne Nr.</t>
  </si>
  <si>
    <t>Typ</t>
  </si>
  <si>
    <t>€/Tag</t>
  </si>
  <si>
    <t>€/km</t>
  </si>
  <si>
    <t>Audi 80</t>
  </si>
  <si>
    <t>Interne Nummer:</t>
  </si>
  <si>
    <t>Audi 100</t>
  </si>
  <si>
    <t>Ausgeliehen am:</t>
  </si>
  <si>
    <t>Audi Coupe S</t>
  </si>
  <si>
    <t>Kilometerstand:</t>
  </si>
  <si>
    <t>BMW 2800 GTS</t>
  </si>
  <si>
    <t>Zurückgebracht am:</t>
  </si>
  <si>
    <t>BMW 507</t>
  </si>
  <si>
    <t>Fiat 600 D</t>
  </si>
  <si>
    <t>DeLorean DMC-12</t>
  </si>
  <si>
    <t>PKW-Typ:</t>
  </si>
  <si>
    <t>Mazda 626 V</t>
  </si>
  <si>
    <t>Anzahl Tage:</t>
  </si>
  <si>
    <t>Mazda R360</t>
  </si>
  <si>
    <t>Anzahl Kilometer:</t>
  </si>
  <si>
    <t>Mazda MX 81</t>
  </si>
  <si>
    <t>Mercedes 190</t>
  </si>
  <si>
    <t>Preis pro Tag:</t>
  </si>
  <si>
    <t>Mercedes 230</t>
  </si>
  <si>
    <t>Preis pro Kilometer:</t>
  </si>
  <si>
    <t>VW Golf I</t>
  </si>
  <si>
    <t>VW Passat 35i</t>
  </si>
  <si>
    <t>Summe:</t>
  </si>
  <si>
    <t>+ 19 % MwSt.:</t>
  </si>
  <si>
    <t>Gesamtpreis:</t>
  </si>
  <si>
    <t>Kundennnummer</t>
  </si>
  <si>
    <t>Nachname</t>
  </si>
  <si>
    <t>Vorname</t>
  </si>
  <si>
    <t>Strasse</t>
  </si>
  <si>
    <t>Ort</t>
  </si>
  <si>
    <t>PLZ</t>
  </si>
  <si>
    <t>Land</t>
  </si>
  <si>
    <t>Geburtsdatum</t>
  </si>
  <si>
    <t>Blotzek</t>
  </si>
  <si>
    <t>Ulrich</t>
  </si>
  <si>
    <t>Großkopf 4</t>
  </si>
  <si>
    <t>Arnsberg</t>
  </si>
  <si>
    <t>Deutschland</t>
  </si>
  <si>
    <t>Schatter</t>
  </si>
  <si>
    <t>Peter</t>
  </si>
  <si>
    <t>Försterstrasse 56</t>
  </si>
  <si>
    <t>Augsburg</t>
  </si>
  <si>
    <t>Wojack</t>
  </si>
  <si>
    <t>Albert</t>
  </si>
  <si>
    <t>Westendstrasse 92</t>
  </si>
  <si>
    <t>Berlin</t>
  </si>
  <si>
    <t>Virtanen</t>
  </si>
  <si>
    <t>Veera</t>
  </si>
  <si>
    <t>Bonner Strasse 76</t>
  </si>
  <si>
    <t>Hämäläinen</t>
  </si>
  <si>
    <t>Ahvo</t>
  </si>
  <si>
    <t>Schützenweg 12</t>
  </si>
  <si>
    <t>Bestwig</t>
  </si>
  <si>
    <t>Huisman</t>
  </si>
  <si>
    <t>Fenna</t>
  </si>
  <si>
    <t>Lincoln Allee 511</t>
  </si>
  <si>
    <t>Bonn</t>
  </si>
  <si>
    <t>Prins</t>
  </si>
  <si>
    <t>Lieke</t>
  </si>
  <si>
    <t>Rheinaue 13</t>
  </si>
  <si>
    <t>Boppard</t>
  </si>
  <si>
    <t>David</t>
  </si>
  <si>
    <t>Paula</t>
  </si>
  <si>
    <t>Patersonstrasse 14</t>
  </si>
  <si>
    <t>Braunschweig</t>
  </si>
  <si>
    <t>Hardiff</t>
  </si>
  <si>
    <t>Joseph</t>
  </si>
  <si>
    <t>Bauernpfad 4</t>
  </si>
  <si>
    <t>Brilon</t>
  </si>
  <si>
    <t>Petri</t>
  </si>
  <si>
    <t>Laura</t>
  </si>
  <si>
    <t>Küsterstrasse 12</t>
  </si>
  <si>
    <t>Cloppenburg</t>
  </si>
  <si>
    <t>Jakob</t>
  </si>
  <si>
    <t>Volker</t>
  </si>
  <si>
    <t>Steinweg 42</t>
  </si>
  <si>
    <t>Cuxhaven</t>
  </si>
  <si>
    <t>Jederman</t>
  </si>
  <si>
    <t>Anna</t>
  </si>
  <si>
    <t>Kentelerstrasse 99</t>
  </si>
  <si>
    <t>Dillingen</t>
  </si>
  <si>
    <t>Simonsen</t>
  </si>
  <si>
    <t>Elisbeth</t>
  </si>
  <si>
    <t>Allerheiligenstrasse 81</t>
  </si>
  <si>
    <t>Dinslaken</t>
  </si>
  <si>
    <t>Valerien</t>
  </si>
  <si>
    <t>Nina</t>
  </si>
  <si>
    <t>Königstrasse 210</t>
  </si>
  <si>
    <t>Dorsten</t>
  </si>
  <si>
    <t>Bartos</t>
  </si>
  <si>
    <t>Jürgen</t>
  </si>
  <si>
    <t>Postgasse 77</t>
  </si>
  <si>
    <t>Dortmund</t>
  </si>
  <si>
    <t>Karter</t>
  </si>
  <si>
    <t>Wilhelm</t>
  </si>
  <si>
    <t>Pieschener Allee 23</t>
  </si>
  <si>
    <t>Dresden</t>
  </si>
  <si>
    <t>Kaut</t>
  </si>
  <si>
    <t>Klara</t>
  </si>
  <si>
    <t>Niehler Kirchweg 65</t>
  </si>
  <si>
    <t>Duisburg</t>
  </si>
  <si>
    <t>Schmitt</t>
  </si>
  <si>
    <t>Rosa</t>
  </si>
  <si>
    <t>Hemingway Strasse 280</t>
  </si>
  <si>
    <t>Düsseldorf</t>
  </si>
  <si>
    <t>Goldberg</t>
  </si>
  <si>
    <t>Jan</t>
  </si>
  <si>
    <t>Müllerweg 78</t>
  </si>
  <si>
    <t>Melone</t>
  </si>
  <si>
    <t>Enrico</t>
  </si>
  <si>
    <t>Blaubergstrasse 89</t>
  </si>
  <si>
    <t>Frankfurt</t>
  </si>
  <si>
    <t>Niemann</t>
  </si>
  <si>
    <t>Roberta</t>
  </si>
  <si>
    <t>Breinhölzer Allee 210</t>
  </si>
  <si>
    <t>Freilassing</t>
  </si>
  <si>
    <t>Konzack</t>
  </si>
  <si>
    <t>Jens</t>
  </si>
  <si>
    <t>Frühlingsweg 30</t>
  </si>
  <si>
    <t>Göttingen</t>
  </si>
  <si>
    <t>Bennstock</t>
  </si>
  <si>
    <t>Moritz</t>
  </si>
  <si>
    <t>Herrmannstrasse 12</t>
  </si>
  <si>
    <t xml:space="preserve">Kassel </t>
  </si>
  <si>
    <t>Hauken</t>
  </si>
  <si>
    <t>Bert</t>
  </si>
  <si>
    <t>Heubnerstrasse 5</t>
  </si>
  <si>
    <t>Leber</t>
  </si>
  <si>
    <t>Brigitte</t>
  </si>
  <si>
    <t>Kirchstrasse 70</t>
  </si>
  <si>
    <t>Köln</t>
  </si>
  <si>
    <t>Linn</t>
  </si>
  <si>
    <t>Elizabeth</t>
  </si>
  <si>
    <t>Seestrasse 144</t>
  </si>
  <si>
    <t>Landau</t>
  </si>
  <si>
    <t>Schmidt</t>
  </si>
  <si>
    <t>Rebecca</t>
  </si>
  <si>
    <t>Schönsteinstrasse 18</t>
  </si>
  <si>
    <t>Lübeck</t>
  </si>
  <si>
    <t>Estes</t>
  </si>
  <si>
    <t>Rita</t>
  </si>
  <si>
    <t>Königsallee 111</t>
  </si>
  <si>
    <t>Marl</t>
  </si>
  <si>
    <t>Margelt</t>
  </si>
  <si>
    <t>Stephan</t>
  </si>
  <si>
    <t>Mühlengraben 12</t>
  </si>
  <si>
    <t>Meschede</t>
  </si>
  <si>
    <t>Sennhart</t>
  </si>
  <si>
    <t>Isabel</t>
  </si>
  <si>
    <t>Dover Platz 14</t>
  </si>
  <si>
    <t>Moers</t>
  </si>
  <si>
    <t>Oberein</t>
  </si>
  <si>
    <t>Sepp</t>
  </si>
  <si>
    <t>Nordstrasse 8</t>
  </si>
  <si>
    <t>Mönchengladbach</t>
  </si>
  <si>
    <t>Harrmann</t>
  </si>
  <si>
    <t>Axel</t>
  </si>
  <si>
    <t>Elmshornerstr. 125</t>
  </si>
  <si>
    <t>Neuss</t>
  </si>
  <si>
    <t>Falter</t>
  </si>
  <si>
    <t>Walter</t>
  </si>
  <si>
    <t>Hauptstrasse 82</t>
  </si>
  <si>
    <t>Neu-Ulm</t>
  </si>
  <si>
    <t>Suleiman</t>
  </si>
  <si>
    <t>Said</t>
  </si>
  <si>
    <t>Schweizer Allee 452</t>
  </si>
  <si>
    <t>Oberstorf</t>
  </si>
  <si>
    <t>Wilnsdorf</t>
  </si>
  <si>
    <t>Rudolf</t>
  </si>
  <si>
    <t>Am Krongut 12</t>
  </si>
  <si>
    <t>Potsdam</t>
  </si>
  <si>
    <t>Sott</t>
  </si>
  <si>
    <t>Martin</t>
  </si>
  <si>
    <t>Am Moosfenn 43</t>
  </si>
  <si>
    <t>Goldmann</t>
  </si>
  <si>
    <t>Frank</t>
  </si>
  <si>
    <t>Talstrasse 18</t>
  </si>
  <si>
    <t>Ratingen</t>
  </si>
  <si>
    <t>Kahn</t>
  </si>
  <si>
    <t>Robert</t>
  </si>
  <si>
    <t>Henry-Ford-Strasse 1</t>
  </si>
  <si>
    <t>Reutlingen</t>
  </si>
  <si>
    <t>Moran</t>
  </si>
  <si>
    <t>Herbert</t>
  </si>
  <si>
    <t>Obere Berstrasse 193</t>
  </si>
  <si>
    <t>Soltau</t>
  </si>
  <si>
    <t>Seifferd</t>
  </si>
  <si>
    <t>Konrad</t>
  </si>
  <si>
    <t>Merlistrasse 41</t>
  </si>
  <si>
    <t>Stuttgart</t>
  </si>
  <si>
    <t>Schulz</t>
  </si>
  <si>
    <t>Heike</t>
  </si>
  <si>
    <t>Heiligendamm 13</t>
  </si>
  <si>
    <t>Trier</t>
  </si>
  <si>
    <t>Fischer</t>
  </si>
  <si>
    <t>Maximilian</t>
  </si>
  <si>
    <t>Große Sandkaul 72</t>
  </si>
  <si>
    <t>Troisdorf</t>
  </si>
  <si>
    <t>Massi</t>
  </si>
  <si>
    <t>Andrea</t>
  </si>
  <si>
    <t>Kleinstrasse 11</t>
  </si>
  <si>
    <t>Winterberg</t>
  </si>
  <si>
    <t>Ochsenknecht</t>
  </si>
  <si>
    <t>Ludwig</t>
  </si>
  <si>
    <t>Hauptstrasse 87</t>
  </si>
  <si>
    <t>Wolfsburg</t>
  </si>
  <si>
    <t>Hicks</t>
  </si>
  <si>
    <t>Richard</t>
  </si>
  <si>
    <t>Oyi Keilasatama 21</t>
  </si>
  <si>
    <t>Espoo</t>
  </si>
  <si>
    <t>Finnland</t>
  </si>
  <si>
    <t>Thomas</t>
  </si>
  <si>
    <t>Erika</t>
  </si>
  <si>
    <t>Tapulikuja 56</t>
  </si>
  <si>
    <t>Forssa</t>
  </si>
  <si>
    <t>Müller</t>
  </si>
  <si>
    <t>Paul</t>
  </si>
  <si>
    <t>John Stenbergin Ranta 112</t>
  </si>
  <si>
    <t>Helsinki</t>
  </si>
  <si>
    <t>Pisa</t>
  </si>
  <si>
    <t>Terri</t>
  </si>
  <si>
    <t>P.O. Box 113</t>
  </si>
  <si>
    <t>Schnettler</t>
  </si>
  <si>
    <t>Susanne</t>
  </si>
  <si>
    <t>Koneenkatu 76</t>
  </si>
  <si>
    <t>Hyvinkää</t>
  </si>
  <si>
    <t>Sieper</t>
  </si>
  <si>
    <t>Kiviharjuntie 198</t>
  </si>
  <si>
    <t>Oulu</t>
  </si>
  <si>
    <t>Nieminen</t>
  </si>
  <si>
    <t>Lilja</t>
  </si>
  <si>
    <t>P.O. Box 416</t>
  </si>
  <si>
    <t>Vaasa</t>
  </si>
  <si>
    <t>Mäkinen</t>
  </si>
  <si>
    <t>Viivi</t>
  </si>
  <si>
    <t>Spoordreef 87</t>
  </si>
  <si>
    <t>Almere</t>
  </si>
  <si>
    <t>Niederlande</t>
  </si>
  <si>
    <t>Koskinen</t>
  </si>
  <si>
    <t>Jari</t>
  </si>
  <si>
    <t>Noordgeest 21</t>
  </si>
  <si>
    <t>Bergen op Zoom</t>
  </si>
  <si>
    <t>Laine</t>
  </si>
  <si>
    <t>Jalo</t>
  </si>
  <si>
    <t>Vlamingstraat 3</t>
  </si>
  <si>
    <t>Delft</t>
  </si>
  <si>
    <t>Mäkelä</t>
  </si>
  <si>
    <t>Elsa</t>
  </si>
  <si>
    <t>Nieuwe Kade 18</t>
  </si>
  <si>
    <t>Grou</t>
  </si>
  <si>
    <t>Smits</t>
  </si>
  <si>
    <t>Isa</t>
  </si>
  <si>
    <t>Slachtedijk 71</t>
  </si>
  <si>
    <t>Joure</t>
  </si>
  <si>
    <t>Koster</t>
  </si>
  <si>
    <t>Sanne</t>
  </si>
  <si>
    <t>Bedafseweg 108</t>
  </si>
  <si>
    <t>Uden</t>
  </si>
  <si>
    <t>Driessen</t>
  </si>
  <si>
    <t>Jayden</t>
  </si>
  <si>
    <t>Kaldenkerkweg 56</t>
  </si>
  <si>
    <t>Venlo</t>
  </si>
  <si>
    <t>de Graaf</t>
  </si>
  <si>
    <t>Levi</t>
  </si>
  <si>
    <t>Hengelder Straat 6</t>
  </si>
  <si>
    <t>Zevnenaar</t>
  </si>
  <si>
    <t>Hoekstra</t>
  </si>
  <si>
    <t>Ruben</t>
  </si>
  <si>
    <t>Murielstrasse 47</t>
  </si>
  <si>
    <t>Klagenfurt</t>
  </si>
  <si>
    <t>Östereich</t>
  </si>
  <si>
    <t>Molenaar</t>
  </si>
  <si>
    <t>Thijs</t>
  </si>
  <si>
    <t>Bischofstrasse 139</t>
  </si>
  <si>
    <t>Lienz</t>
  </si>
  <si>
    <t>Carthers</t>
  </si>
  <si>
    <t>Thilo</t>
  </si>
  <si>
    <t>Seestrasse 59</t>
  </si>
  <si>
    <t>Bregenz</t>
  </si>
  <si>
    <t>Mittelmann</t>
  </si>
  <si>
    <t>Cornelia</t>
  </si>
  <si>
    <t>Walstrasse 124</t>
  </si>
  <si>
    <t>Hansmair</t>
  </si>
  <si>
    <t>König-Edward-Platz 3</t>
  </si>
  <si>
    <t>Graz</t>
  </si>
  <si>
    <t>Linden</t>
  </si>
  <si>
    <t>Kronprinz-Karl-Allee 22</t>
  </si>
  <si>
    <t>Gant</t>
  </si>
  <si>
    <t>Eugen</t>
  </si>
  <si>
    <t>Breitestrasse 51</t>
  </si>
  <si>
    <t>Innsbruck</t>
  </si>
  <si>
    <t>Langl</t>
  </si>
  <si>
    <t>Alois</t>
  </si>
  <si>
    <t>Kirchweg 56</t>
  </si>
  <si>
    <t>Linz</t>
  </si>
  <si>
    <t>Fiocchi</t>
  </si>
  <si>
    <t>Belinda</t>
  </si>
  <si>
    <t>Mozartstrasse 101</t>
  </si>
  <si>
    <t>Salzburg</t>
  </si>
  <si>
    <t>Dunker</t>
  </si>
  <si>
    <t>Johannes</t>
  </si>
  <si>
    <t>Schäferweg 31</t>
  </si>
  <si>
    <t>Fescher</t>
  </si>
  <si>
    <t>Europaring 12</t>
  </si>
  <si>
    <t>Villach</t>
  </si>
  <si>
    <t>Lorenzgasse 17</t>
  </si>
  <si>
    <t>Hart</t>
  </si>
  <si>
    <t>Amanda</t>
  </si>
  <si>
    <t>Innerer Ring 112</t>
  </si>
  <si>
    <t>Wien</t>
  </si>
  <si>
    <t>Haffermann</t>
  </si>
  <si>
    <t>Karl</t>
  </si>
  <si>
    <t>Am Neuen Bruch 31</t>
  </si>
  <si>
    <t>Günzl</t>
  </si>
  <si>
    <t>Regin</t>
  </si>
  <si>
    <t>Atlantikallee 113</t>
  </si>
  <si>
    <t>Orr</t>
  </si>
  <si>
    <t>Andreas</t>
  </si>
  <si>
    <t>Hohenzollernring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</si>
</sst>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>
    <font>
      <sz val="10"/>
      <name val="Helv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4"/>
      <name val="Copperplate Gothic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" fontId="2" fillId="0" borderId="0" applyFont="0" applyFill="0" applyBorder="0" applyAlignment="0" applyProtection="0"/>
    <xf numFmtId="0" fontId="6" fillId="0" borderId="0"/>
  </cellStyleXfs>
  <cellXfs count="50">
    <xf numFmtId="0" fontId="0" fillId="0" borderId="0" xfId="0"/>
    <xf numFmtId="0" fontId="4" fillId="0" borderId="1" xfId="0" applyFont="1" applyBorder="1" applyProtection="1">
      <protection locked="0"/>
    </xf>
    <xf numFmtId="14" fontId="4" fillId="0" borderId="2" xfId="0" applyNumberFormat="1" applyFont="1" applyBorder="1" applyProtection="1">
      <protection locked="0"/>
    </xf>
    <xf numFmtId="0" fontId="4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0" xfId="0" applyFont="1"/>
    <xf numFmtId="0" fontId="4" fillId="0" borderId="5" xfId="0" quotePrefix="1" applyFont="1" applyBorder="1"/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64" fontId="4" fillId="0" borderId="11" xfId="1" applyNumberFormat="1" applyFont="1" applyBorder="1" applyAlignment="1" applyProtection="1">
      <alignment horizontal="right"/>
    </xf>
    <xf numFmtId="164" fontId="4" fillId="0" borderId="2" xfId="1" applyNumberFormat="1" applyFont="1" applyBorder="1" applyProtection="1"/>
    <xf numFmtId="164" fontId="5" fillId="0" borderId="12" xfId="1" applyNumberFormat="1" applyFont="1" applyBorder="1" applyProtection="1"/>
    <xf numFmtId="0" fontId="7" fillId="2" borderId="13" xfId="2" applyFont="1" applyFill="1" applyBorder="1" applyProtection="1">
      <protection hidden="1"/>
    </xf>
    <xf numFmtId="0" fontId="7" fillId="2" borderId="14" xfId="2" applyFont="1" applyFill="1" applyBorder="1" applyProtection="1">
      <protection hidden="1"/>
    </xf>
    <xf numFmtId="0" fontId="7" fillId="2" borderId="15" xfId="2" applyFont="1" applyFill="1" applyBorder="1" applyProtection="1">
      <protection hidden="1"/>
    </xf>
    <xf numFmtId="0" fontId="4" fillId="3" borderId="16" xfId="2" applyFont="1" applyFill="1" applyBorder="1" applyAlignment="1" applyProtection="1">
      <alignment horizontal="center"/>
      <protection hidden="1"/>
    </xf>
    <xf numFmtId="0" fontId="4" fillId="3" borderId="17" xfId="2" applyFont="1" applyFill="1" applyBorder="1" applyProtection="1">
      <protection hidden="1"/>
    </xf>
    <xf numFmtId="2" fontId="4" fillId="3" borderId="17" xfId="2" applyNumberFormat="1" applyFont="1" applyFill="1" applyBorder="1" applyProtection="1">
      <protection hidden="1"/>
    </xf>
    <xf numFmtId="2" fontId="4" fillId="3" borderId="18" xfId="2" applyNumberFormat="1" applyFont="1" applyFill="1" applyBorder="1" applyProtection="1">
      <protection hidden="1"/>
    </xf>
    <xf numFmtId="0" fontId="4" fillId="4" borderId="16" xfId="2" applyFont="1" applyFill="1" applyBorder="1" applyAlignment="1" applyProtection="1">
      <alignment horizontal="center"/>
      <protection hidden="1"/>
    </xf>
    <xf numFmtId="0" fontId="4" fillId="4" borderId="17" xfId="2" applyFont="1" applyFill="1" applyBorder="1" applyProtection="1">
      <protection hidden="1"/>
    </xf>
    <xf numFmtId="2" fontId="4" fillId="4" borderId="17" xfId="2" applyNumberFormat="1" applyFont="1" applyFill="1" applyBorder="1" applyProtection="1">
      <protection hidden="1"/>
    </xf>
    <xf numFmtId="2" fontId="4" fillId="4" borderId="18" xfId="2" applyNumberFormat="1" applyFont="1" applyFill="1" applyBorder="1" applyProtection="1">
      <protection hidden="1"/>
    </xf>
    <xf numFmtId="164" fontId="4" fillId="0" borderId="2" xfId="0" applyNumberFormat="1" applyFont="1" applyBorder="1" applyAlignment="1">
      <alignment horizontal="right"/>
    </xf>
    <xf numFmtId="0" fontId="4" fillId="5" borderId="4" xfId="0" applyFont="1" applyFill="1" applyBorder="1"/>
    <xf numFmtId="0" fontId="4" fillId="5" borderId="19" xfId="0" applyFont="1" applyFill="1" applyBorder="1"/>
    <xf numFmtId="0" fontId="4" fillId="5" borderId="1" xfId="0" applyFont="1" applyFill="1" applyBorder="1"/>
    <xf numFmtId="0" fontId="4" fillId="5" borderId="5" xfId="0" applyFont="1" applyFill="1" applyBorder="1"/>
    <xf numFmtId="0" fontId="4" fillId="5" borderId="0" xfId="0" applyFont="1" applyFill="1"/>
    <xf numFmtId="0" fontId="4" fillId="5" borderId="2" xfId="0" applyFont="1" applyFill="1" applyBorder="1"/>
    <xf numFmtId="0" fontId="4" fillId="5" borderId="6" xfId="0" applyFont="1" applyFill="1" applyBorder="1"/>
    <xf numFmtId="0" fontId="4" fillId="5" borderId="20" xfId="0" applyFont="1" applyFill="1" applyBorder="1"/>
    <xf numFmtId="0" fontId="4" fillId="5" borderId="3" xfId="0" applyFont="1" applyFill="1" applyBorder="1"/>
    <xf numFmtId="49" fontId="0" fillId="0" borderId="0" xfId="0" applyNumberFormat="1"/>
    <xf numFmtId="14" fontId="0" fillId="0" borderId="0" xfId="0" applyNumberFormat="1"/>
    <xf numFmtId="0" fontId="1" fillId="0" borderId="0" xfId="0" applyFont="1"/>
    <xf numFmtId="3" fontId="4" fillId="0" borderId="2" xfId="0" applyNumberFormat="1" applyFont="1" applyBorder="1" applyProtection="1">
      <protection locked="0"/>
    </xf>
    <xf numFmtId="3" fontId="4" fillId="0" borderId="3" xfId="0" applyNumberFormat="1" applyFont="1" applyBorder="1" applyProtection="1">
      <protection locked="0"/>
    </xf>
    <xf numFmtId="0" fontId="7" fillId="2" borderId="9" xfId="2" applyFont="1" applyFill="1" applyBorder="1" applyAlignment="1" applyProtection="1">
      <alignment horizontal="center"/>
      <protection hidden="1"/>
    </xf>
    <xf numFmtId="0" fontId="7" fillId="2" borderId="21" xfId="2" applyFont="1" applyFill="1" applyBorder="1" applyAlignment="1" applyProtection="1">
      <alignment horizontal="center"/>
      <protection hidden="1"/>
    </xf>
    <xf numFmtId="0" fontId="7" fillId="2" borderId="12" xfId="2" applyFont="1" applyFill="1" applyBorder="1" applyAlignment="1" applyProtection="1">
      <alignment horizontal="center"/>
      <protection hidden="1"/>
    </xf>
    <xf numFmtId="0" fontId="8" fillId="5" borderId="5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Standard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253814</xdr:colOff>
      <xdr:row>0</xdr:row>
      <xdr:rowOff>183776</xdr:rowOff>
    </xdr:from>
    <xdr:to>
      <xdr:col>17</xdr:col>
      <xdr:colOff>735107</xdr:colOff>
      <xdr:row>15</xdr:row>
      <xdr:rowOff>94690</xdr:rowOff>
    </xdr:to>
    <xdr:pic>
      <xdr:nvPicPr>
        <xdr:cNvPr id="1028" name="Grafik 3">
          <a:extLst>
            <a:ext uri="{FF2B5EF4-FFF2-40B4-BE49-F238E27FC236}">
              <a16:creationId xmlns:a16="http://schemas.microsoft.com/office/drawing/2014/main" id="{5F53AC2A-DDD8-4C83-8568-F2C82CAD7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5767" y="183776"/>
          <a:ext cx="5214658" cy="33175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1:AC114"/>
  <sheetViews>
    <sheetView showGridLines="0" tabSelected="1" zoomScale="85" zoomScaleNormal="85" workbookViewId="0">
      <selection activeCell="D5" sqref="D5"/>
    </sheetView>
  </sheetViews>
  <sheetFormatPr defaultColWidth="11.42578125" defaultRowHeight="17.45"/>
  <cols>
    <col min="1" max="1" width="3.7109375" style="3" customWidth="1"/>
    <col min="2" max="2" width="7.7109375" style="3" customWidth="1"/>
    <col min="3" max="3" width="25.85546875" style="3" customWidth="1"/>
    <col min="4" max="4" width="16.85546875" style="3" customWidth="1"/>
    <col min="5" max="5" width="8.28515625" style="3" customWidth="1"/>
    <col min="6" max="6" width="2.28515625" style="3" customWidth="1"/>
    <col min="7" max="7" width="2.7109375" style="3" customWidth="1"/>
    <col min="8" max="8" width="17.5703125" style="3" customWidth="1"/>
    <col min="9" max="9" width="24.42578125" style="3" bestFit="1" customWidth="1"/>
    <col min="10" max="10" width="12.5703125" style="3" customWidth="1"/>
    <col min="11" max="26" width="11.42578125" style="3"/>
    <col min="27" max="27" width="21.5703125" style="3" customWidth="1"/>
    <col min="28" max="28" width="14.7109375" style="3" customWidth="1"/>
    <col min="29" max="16384" width="11.42578125" style="3"/>
  </cols>
  <sheetData>
    <row r="1" spans="2:11" ht="18" thickBot="1"/>
    <row r="2" spans="2:11" ht="18" thickBot="1">
      <c r="B2" s="30"/>
      <c r="C2" s="31"/>
      <c r="D2" s="31"/>
      <c r="E2" s="32"/>
      <c r="H2" s="44" t="s">
        <v>0</v>
      </c>
      <c r="I2" s="45"/>
      <c r="J2" s="45"/>
      <c r="K2" s="46"/>
    </row>
    <row r="3" spans="2:11">
      <c r="B3" s="47" t="s">
        <v>1</v>
      </c>
      <c r="C3" s="48"/>
      <c r="D3" s="48"/>
      <c r="E3" s="49"/>
      <c r="H3" s="18" t="s">
        <v>2</v>
      </c>
      <c r="I3" s="19" t="s">
        <v>3</v>
      </c>
      <c r="J3" s="19" t="s">
        <v>4</v>
      </c>
      <c r="K3" s="20" t="s">
        <v>5</v>
      </c>
    </row>
    <row r="4" spans="2:11" ht="18" thickBot="1">
      <c r="B4" s="33"/>
      <c r="C4" s="34"/>
      <c r="D4" s="34"/>
      <c r="E4" s="35"/>
      <c r="H4" s="25">
        <v>1</v>
      </c>
      <c r="I4" s="26" t="s">
        <v>6</v>
      </c>
      <c r="J4" s="27">
        <v>24</v>
      </c>
      <c r="K4" s="28">
        <f t="shared" ref="K4:K17" si="0">J4*2%</f>
        <v>0.48</v>
      </c>
    </row>
    <row r="5" spans="2:11">
      <c r="B5" s="33"/>
      <c r="C5" s="4" t="s">
        <v>7</v>
      </c>
      <c r="D5" s="1">
        <v>1</v>
      </c>
      <c r="E5" s="35"/>
      <c r="H5" s="21">
        <v>2</v>
      </c>
      <c r="I5" s="22" t="s">
        <v>8</v>
      </c>
      <c r="J5" s="23">
        <v>50</v>
      </c>
      <c r="K5" s="24">
        <f t="shared" si="0"/>
        <v>1</v>
      </c>
    </row>
    <row r="6" spans="2:11">
      <c r="B6" s="33"/>
      <c r="C6" s="5" t="s">
        <v>9</v>
      </c>
      <c r="D6" s="2">
        <v>36549</v>
      </c>
      <c r="E6" s="35"/>
      <c r="H6" s="25">
        <v>3</v>
      </c>
      <c r="I6" s="26" t="s">
        <v>10</v>
      </c>
      <c r="J6" s="27">
        <v>82</v>
      </c>
      <c r="K6" s="28">
        <f t="shared" si="0"/>
        <v>1.6400000000000001</v>
      </c>
    </row>
    <row r="7" spans="2:11">
      <c r="B7" s="33"/>
      <c r="C7" s="5" t="s">
        <v>11</v>
      </c>
      <c r="D7" s="42">
        <v>451380</v>
      </c>
      <c r="E7" s="35"/>
      <c r="H7" s="21">
        <v>4</v>
      </c>
      <c r="I7" s="22" t="s">
        <v>12</v>
      </c>
      <c r="J7" s="23">
        <v>55</v>
      </c>
      <c r="K7" s="24">
        <f t="shared" si="0"/>
        <v>1.1000000000000001</v>
      </c>
    </row>
    <row r="8" spans="2:11">
      <c r="B8" s="33"/>
      <c r="C8" s="5" t="s">
        <v>13</v>
      </c>
      <c r="D8" s="2">
        <v>36556</v>
      </c>
      <c r="E8" s="35"/>
      <c r="H8" s="25">
        <v>5</v>
      </c>
      <c r="I8" s="26" t="s">
        <v>14</v>
      </c>
      <c r="J8" s="27">
        <v>65</v>
      </c>
      <c r="K8" s="28">
        <f t="shared" si="0"/>
        <v>1.3</v>
      </c>
    </row>
    <row r="9" spans="2:11" ht="18" thickBot="1">
      <c r="B9" s="33"/>
      <c r="C9" s="6" t="s">
        <v>11</v>
      </c>
      <c r="D9" s="43">
        <v>451871</v>
      </c>
      <c r="E9" s="35"/>
      <c r="H9" s="21">
        <v>6</v>
      </c>
      <c r="I9" s="22" t="s">
        <v>15</v>
      </c>
      <c r="J9" s="23">
        <v>5</v>
      </c>
      <c r="K9" s="24">
        <v>0.22</v>
      </c>
    </row>
    <row r="10" spans="2:11" ht="18" thickBot="1">
      <c r="B10" s="33"/>
      <c r="C10" s="34"/>
      <c r="D10" s="34"/>
      <c r="E10" s="35"/>
      <c r="H10" s="25">
        <v>7</v>
      </c>
      <c r="I10" s="26" t="s">
        <v>16</v>
      </c>
      <c r="J10" s="27">
        <v>105</v>
      </c>
      <c r="K10" s="28">
        <v>6.54</v>
      </c>
    </row>
    <row r="11" spans="2:11">
      <c r="B11" s="33"/>
      <c r="C11" s="7" t="s">
        <v>17</v>
      </c>
      <c r="D11" s="12" t="str">
        <f>VLOOKUP($D$5,H4:K17,2)</f>
        <v>Audi 80</v>
      </c>
      <c r="E11" s="35"/>
      <c r="H11" s="21">
        <v>8</v>
      </c>
      <c r="I11" s="22" t="s">
        <v>18</v>
      </c>
      <c r="J11" s="23">
        <v>35</v>
      </c>
      <c r="K11" s="24">
        <f t="shared" si="0"/>
        <v>0.70000000000000007</v>
      </c>
    </row>
    <row r="12" spans="2:11">
      <c r="B12" s="33"/>
      <c r="C12" s="5" t="s">
        <v>19</v>
      </c>
      <c r="D12" s="13">
        <f>D8-D6</f>
        <v>7</v>
      </c>
      <c r="E12" s="35"/>
      <c r="H12" s="25">
        <v>9</v>
      </c>
      <c r="I12" s="26" t="s">
        <v>20</v>
      </c>
      <c r="J12" s="27">
        <v>40</v>
      </c>
      <c r="K12" s="28">
        <f t="shared" si="0"/>
        <v>0.8</v>
      </c>
    </row>
    <row r="13" spans="2:11">
      <c r="B13" s="33"/>
      <c r="C13" s="5" t="s">
        <v>21</v>
      </c>
      <c r="D13" s="14">
        <f>D9-D7</f>
        <v>491</v>
      </c>
      <c r="E13" s="35"/>
      <c r="H13" s="21">
        <v>10</v>
      </c>
      <c r="I13" s="22" t="s">
        <v>22</v>
      </c>
      <c r="J13" s="23">
        <v>60</v>
      </c>
      <c r="K13" s="24">
        <f t="shared" si="0"/>
        <v>1.2</v>
      </c>
    </row>
    <row r="14" spans="2:11">
      <c r="B14" s="33"/>
      <c r="C14" s="5"/>
      <c r="D14" s="13"/>
      <c r="E14" s="35"/>
      <c r="H14" s="25">
        <v>11</v>
      </c>
      <c r="I14" s="26" t="s">
        <v>23</v>
      </c>
      <c r="J14" s="27">
        <v>75</v>
      </c>
      <c r="K14" s="28">
        <f t="shared" si="0"/>
        <v>1.5</v>
      </c>
    </row>
    <row r="15" spans="2:11">
      <c r="B15" s="33"/>
      <c r="C15" s="5" t="s">
        <v>24</v>
      </c>
      <c r="D15" s="29">
        <f>VLOOKUP($D$5,H4:K17,3)</f>
        <v>24</v>
      </c>
      <c r="E15" s="35"/>
      <c r="H15" s="21">
        <v>12</v>
      </c>
      <c r="I15" s="22" t="s">
        <v>25</v>
      </c>
      <c r="J15" s="23">
        <v>80</v>
      </c>
      <c r="K15" s="24">
        <f t="shared" si="0"/>
        <v>1.6</v>
      </c>
    </row>
    <row r="16" spans="2:11">
      <c r="B16" s="33"/>
      <c r="C16" s="5" t="s">
        <v>26</v>
      </c>
      <c r="D16" s="29">
        <f>VLOOKUP($D$5,H4:K17,4)</f>
        <v>0.48</v>
      </c>
      <c r="E16" s="35"/>
      <c r="H16" s="25">
        <v>13</v>
      </c>
      <c r="I16" s="26" t="s">
        <v>27</v>
      </c>
      <c r="J16" s="27">
        <v>40</v>
      </c>
      <c r="K16" s="28">
        <f t="shared" si="0"/>
        <v>0.8</v>
      </c>
    </row>
    <row r="17" spans="2:11">
      <c r="B17" s="33"/>
      <c r="C17" s="5"/>
      <c r="D17" s="13"/>
      <c r="E17" s="35"/>
      <c r="H17" s="21">
        <v>14</v>
      </c>
      <c r="I17" s="22" t="s">
        <v>28</v>
      </c>
      <c r="J17" s="23">
        <v>65</v>
      </c>
      <c r="K17" s="24">
        <f t="shared" si="0"/>
        <v>1.3</v>
      </c>
    </row>
    <row r="18" spans="2:11">
      <c r="B18" s="33"/>
      <c r="C18" s="8" t="s">
        <v>29</v>
      </c>
      <c r="D18" s="15">
        <f>D12*D15+D13*D16</f>
        <v>403.67999999999995</v>
      </c>
      <c r="E18" s="35"/>
    </row>
    <row r="19" spans="2:11" ht="18" thickBot="1">
      <c r="B19" s="33"/>
      <c r="C19" s="11" t="s">
        <v>30</v>
      </c>
      <c r="D19" s="16">
        <f>D18*0.19</f>
        <v>76.69919999999999</v>
      </c>
      <c r="E19" s="35"/>
    </row>
    <row r="20" spans="2:11" ht="18" thickBot="1">
      <c r="B20" s="33"/>
      <c r="C20" s="9" t="s">
        <v>31</v>
      </c>
      <c r="D20" s="17">
        <f>D18+D19</f>
        <v>480.37919999999997</v>
      </c>
      <c r="E20" s="35"/>
    </row>
    <row r="21" spans="2:11" ht="18" thickBot="1">
      <c r="B21" s="36"/>
      <c r="C21" s="37"/>
      <c r="D21" s="37"/>
      <c r="E21" s="38"/>
    </row>
    <row r="99" spans="26:29">
      <c r="Z99" s="10"/>
      <c r="AA99" s="10"/>
      <c r="AB99" s="10"/>
      <c r="AC99" s="10"/>
    </row>
    <row r="100" spans="26:29">
      <c r="Z100" s="10"/>
      <c r="AA100" s="10"/>
      <c r="AB100" s="10"/>
      <c r="AC100" s="10"/>
    </row>
    <row r="101" spans="26:29">
      <c r="Z101" s="10"/>
      <c r="AA101" s="10"/>
      <c r="AB101" s="10"/>
      <c r="AC101" s="10"/>
    </row>
    <row r="102" spans="26:29">
      <c r="Z102" s="10"/>
      <c r="AA102" s="10"/>
      <c r="AB102" s="10"/>
      <c r="AC102" s="10"/>
    </row>
    <row r="103" spans="26:29">
      <c r="Z103" s="10"/>
      <c r="AA103" s="10"/>
      <c r="AB103" s="10"/>
      <c r="AC103" s="10"/>
    </row>
    <row r="104" spans="26:29">
      <c r="Z104" s="10"/>
      <c r="AA104" s="10"/>
      <c r="AB104" s="10"/>
      <c r="AC104" s="10"/>
    </row>
    <row r="105" spans="26:29">
      <c r="Z105" s="10"/>
      <c r="AA105" s="10"/>
      <c r="AB105" s="10"/>
      <c r="AC105" s="10"/>
    </row>
    <row r="106" spans="26:29">
      <c r="Z106" s="10"/>
      <c r="AA106" s="10"/>
      <c r="AB106" s="10"/>
      <c r="AC106" s="10"/>
    </row>
    <row r="107" spans="26:29">
      <c r="Z107" s="10"/>
      <c r="AA107" s="10"/>
      <c r="AB107" s="10"/>
      <c r="AC107" s="10"/>
    </row>
    <row r="108" spans="26:29">
      <c r="Z108" s="10"/>
      <c r="AA108" s="10"/>
      <c r="AB108" s="10"/>
      <c r="AC108" s="10"/>
    </row>
    <row r="109" spans="26:29">
      <c r="Z109" s="10"/>
      <c r="AA109" s="10"/>
      <c r="AB109" s="10"/>
      <c r="AC109" s="10"/>
    </row>
    <row r="110" spans="26:29">
      <c r="Z110" s="10"/>
      <c r="AA110" s="10"/>
      <c r="AB110" s="10"/>
      <c r="AC110" s="10"/>
    </row>
    <row r="111" spans="26:29">
      <c r="Z111" s="10"/>
      <c r="AA111" s="10"/>
      <c r="AB111" s="10"/>
      <c r="AC111" s="10"/>
    </row>
    <row r="112" spans="26:29">
      <c r="Z112" s="10"/>
      <c r="AA112" s="10"/>
      <c r="AB112" s="10"/>
      <c r="AC112" s="10"/>
    </row>
    <row r="113" spans="26:29">
      <c r="Z113" s="10"/>
      <c r="AA113" s="10"/>
      <c r="AB113" s="10"/>
      <c r="AC113" s="10"/>
    </row>
    <row r="114" spans="26:29">
      <c r="Z114" s="10"/>
      <c r="AA114" s="10"/>
      <c r="AB114" s="10"/>
      <c r="AC114" s="10"/>
    </row>
  </sheetData>
  <sheetProtection selectLockedCells="1"/>
  <mergeCells count="2">
    <mergeCell ref="H2:K2"/>
    <mergeCell ref="B3:E3"/>
  </mergeCells>
  <phoneticPr fontId="0" type="noConversion"/>
  <dataValidations count="1">
    <dataValidation type="whole" allowBlank="1" showInputMessage="1" showErrorMessage="1" sqref="D5" xr:uid="{00000000-0002-0000-0000-000000000000}">
      <formula1>G5</formula1>
      <formula2>G17</formula2>
    </dataValidation>
  </dataValidations>
  <pageMargins left="0.78740157480314998" right="0.78740157480314998" top="0.98425196850393704" bottom="0.98425196850393704" header="0.51181102300000003" footer="0.51181102300000003"/>
  <pageSetup paperSize="9" orientation="portrait" horizontalDpi="4294967292" verticalDpi="4294967292" r:id="rId1"/>
  <headerFooter alignWithMargins="0">
    <oddHeader>&amp;F</oddHeader>
    <oddFooter>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6"/>
  <sheetViews>
    <sheetView workbookViewId="0">
      <selection sqref="A1:H1"/>
    </sheetView>
  </sheetViews>
  <sheetFormatPr defaultColWidth="11.42578125" defaultRowHeight="12.6"/>
  <cols>
    <col min="1" max="1" width="17.5703125" bestFit="1" customWidth="1"/>
    <col min="2" max="2" width="13.140625" bestFit="1" customWidth="1"/>
    <col min="3" max="3" width="10.140625" bestFit="1" customWidth="1"/>
    <col min="4" max="4" width="24.140625" bestFit="1" customWidth="1"/>
    <col min="5" max="5" width="17.140625" bestFit="1" customWidth="1"/>
    <col min="6" max="6" width="6" bestFit="1" customWidth="1"/>
    <col min="7" max="7" width="11.7109375" bestFit="1" customWidth="1"/>
    <col min="8" max="8" width="15" bestFit="1" customWidth="1"/>
  </cols>
  <sheetData>
    <row r="1" spans="1:8">
      <c r="A1" s="41" t="s">
        <v>32</v>
      </c>
      <c r="B1" s="41" t="s">
        <v>33</v>
      </c>
      <c r="C1" s="41" t="s">
        <v>34</v>
      </c>
      <c r="D1" s="41" t="s">
        <v>35</v>
      </c>
      <c r="E1" s="41" t="s">
        <v>36</v>
      </c>
      <c r="F1" s="41" t="s">
        <v>37</v>
      </c>
      <c r="G1" s="41" t="s">
        <v>38</v>
      </c>
      <c r="H1" s="41" t="s">
        <v>39</v>
      </c>
    </row>
    <row r="2" spans="1:8">
      <c r="A2">
        <v>1</v>
      </c>
      <c r="B2" t="s">
        <v>40</v>
      </c>
      <c r="C2" t="s">
        <v>41</v>
      </c>
      <c r="D2" t="s">
        <v>42</v>
      </c>
      <c r="E2" t="s">
        <v>43</v>
      </c>
      <c r="F2" s="39">
        <v>59823</v>
      </c>
      <c r="G2" t="s">
        <v>44</v>
      </c>
      <c r="H2" s="40">
        <v>23794</v>
      </c>
    </row>
    <row r="3" spans="1:8">
      <c r="A3">
        <v>2</v>
      </c>
      <c r="B3" t="s">
        <v>45</v>
      </c>
      <c r="C3" t="s">
        <v>46</v>
      </c>
      <c r="D3" t="s">
        <v>47</v>
      </c>
      <c r="E3" t="s">
        <v>48</v>
      </c>
      <c r="F3" s="39">
        <v>86179</v>
      </c>
      <c r="G3" t="s">
        <v>44</v>
      </c>
      <c r="H3" s="40">
        <v>32112</v>
      </c>
    </row>
    <row r="4" spans="1:8">
      <c r="A4">
        <v>3</v>
      </c>
      <c r="B4" t="s">
        <v>49</v>
      </c>
      <c r="C4" t="s">
        <v>50</v>
      </c>
      <c r="D4" t="s">
        <v>51</v>
      </c>
      <c r="E4" t="s">
        <v>52</v>
      </c>
      <c r="F4" s="39">
        <v>12557</v>
      </c>
      <c r="G4" t="s">
        <v>44</v>
      </c>
      <c r="H4" s="40">
        <v>23501</v>
      </c>
    </row>
    <row r="5" spans="1:8">
      <c r="A5">
        <v>4</v>
      </c>
      <c r="B5" t="s">
        <v>53</v>
      </c>
      <c r="C5" t="s">
        <v>54</v>
      </c>
      <c r="D5" t="s">
        <v>55</v>
      </c>
      <c r="E5" t="s">
        <v>52</v>
      </c>
      <c r="F5" s="39">
        <v>12051</v>
      </c>
      <c r="G5" t="s">
        <v>44</v>
      </c>
    </row>
    <row r="6" spans="1:8">
      <c r="A6">
        <v>5</v>
      </c>
      <c r="B6" t="s">
        <v>56</v>
      </c>
      <c r="C6" t="s">
        <v>57</v>
      </c>
      <c r="D6" t="s">
        <v>58</v>
      </c>
      <c r="E6" t="s">
        <v>59</v>
      </c>
      <c r="F6" s="39">
        <v>59909</v>
      </c>
      <c r="G6" t="s">
        <v>44</v>
      </c>
    </row>
    <row r="7" spans="1:8">
      <c r="A7">
        <v>6</v>
      </c>
      <c r="B7" t="s">
        <v>60</v>
      </c>
      <c r="C7" t="s">
        <v>61</v>
      </c>
      <c r="D7" t="s">
        <v>62</v>
      </c>
      <c r="E7" t="s">
        <v>63</v>
      </c>
      <c r="F7" s="39">
        <v>53117</v>
      </c>
      <c r="G7" t="s">
        <v>44</v>
      </c>
    </row>
    <row r="8" spans="1:8">
      <c r="A8">
        <v>7</v>
      </c>
      <c r="B8" t="s">
        <v>64</v>
      </c>
      <c r="C8" t="s">
        <v>65</v>
      </c>
      <c r="D8" t="s">
        <v>66</v>
      </c>
      <c r="E8" t="s">
        <v>67</v>
      </c>
      <c r="F8" s="39">
        <v>56154</v>
      </c>
      <c r="G8" t="s">
        <v>44</v>
      </c>
    </row>
    <row r="9" spans="1:8">
      <c r="A9">
        <v>8</v>
      </c>
      <c r="B9" t="s">
        <v>68</v>
      </c>
      <c r="C9" t="s">
        <v>69</v>
      </c>
      <c r="D9" t="s">
        <v>70</v>
      </c>
      <c r="E9" t="s">
        <v>71</v>
      </c>
      <c r="F9" s="39">
        <v>38100</v>
      </c>
      <c r="G9" t="s">
        <v>44</v>
      </c>
    </row>
    <row r="10" spans="1:8">
      <c r="A10">
        <v>9</v>
      </c>
      <c r="B10" t="s">
        <v>72</v>
      </c>
      <c r="C10" t="s">
        <v>73</v>
      </c>
      <c r="D10" t="s">
        <v>74</v>
      </c>
      <c r="E10" t="s">
        <v>75</v>
      </c>
      <c r="F10" s="39">
        <v>59929</v>
      </c>
      <c r="G10" t="s">
        <v>44</v>
      </c>
    </row>
    <row r="11" spans="1:8">
      <c r="A11">
        <v>10</v>
      </c>
      <c r="B11" t="s">
        <v>76</v>
      </c>
      <c r="C11" t="s">
        <v>77</v>
      </c>
      <c r="D11" t="s">
        <v>78</v>
      </c>
      <c r="E11" t="s">
        <v>79</v>
      </c>
      <c r="F11" s="39">
        <v>49661</v>
      </c>
      <c r="G11" t="s">
        <v>44</v>
      </c>
    </row>
    <row r="12" spans="1:8">
      <c r="A12">
        <v>11</v>
      </c>
      <c r="B12" t="s">
        <v>80</v>
      </c>
      <c r="C12" t="s">
        <v>81</v>
      </c>
      <c r="D12" t="s">
        <v>82</v>
      </c>
      <c r="E12" t="s">
        <v>83</v>
      </c>
      <c r="F12" s="39">
        <v>27476</v>
      </c>
      <c r="G12" t="s">
        <v>44</v>
      </c>
    </row>
    <row r="13" spans="1:8">
      <c r="A13">
        <v>12</v>
      </c>
      <c r="B13" t="s">
        <v>84</v>
      </c>
      <c r="C13" t="s">
        <v>85</v>
      </c>
      <c r="D13" t="s">
        <v>86</v>
      </c>
      <c r="E13" t="s">
        <v>87</v>
      </c>
      <c r="F13" s="39">
        <v>89407</v>
      </c>
      <c r="G13" t="s">
        <v>44</v>
      </c>
    </row>
    <row r="14" spans="1:8">
      <c r="A14">
        <v>13</v>
      </c>
      <c r="B14" t="s">
        <v>88</v>
      </c>
      <c r="C14" t="s">
        <v>89</v>
      </c>
      <c r="D14" t="s">
        <v>90</v>
      </c>
      <c r="E14" t="s">
        <v>91</v>
      </c>
      <c r="F14" s="39">
        <v>46537</v>
      </c>
      <c r="G14" t="s">
        <v>44</v>
      </c>
    </row>
    <row r="15" spans="1:8">
      <c r="A15">
        <v>14</v>
      </c>
      <c r="B15" t="s">
        <v>92</v>
      </c>
      <c r="C15" t="s">
        <v>93</v>
      </c>
      <c r="D15" t="s">
        <v>94</v>
      </c>
      <c r="E15" t="s">
        <v>95</v>
      </c>
      <c r="F15" s="39">
        <v>46282</v>
      </c>
      <c r="G15" t="s">
        <v>44</v>
      </c>
    </row>
    <row r="16" spans="1:8">
      <c r="A16">
        <v>15</v>
      </c>
      <c r="B16" t="s">
        <v>96</v>
      </c>
      <c r="C16" t="s">
        <v>97</v>
      </c>
      <c r="D16" t="s">
        <v>98</v>
      </c>
      <c r="E16" t="s">
        <v>99</v>
      </c>
      <c r="F16" s="39">
        <v>44319</v>
      </c>
      <c r="G16" t="s">
        <v>44</v>
      </c>
    </row>
    <row r="17" spans="1:7">
      <c r="A17">
        <v>16</v>
      </c>
      <c r="B17" t="s">
        <v>100</v>
      </c>
      <c r="C17" t="s">
        <v>101</v>
      </c>
      <c r="D17" t="s">
        <v>102</v>
      </c>
      <c r="E17" t="s">
        <v>103</v>
      </c>
      <c r="F17" s="39">
        <v>1067</v>
      </c>
      <c r="G17" t="s">
        <v>44</v>
      </c>
    </row>
    <row r="18" spans="1:7">
      <c r="A18">
        <v>17</v>
      </c>
      <c r="B18" t="s">
        <v>104</v>
      </c>
      <c r="C18" t="s">
        <v>105</v>
      </c>
      <c r="D18" t="s">
        <v>106</v>
      </c>
      <c r="E18" t="s">
        <v>107</v>
      </c>
      <c r="F18" s="39">
        <v>47138</v>
      </c>
      <c r="G18" t="s">
        <v>44</v>
      </c>
    </row>
    <row r="19" spans="1:7">
      <c r="A19">
        <v>18</v>
      </c>
      <c r="B19" t="s">
        <v>108</v>
      </c>
      <c r="C19" t="s">
        <v>109</v>
      </c>
      <c r="D19" t="s">
        <v>110</v>
      </c>
      <c r="E19" t="s">
        <v>111</v>
      </c>
      <c r="F19" s="39">
        <v>40221</v>
      </c>
      <c r="G19" t="s">
        <v>44</v>
      </c>
    </row>
    <row r="20" spans="1:7">
      <c r="A20">
        <v>19</v>
      </c>
      <c r="B20" t="s">
        <v>112</v>
      </c>
      <c r="C20" t="s">
        <v>113</v>
      </c>
      <c r="D20" t="s">
        <v>114</v>
      </c>
      <c r="E20" t="s">
        <v>111</v>
      </c>
      <c r="F20" s="39">
        <v>40547</v>
      </c>
      <c r="G20" t="s">
        <v>44</v>
      </c>
    </row>
    <row r="21" spans="1:7">
      <c r="A21">
        <v>20</v>
      </c>
      <c r="B21" t="s">
        <v>115</v>
      </c>
      <c r="C21" t="s">
        <v>116</v>
      </c>
      <c r="D21" t="s">
        <v>117</v>
      </c>
      <c r="E21" t="s">
        <v>118</v>
      </c>
      <c r="F21" s="39">
        <v>60599</v>
      </c>
      <c r="G21" t="s">
        <v>44</v>
      </c>
    </row>
    <row r="22" spans="1:7">
      <c r="A22">
        <v>21</v>
      </c>
      <c r="B22" t="s">
        <v>119</v>
      </c>
      <c r="C22" t="s">
        <v>120</v>
      </c>
      <c r="D22" t="s">
        <v>121</v>
      </c>
      <c r="E22" t="s">
        <v>122</v>
      </c>
      <c r="F22" s="39">
        <v>83395</v>
      </c>
      <c r="G22" t="s">
        <v>44</v>
      </c>
    </row>
    <row r="23" spans="1:7">
      <c r="A23">
        <v>22</v>
      </c>
      <c r="B23" t="s">
        <v>123</v>
      </c>
      <c r="C23" t="s">
        <v>124</v>
      </c>
      <c r="D23" t="s">
        <v>125</v>
      </c>
      <c r="E23" t="s">
        <v>126</v>
      </c>
      <c r="F23" s="39">
        <v>37085</v>
      </c>
      <c r="G23" t="s">
        <v>44</v>
      </c>
    </row>
    <row r="24" spans="1:7">
      <c r="A24">
        <v>23</v>
      </c>
      <c r="B24" t="s">
        <v>127</v>
      </c>
      <c r="C24" t="s">
        <v>128</v>
      </c>
      <c r="D24" t="s">
        <v>129</v>
      </c>
      <c r="E24" t="s">
        <v>130</v>
      </c>
      <c r="F24" s="39">
        <v>34117</v>
      </c>
      <c r="G24" t="s">
        <v>44</v>
      </c>
    </row>
    <row r="25" spans="1:7">
      <c r="A25">
        <v>24</v>
      </c>
      <c r="B25" t="s">
        <v>131</v>
      </c>
      <c r="C25" t="s">
        <v>132</v>
      </c>
      <c r="D25" t="s">
        <v>133</v>
      </c>
      <c r="E25" t="s">
        <v>130</v>
      </c>
      <c r="F25" s="39">
        <v>34119</v>
      </c>
      <c r="G25" t="s">
        <v>44</v>
      </c>
    </row>
    <row r="26" spans="1:7">
      <c r="A26">
        <v>25</v>
      </c>
      <c r="B26" t="s">
        <v>134</v>
      </c>
      <c r="C26" t="s">
        <v>135</v>
      </c>
      <c r="D26" t="s">
        <v>136</v>
      </c>
      <c r="E26" t="s">
        <v>137</v>
      </c>
      <c r="F26" s="39">
        <v>50670</v>
      </c>
      <c r="G26" t="s">
        <v>44</v>
      </c>
    </row>
    <row r="27" spans="1:7">
      <c r="A27">
        <v>26</v>
      </c>
      <c r="B27" t="s">
        <v>138</v>
      </c>
      <c r="C27" t="s">
        <v>139</v>
      </c>
      <c r="D27" t="s">
        <v>140</v>
      </c>
      <c r="E27" t="s">
        <v>141</v>
      </c>
      <c r="F27" s="39">
        <v>76829</v>
      </c>
      <c r="G27" t="s">
        <v>44</v>
      </c>
    </row>
    <row r="28" spans="1:7">
      <c r="A28">
        <v>27</v>
      </c>
      <c r="B28" t="s">
        <v>142</v>
      </c>
      <c r="C28" t="s">
        <v>143</v>
      </c>
      <c r="D28" t="s">
        <v>144</v>
      </c>
      <c r="E28" t="s">
        <v>145</v>
      </c>
      <c r="F28" s="39">
        <v>23569</v>
      </c>
      <c r="G28" t="s">
        <v>44</v>
      </c>
    </row>
    <row r="29" spans="1:7">
      <c r="A29">
        <v>28</v>
      </c>
      <c r="B29" t="s">
        <v>146</v>
      </c>
      <c r="C29" t="s">
        <v>147</v>
      </c>
      <c r="D29" t="s">
        <v>148</v>
      </c>
      <c r="E29" t="s">
        <v>149</v>
      </c>
      <c r="F29" s="39">
        <v>45770</v>
      </c>
      <c r="G29" t="s">
        <v>44</v>
      </c>
    </row>
    <row r="30" spans="1:7">
      <c r="A30">
        <v>29</v>
      </c>
      <c r="B30" t="s">
        <v>150</v>
      </c>
      <c r="C30" t="s">
        <v>151</v>
      </c>
      <c r="D30" t="s">
        <v>152</v>
      </c>
      <c r="E30" t="s">
        <v>153</v>
      </c>
      <c r="F30" s="39">
        <v>59872</v>
      </c>
      <c r="G30" t="s">
        <v>44</v>
      </c>
    </row>
    <row r="31" spans="1:7">
      <c r="A31">
        <v>30</v>
      </c>
      <c r="B31" t="s">
        <v>154</v>
      </c>
      <c r="C31" t="s">
        <v>155</v>
      </c>
      <c r="D31" t="s">
        <v>156</v>
      </c>
      <c r="E31" t="s">
        <v>157</v>
      </c>
      <c r="F31" s="39">
        <v>47447</v>
      </c>
      <c r="G31" t="s">
        <v>44</v>
      </c>
    </row>
    <row r="32" spans="1:7">
      <c r="A32">
        <v>31</v>
      </c>
      <c r="B32" t="s">
        <v>158</v>
      </c>
      <c r="C32" t="s">
        <v>159</v>
      </c>
      <c r="D32" t="s">
        <v>160</v>
      </c>
      <c r="E32" t="s">
        <v>161</v>
      </c>
      <c r="F32" s="39">
        <v>41236</v>
      </c>
      <c r="G32" t="s">
        <v>44</v>
      </c>
    </row>
    <row r="33" spans="1:8">
      <c r="A33">
        <v>32</v>
      </c>
      <c r="B33" t="s">
        <v>162</v>
      </c>
      <c r="C33" t="s">
        <v>163</v>
      </c>
      <c r="D33" t="s">
        <v>164</v>
      </c>
      <c r="E33" t="s">
        <v>165</v>
      </c>
      <c r="F33" s="39">
        <v>41469</v>
      </c>
      <c r="G33" t="s">
        <v>44</v>
      </c>
    </row>
    <row r="34" spans="1:8">
      <c r="A34">
        <v>33</v>
      </c>
      <c r="B34" t="s">
        <v>166</v>
      </c>
      <c r="C34" t="s">
        <v>167</v>
      </c>
      <c r="D34" t="s">
        <v>168</v>
      </c>
      <c r="E34" t="s">
        <v>169</v>
      </c>
      <c r="F34" s="39">
        <v>89231</v>
      </c>
      <c r="G34" t="s">
        <v>44</v>
      </c>
    </row>
    <row r="35" spans="1:8">
      <c r="A35">
        <v>34</v>
      </c>
      <c r="B35" t="s">
        <v>170</v>
      </c>
      <c r="C35" t="s">
        <v>171</v>
      </c>
      <c r="D35" t="s">
        <v>172</v>
      </c>
      <c r="E35" t="s">
        <v>173</v>
      </c>
      <c r="F35" s="39">
        <v>87561</v>
      </c>
      <c r="G35" t="s">
        <v>44</v>
      </c>
    </row>
    <row r="36" spans="1:8">
      <c r="A36">
        <v>35</v>
      </c>
      <c r="B36" t="s">
        <v>174</v>
      </c>
      <c r="C36" t="s">
        <v>175</v>
      </c>
      <c r="D36" t="s">
        <v>176</v>
      </c>
      <c r="E36" t="s">
        <v>177</v>
      </c>
      <c r="F36" s="39">
        <v>14469</v>
      </c>
      <c r="G36" t="s">
        <v>44</v>
      </c>
    </row>
    <row r="37" spans="1:8">
      <c r="A37">
        <v>36</v>
      </c>
      <c r="B37" t="s">
        <v>178</v>
      </c>
      <c r="C37" t="s">
        <v>179</v>
      </c>
      <c r="D37" t="s">
        <v>180</v>
      </c>
      <c r="E37" t="s">
        <v>177</v>
      </c>
      <c r="F37" s="39">
        <v>14478</v>
      </c>
      <c r="G37" t="s">
        <v>44</v>
      </c>
    </row>
    <row r="38" spans="1:8">
      <c r="A38">
        <v>37</v>
      </c>
      <c r="B38" t="s">
        <v>181</v>
      </c>
      <c r="C38" t="s">
        <v>182</v>
      </c>
      <c r="D38" t="s">
        <v>183</v>
      </c>
      <c r="E38" t="s">
        <v>184</v>
      </c>
      <c r="F38" s="39">
        <v>40885</v>
      </c>
      <c r="G38" t="s">
        <v>44</v>
      </c>
    </row>
    <row r="39" spans="1:8">
      <c r="A39">
        <v>38</v>
      </c>
      <c r="B39" t="s">
        <v>185</v>
      </c>
      <c r="C39" t="s">
        <v>186</v>
      </c>
      <c r="D39" t="s">
        <v>187</v>
      </c>
      <c r="E39" t="s">
        <v>188</v>
      </c>
      <c r="F39" s="39">
        <v>72770</v>
      </c>
      <c r="G39" t="s">
        <v>44</v>
      </c>
    </row>
    <row r="40" spans="1:8">
      <c r="A40">
        <v>39</v>
      </c>
      <c r="B40" t="s">
        <v>189</v>
      </c>
      <c r="C40" t="s">
        <v>190</v>
      </c>
      <c r="D40" t="s">
        <v>191</v>
      </c>
      <c r="E40" t="s">
        <v>192</v>
      </c>
      <c r="F40" s="39">
        <v>29614</v>
      </c>
      <c r="G40" t="s">
        <v>44</v>
      </c>
    </row>
    <row r="41" spans="1:8">
      <c r="A41">
        <v>40</v>
      </c>
      <c r="B41" t="s">
        <v>193</v>
      </c>
      <c r="C41" t="s">
        <v>194</v>
      </c>
      <c r="D41" t="s">
        <v>195</v>
      </c>
      <c r="E41" t="s">
        <v>196</v>
      </c>
      <c r="F41" s="39">
        <v>70567</v>
      </c>
      <c r="G41" t="s">
        <v>44</v>
      </c>
    </row>
    <row r="42" spans="1:8">
      <c r="A42">
        <v>41</v>
      </c>
      <c r="B42" t="s">
        <v>197</v>
      </c>
      <c r="C42" t="s">
        <v>198</v>
      </c>
      <c r="D42" t="s">
        <v>199</v>
      </c>
      <c r="E42" t="s">
        <v>200</v>
      </c>
      <c r="F42" s="39">
        <v>54295</v>
      </c>
      <c r="G42" t="s">
        <v>44</v>
      </c>
    </row>
    <row r="43" spans="1:8">
      <c r="A43">
        <v>42</v>
      </c>
      <c r="B43" t="s">
        <v>201</v>
      </c>
      <c r="C43" t="s">
        <v>202</v>
      </c>
      <c r="D43" t="s">
        <v>203</v>
      </c>
      <c r="E43" t="s">
        <v>204</v>
      </c>
      <c r="F43" s="39">
        <v>53842</v>
      </c>
      <c r="G43" t="s">
        <v>44</v>
      </c>
    </row>
    <row r="44" spans="1:8">
      <c r="A44">
        <v>43</v>
      </c>
      <c r="B44" t="s">
        <v>205</v>
      </c>
      <c r="C44" t="s">
        <v>206</v>
      </c>
      <c r="D44" t="s">
        <v>207</v>
      </c>
      <c r="E44" t="s">
        <v>208</v>
      </c>
      <c r="F44" s="39">
        <v>59955</v>
      </c>
      <c r="G44" t="s">
        <v>44</v>
      </c>
    </row>
    <row r="45" spans="1:8">
      <c r="A45">
        <v>44</v>
      </c>
      <c r="B45" t="s">
        <v>209</v>
      </c>
      <c r="C45" t="s">
        <v>210</v>
      </c>
      <c r="D45" t="s">
        <v>211</v>
      </c>
      <c r="E45" t="s">
        <v>212</v>
      </c>
      <c r="F45" s="39">
        <v>38424</v>
      </c>
      <c r="G45" t="s">
        <v>44</v>
      </c>
    </row>
    <row r="46" spans="1:8">
      <c r="A46">
        <v>45</v>
      </c>
      <c r="B46" t="s">
        <v>213</v>
      </c>
      <c r="C46" t="s">
        <v>214</v>
      </c>
      <c r="D46" t="s">
        <v>215</v>
      </c>
      <c r="E46" t="s">
        <v>216</v>
      </c>
      <c r="F46" s="39">
        <v>2150</v>
      </c>
      <c r="G46" t="s">
        <v>217</v>
      </c>
      <c r="H46" s="40">
        <v>33410</v>
      </c>
    </row>
    <row r="47" spans="1:8">
      <c r="A47">
        <v>46</v>
      </c>
      <c r="B47" t="s">
        <v>218</v>
      </c>
      <c r="C47" t="s">
        <v>219</v>
      </c>
      <c r="D47" t="s">
        <v>220</v>
      </c>
      <c r="E47" t="s">
        <v>221</v>
      </c>
      <c r="F47" s="39">
        <v>30100</v>
      </c>
      <c r="G47" t="s">
        <v>217</v>
      </c>
      <c r="H47" s="40">
        <v>27118</v>
      </c>
    </row>
    <row r="48" spans="1:8">
      <c r="A48">
        <v>47</v>
      </c>
      <c r="B48" t="s">
        <v>222</v>
      </c>
      <c r="C48" t="s">
        <v>223</v>
      </c>
      <c r="D48" t="s">
        <v>224</v>
      </c>
      <c r="E48" t="s">
        <v>225</v>
      </c>
      <c r="F48" s="39">
        <v>530</v>
      </c>
      <c r="G48" t="s">
        <v>217</v>
      </c>
    </row>
    <row r="49" spans="1:8">
      <c r="A49">
        <v>48</v>
      </c>
      <c r="B49" t="s">
        <v>226</v>
      </c>
      <c r="C49" t="s">
        <v>227</v>
      </c>
      <c r="D49" t="s">
        <v>228</v>
      </c>
      <c r="E49" t="s">
        <v>225</v>
      </c>
      <c r="F49" s="39">
        <v>531</v>
      </c>
      <c r="G49" t="s">
        <v>217</v>
      </c>
    </row>
    <row r="50" spans="1:8">
      <c r="A50">
        <v>49</v>
      </c>
      <c r="B50" t="s">
        <v>229</v>
      </c>
      <c r="C50" t="s">
        <v>230</v>
      </c>
      <c r="D50" t="s">
        <v>231</v>
      </c>
      <c r="E50" t="s">
        <v>232</v>
      </c>
      <c r="F50" s="39">
        <v>5801</v>
      </c>
      <c r="G50" t="s">
        <v>217</v>
      </c>
    </row>
    <row r="51" spans="1:8">
      <c r="A51">
        <v>50</v>
      </c>
      <c r="B51" t="s">
        <v>233</v>
      </c>
      <c r="C51" t="s">
        <v>190</v>
      </c>
      <c r="D51" t="s">
        <v>234</v>
      </c>
      <c r="E51" t="s">
        <v>235</v>
      </c>
      <c r="F51" s="39">
        <v>90220</v>
      </c>
      <c r="G51" t="s">
        <v>217</v>
      </c>
    </row>
    <row r="52" spans="1:8">
      <c r="A52">
        <v>51</v>
      </c>
      <c r="B52" t="s">
        <v>236</v>
      </c>
      <c r="C52" t="s">
        <v>237</v>
      </c>
      <c r="D52" t="s">
        <v>238</v>
      </c>
      <c r="E52" t="s">
        <v>239</v>
      </c>
      <c r="F52" s="39">
        <v>65101</v>
      </c>
      <c r="G52" t="s">
        <v>217</v>
      </c>
    </row>
    <row r="53" spans="1:8">
      <c r="A53">
        <v>52</v>
      </c>
      <c r="B53" t="s">
        <v>240</v>
      </c>
      <c r="C53" t="s">
        <v>241</v>
      </c>
      <c r="D53" t="s">
        <v>242</v>
      </c>
      <c r="E53" t="s">
        <v>243</v>
      </c>
      <c r="F53" s="39">
        <v>1315</v>
      </c>
      <c r="G53" t="s">
        <v>244</v>
      </c>
      <c r="H53" s="40">
        <v>26162</v>
      </c>
    </row>
    <row r="54" spans="1:8">
      <c r="A54">
        <v>53</v>
      </c>
      <c r="B54" t="s">
        <v>245</v>
      </c>
      <c r="C54" t="s">
        <v>246</v>
      </c>
      <c r="D54" t="s">
        <v>247</v>
      </c>
      <c r="E54" t="s">
        <v>248</v>
      </c>
      <c r="F54" s="39">
        <v>4600</v>
      </c>
      <c r="G54" t="s">
        <v>244</v>
      </c>
      <c r="H54" s="40">
        <v>31905</v>
      </c>
    </row>
    <row r="55" spans="1:8">
      <c r="A55">
        <v>54</v>
      </c>
      <c r="B55" t="s">
        <v>249</v>
      </c>
      <c r="C55" t="s">
        <v>250</v>
      </c>
      <c r="D55" t="s">
        <v>251</v>
      </c>
      <c r="E55" t="s">
        <v>252</v>
      </c>
      <c r="F55" s="39">
        <v>2611</v>
      </c>
      <c r="G55" t="s">
        <v>244</v>
      </c>
    </row>
    <row r="56" spans="1:8">
      <c r="A56">
        <v>55</v>
      </c>
      <c r="B56" t="s">
        <v>253</v>
      </c>
      <c r="C56" t="s">
        <v>254</v>
      </c>
      <c r="D56" t="s">
        <v>255</v>
      </c>
      <c r="E56" t="s">
        <v>256</v>
      </c>
      <c r="F56" s="39">
        <v>9001</v>
      </c>
      <c r="G56" t="s">
        <v>244</v>
      </c>
    </row>
    <row r="57" spans="1:8">
      <c r="A57">
        <v>56</v>
      </c>
      <c r="B57" t="s">
        <v>257</v>
      </c>
      <c r="C57" t="s">
        <v>258</v>
      </c>
      <c r="D57" t="s">
        <v>259</v>
      </c>
      <c r="E57" t="s">
        <v>260</v>
      </c>
      <c r="F57" s="39">
        <v>8501</v>
      </c>
      <c r="G57" t="s">
        <v>244</v>
      </c>
    </row>
    <row r="58" spans="1:8">
      <c r="A58">
        <v>57</v>
      </c>
      <c r="B58" t="s">
        <v>261</v>
      </c>
      <c r="C58" t="s">
        <v>262</v>
      </c>
      <c r="D58" t="s">
        <v>263</v>
      </c>
      <c r="E58" t="s">
        <v>264</v>
      </c>
      <c r="F58" s="39">
        <v>5406</v>
      </c>
      <c r="G58" t="s">
        <v>244</v>
      </c>
    </row>
    <row r="59" spans="1:8">
      <c r="A59">
        <v>58</v>
      </c>
      <c r="B59" t="s">
        <v>265</v>
      </c>
      <c r="C59" t="s">
        <v>266</v>
      </c>
      <c r="D59" t="s">
        <v>267</v>
      </c>
      <c r="E59" t="s">
        <v>268</v>
      </c>
      <c r="F59" s="39">
        <v>5913</v>
      </c>
      <c r="G59" t="s">
        <v>244</v>
      </c>
    </row>
    <row r="60" spans="1:8">
      <c r="A60">
        <v>59</v>
      </c>
      <c r="B60" t="s">
        <v>269</v>
      </c>
      <c r="C60" t="s">
        <v>270</v>
      </c>
      <c r="D60" t="s">
        <v>271</v>
      </c>
      <c r="E60" t="s">
        <v>272</v>
      </c>
      <c r="F60" s="39">
        <v>6900</v>
      </c>
      <c r="G60" t="s">
        <v>244</v>
      </c>
    </row>
    <row r="61" spans="1:8">
      <c r="A61">
        <v>60</v>
      </c>
      <c r="B61" t="s">
        <v>273</v>
      </c>
      <c r="C61" t="s">
        <v>274</v>
      </c>
      <c r="D61" t="s">
        <v>275</v>
      </c>
      <c r="E61" t="s">
        <v>276</v>
      </c>
      <c r="F61" s="39">
        <v>9020</v>
      </c>
      <c r="G61" t="s">
        <v>277</v>
      </c>
      <c r="H61" s="40">
        <v>25589</v>
      </c>
    </row>
    <row r="62" spans="1:8">
      <c r="A62">
        <v>61</v>
      </c>
      <c r="B62" t="s">
        <v>278</v>
      </c>
      <c r="C62" t="s">
        <v>279</v>
      </c>
      <c r="D62" t="s">
        <v>280</v>
      </c>
      <c r="E62" t="s">
        <v>281</v>
      </c>
      <c r="F62" s="39">
        <v>9900</v>
      </c>
      <c r="G62" t="s">
        <v>277</v>
      </c>
      <c r="H62" s="40">
        <v>22867</v>
      </c>
    </row>
    <row r="63" spans="1:8">
      <c r="A63">
        <v>62</v>
      </c>
      <c r="B63" t="s">
        <v>282</v>
      </c>
      <c r="C63" t="s">
        <v>283</v>
      </c>
      <c r="D63" t="s">
        <v>284</v>
      </c>
      <c r="E63" t="s">
        <v>285</v>
      </c>
      <c r="F63" s="39">
        <v>6900</v>
      </c>
      <c r="G63" t="s">
        <v>277</v>
      </c>
    </row>
    <row r="64" spans="1:8">
      <c r="A64">
        <v>63</v>
      </c>
      <c r="B64" t="s">
        <v>286</v>
      </c>
      <c r="C64" t="s">
        <v>287</v>
      </c>
      <c r="D64" t="s">
        <v>288</v>
      </c>
      <c r="E64" t="s">
        <v>285</v>
      </c>
      <c r="F64" s="39">
        <v>6900</v>
      </c>
      <c r="G64" t="s">
        <v>277</v>
      </c>
    </row>
    <row r="65" spans="1:7">
      <c r="A65">
        <v>64</v>
      </c>
      <c r="B65" t="s">
        <v>289</v>
      </c>
      <c r="C65" t="s">
        <v>147</v>
      </c>
      <c r="D65" t="s">
        <v>290</v>
      </c>
      <c r="E65" t="s">
        <v>291</v>
      </c>
      <c r="F65" s="39">
        <v>8020</v>
      </c>
      <c r="G65" t="s">
        <v>277</v>
      </c>
    </row>
    <row r="66" spans="1:7">
      <c r="A66">
        <v>65</v>
      </c>
      <c r="B66" t="s">
        <v>292</v>
      </c>
      <c r="C66" t="s">
        <v>132</v>
      </c>
      <c r="D66" t="s">
        <v>293</v>
      </c>
      <c r="E66" t="s">
        <v>291</v>
      </c>
      <c r="F66" s="39">
        <v>8020</v>
      </c>
      <c r="G66" t="s">
        <v>277</v>
      </c>
    </row>
    <row r="67" spans="1:7">
      <c r="A67">
        <v>66</v>
      </c>
      <c r="B67" t="s">
        <v>294</v>
      </c>
      <c r="C67" t="s">
        <v>295</v>
      </c>
      <c r="D67" t="s">
        <v>296</v>
      </c>
      <c r="E67" t="s">
        <v>297</v>
      </c>
      <c r="F67" s="39">
        <v>6020</v>
      </c>
      <c r="G67" t="s">
        <v>277</v>
      </c>
    </row>
    <row r="68" spans="1:7">
      <c r="A68">
        <v>67</v>
      </c>
      <c r="B68" t="s">
        <v>298</v>
      </c>
      <c r="C68" t="s">
        <v>299</v>
      </c>
      <c r="D68" t="s">
        <v>300</v>
      </c>
      <c r="E68" t="s">
        <v>301</v>
      </c>
      <c r="F68" s="39">
        <v>4020</v>
      </c>
      <c r="G68" t="s">
        <v>277</v>
      </c>
    </row>
    <row r="69" spans="1:7">
      <c r="A69">
        <v>68</v>
      </c>
      <c r="B69" t="s">
        <v>302</v>
      </c>
      <c r="C69" t="s">
        <v>303</v>
      </c>
      <c r="D69" t="s">
        <v>304</v>
      </c>
      <c r="E69" t="s">
        <v>305</v>
      </c>
      <c r="F69" s="39">
        <v>5020</v>
      </c>
      <c r="G69" t="s">
        <v>277</v>
      </c>
    </row>
    <row r="70" spans="1:7">
      <c r="A70">
        <v>69</v>
      </c>
      <c r="B70" t="s">
        <v>306</v>
      </c>
      <c r="C70" t="s">
        <v>307</v>
      </c>
      <c r="D70" t="s">
        <v>308</v>
      </c>
      <c r="E70" t="s">
        <v>305</v>
      </c>
      <c r="F70" s="39">
        <v>5020</v>
      </c>
      <c r="G70" t="s">
        <v>277</v>
      </c>
    </row>
    <row r="71" spans="1:7">
      <c r="A71">
        <v>70</v>
      </c>
      <c r="B71" t="s">
        <v>309</v>
      </c>
      <c r="C71" t="s">
        <v>186</v>
      </c>
      <c r="D71" t="s">
        <v>310</v>
      </c>
      <c r="E71" t="s">
        <v>311</v>
      </c>
      <c r="F71" s="39">
        <v>9500</v>
      </c>
      <c r="G71" t="s">
        <v>277</v>
      </c>
    </row>
    <row r="72" spans="1:7">
      <c r="A72">
        <v>71</v>
      </c>
      <c r="B72" t="s">
        <v>222</v>
      </c>
      <c r="C72" t="s">
        <v>218</v>
      </c>
      <c r="D72" t="s">
        <v>312</v>
      </c>
      <c r="E72" t="s">
        <v>311</v>
      </c>
      <c r="F72" s="39">
        <v>9500</v>
      </c>
      <c r="G72" t="s">
        <v>277</v>
      </c>
    </row>
    <row r="73" spans="1:7">
      <c r="A73">
        <v>72</v>
      </c>
      <c r="B73" t="s">
        <v>313</v>
      </c>
      <c r="C73" t="s">
        <v>314</v>
      </c>
      <c r="D73" t="s">
        <v>315</v>
      </c>
      <c r="E73" t="s">
        <v>316</v>
      </c>
      <c r="F73" s="39">
        <v>1020</v>
      </c>
      <c r="G73" t="s">
        <v>277</v>
      </c>
    </row>
    <row r="74" spans="1:7">
      <c r="A74">
        <v>73</v>
      </c>
      <c r="B74" t="s">
        <v>317</v>
      </c>
      <c r="C74" t="s">
        <v>318</v>
      </c>
      <c r="D74" t="s">
        <v>319</v>
      </c>
      <c r="E74" t="s">
        <v>316</v>
      </c>
      <c r="F74" s="39">
        <v>1180</v>
      </c>
      <c r="G74" t="s">
        <v>277</v>
      </c>
    </row>
    <row r="75" spans="1:7">
      <c r="A75">
        <v>74</v>
      </c>
      <c r="B75" t="s">
        <v>320</v>
      </c>
      <c r="C75" t="s">
        <v>321</v>
      </c>
      <c r="D75" t="s">
        <v>322</v>
      </c>
      <c r="E75" t="s">
        <v>316</v>
      </c>
      <c r="F75" s="39">
        <v>1180</v>
      </c>
      <c r="G75" t="s">
        <v>277</v>
      </c>
    </row>
    <row r="76" spans="1:7">
      <c r="A76">
        <v>75</v>
      </c>
      <c r="B76" t="s">
        <v>323</v>
      </c>
      <c r="C76" t="s">
        <v>324</v>
      </c>
      <c r="D76" t="s">
        <v>325</v>
      </c>
      <c r="E76" t="s">
        <v>316</v>
      </c>
      <c r="F76" s="39">
        <v>1050</v>
      </c>
      <c r="G76" t="s">
        <v>277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.6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2.6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Autovermietung mit SVERWEIS</dc:title>
  <dc:subject/>
  <dc:creator>Frank Schmidt</dc:creator>
  <cp:keywords/>
  <dc:description/>
  <cp:lastModifiedBy>Frank Schmidt</cp:lastModifiedBy>
  <cp:revision/>
  <dcterms:created xsi:type="dcterms:W3CDTF">1997-04-02T19:38:45Z</dcterms:created>
  <dcterms:modified xsi:type="dcterms:W3CDTF">2023-06-12T06:24:42Z</dcterms:modified>
  <cp:category/>
  <cp:contentStatus/>
</cp:coreProperties>
</file>