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es\Documents\DCU\DA Marketing\"/>
    </mc:Choice>
  </mc:AlternateContent>
  <xr:revisionPtr revIDLastSave="0" documentId="13_ncr:1_{98C244E9-16BD-4C58-A43C-1A4A9D55BCB3}" xr6:coauthVersionLast="47" xr6:coauthVersionMax="47" xr10:uidLastSave="{00000000-0000-0000-0000-000000000000}"/>
  <bookViews>
    <workbookView xWindow="-110" yWindow="-110" windowWidth="19420" windowHeight="10420" activeTab="10" xr2:uid="{33EC82A3-900B-AC49-8DB7-D47E484DE5D9}"/>
  </bookViews>
  <sheets>
    <sheet name="CAO" sheetId="21" r:id="rId1"/>
    <sheet name="Age" sheetId="10" r:id="rId2"/>
    <sheet name="Seat Row" sheetId="15" r:id="rId3"/>
    <sheet name="Tabelle14" sheetId="16" state="hidden" r:id="rId4"/>
    <sheet name="Results" sheetId="17" r:id="rId5"/>
    <sheet name="Tabelle16" sheetId="18" state="hidden" r:id="rId6"/>
    <sheet name="Tabelle17" sheetId="19" state="hidden" r:id="rId7"/>
    <sheet name="Tabelle18" sheetId="20" state="hidden" r:id="rId8"/>
    <sheet name="Distance" sheetId="22" r:id="rId9"/>
    <sheet name="Demographics" sheetId="1" r:id="rId10"/>
    <sheet name="Personalities" sheetId="2" r:id="rId11"/>
  </sheets>
  <definedNames>
    <definedName name="_xlnm._FilterDatabase" localSheetId="9" hidden="1">Demographics!$R$1:$R$123</definedName>
    <definedName name="_xlnm._FilterDatabase" localSheetId="10" hidden="1">Personalities!$H$2:$H$104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L11" i="22"/>
  <c r="J11" i="21"/>
  <c r="J13" i="17"/>
  <c r="K14" i="15"/>
  <c r="K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<sst xmlns="http://schemas.openxmlformats.org/spreadsheetml/2006/main" count="773" uniqueCount="78">
  <si>
    <t>Male</t>
  </si>
  <si>
    <t>Green</t>
  </si>
  <si>
    <t>Brown</t>
  </si>
  <si>
    <t>Capricorn</t>
  </si>
  <si>
    <t>Female</t>
  </si>
  <si>
    <t>Blue</t>
  </si>
  <si>
    <t>Leo</t>
  </si>
  <si>
    <t>Red</t>
  </si>
  <si>
    <t>Taurus</t>
  </si>
  <si>
    <t>Cancer</t>
  </si>
  <si>
    <t>Blonde</t>
  </si>
  <si>
    <t>Gemini</t>
  </si>
  <si>
    <t>Aquarius</t>
  </si>
  <si>
    <t>Pices</t>
  </si>
  <si>
    <t>Aries</t>
  </si>
  <si>
    <t>Sagittarius</t>
  </si>
  <si>
    <t>Scorpio</t>
  </si>
  <si>
    <t>Black</t>
  </si>
  <si>
    <t>Virgo</t>
  </si>
  <si>
    <t>Prefer not to say</t>
  </si>
  <si>
    <t>Libra</t>
  </si>
  <si>
    <t>Age (in years)</t>
  </si>
  <si>
    <t>CAO Points (100 to 600)</t>
  </si>
  <si>
    <t>Daily travel to DCU (in km, 0 if on-campus)</t>
  </si>
  <si>
    <t>Average year 1 exam result (as %)</t>
  </si>
  <si>
    <t>Seat row in class</t>
  </si>
  <si>
    <t>Gender</t>
  </si>
  <si>
    <t>Number of older siblings</t>
  </si>
  <si>
    <t>Number of younger siblings</t>
  </si>
  <si>
    <t>Old Dublin postcode (0 if outside Dublin)</t>
  </si>
  <si>
    <t>Height (in cm)</t>
  </si>
  <si>
    <t>Weight (in kg)</t>
  </si>
  <si>
    <t>Eye colour</t>
  </si>
  <si>
    <t>Hair colour</t>
  </si>
  <si>
    <t>Last 4 digits of your mobile (0000 to 9999)</t>
  </si>
  <si>
    <t>Star sign</t>
  </si>
  <si>
    <t>Shoe size</t>
  </si>
  <si>
    <t>Last 4 digits of your mobile (same as on previous form)</t>
  </si>
  <si>
    <t>Your rating for EXTRAVERSION (vs. introversion)</t>
  </si>
  <si>
    <t>Your rating for INTUITION (vs. observation)</t>
  </si>
  <si>
    <t>Your rating for THINKING (vs. feeling)</t>
  </si>
  <si>
    <t>Your rating for JUDGING (vs. prospecting)</t>
  </si>
  <si>
    <t>Your rating for ASSERTIVE (vs. turbulent)</t>
  </si>
  <si>
    <t>AUSGABE: ZUSAMMENFASSUNG</t>
  </si>
  <si>
    <t>Regressions-Statistik</t>
  </si>
  <si>
    <t>Multipler Korrelationskoeffizient</t>
  </si>
  <si>
    <t>Bestimmtheitsmaß</t>
  </si>
  <si>
    <t>Adjustiertes Bestimmtheitsmaß</t>
  </si>
  <si>
    <t>Standardfehler</t>
  </si>
  <si>
    <t>Beobachtungen</t>
  </si>
  <si>
    <t>ANOVA</t>
  </si>
  <si>
    <t>Regression</t>
  </si>
  <si>
    <t>Residue</t>
  </si>
  <si>
    <t>Gesamt</t>
  </si>
  <si>
    <t>Schnittpunkt</t>
  </si>
  <si>
    <t>Freiheitsgrade (df)</t>
  </si>
  <si>
    <t>Quadratsummen (SS)</t>
  </si>
  <si>
    <t>Mittlere Quadratsumme (MS)</t>
  </si>
  <si>
    <t>Prüfgröße (F)</t>
  </si>
  <si>
    <t>F krit</t>
  </si>
  <si>
    <t>Koeffizienten</t>
  </si>
  <si>
    <t>t-Statistik</t>
  </si>
  <si>
    <t>P-Wert</t>
  </si>
  <si>
    <t>Untere 95%</t>
  </si>
  <si>
    <t>Obere 95%</t>
  </si>
  <si>
    <t>Untere 95.0%</t>
  </si>
  <si>
    <t>Obere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</si>
  <si>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</si>
  <si>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</si>
  <si>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</si>
  <si>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</si>
  <si>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</si>
  <si>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</si>
  <si>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</si>
  <si>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</si>
  <si>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</si>
  <si>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</si>
  <si>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yeet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</si>
</sst>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Times New Roman"/>
      <family val="1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0" xfId="0" applyFill="1"/>
    <xf numFmtId="1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Stand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2F1B8-3611-4445-8A87-11A4833CDBCE}" name="Tabelle1" displayName="Tabelle1" ref="A1:P123" totalsRowShown="0" headerRowDxfId="25" dataDxfId="24">
  <autoFilter ref="A1:P123" xr:uid="{0012F1B8-3611-4445-8A87-11A4833CDBCE}"/>
  <tableColumns count="16">
    <tableColumn id="19" xr3:uid="{1CD9A200-F304-4B9A-87D6-3341A03AEF7C}" name="Last 4 digits of your mobile (0000 to 9999)" dataDxfId="23"/>
    <tableColumn id="1" xr3:uid="{E7B7A99F-60D1-4383-9F9D-901E4A5B3278}" name="Daily travel to DCU (in km, 0 if on-campus)" dataDxfId="22"/>
    <tableColumn id="2" xr3:uid="{43E21F14-B292-4DE7-B163-953F2E0630FD}" name="CAO Points (100 to 600)" dataDxfId="21"/>
    <tableColumn id="3" xr3:uid="{72E305FA-7673-42C0-9F36-B81BA242B023}" name="Old Dublin postcode (0 if outside Dublin)" dataDxfId="20"/>
    <tableColumn id="4" xr3:uid="{5382733D-5F37-4346-8EC3-6FCB72D1F499}" name="Average year 1 exam result (as %)" dataDxfId="19"/>
    <tableColumn id="5" xr3:uid="{A8B4E8F7-4AB6-42B9-B442-8607D943CF29}" name="Seat row in class" dataDxfId="18"/>
    <tableColumn id="6" xr3:uid="{A2B27D6C-EF2D-4C8E-93D4-AB97C1669EFD}" name="Age (in years)" dataDxfId="17"/>
    <tableColumn id="7" xr3:uid="{4E135FE7-832D-45E6-8205-C79B7E132A6B}" name="Number of older siblings" dataDxfId="16"/>
    <tableColumn id="8" xr3:uid="{15CE4DAF-373E-4E05-8740-F178E3BC782F}" name="Number of younger siblings" dataDxfId="15"/>
    <tableColumn id="9" xr3:uid="{161A4173-BCF5-425C-B2E9-0C3A0C381A41}" name="Height (in cm)" dataDxfId="14"/>
    <tableColumn id="10" xr3:uid="{AD7A4FA6-54C2-410D-A40E-56BC256E58A0}" name="Weight (in kg)" dataDxfId="13"/>
    <tableColumn id="11" xr3:uid="{CFC61F83-9DEF-4DCF-8D19-C5855C2DFB7B}" name="Shoe size" dataDxfId="12"/>
    <tableColumn id="12" xr3:uid="{AA9A87E2-972D-4431-A67F-B7C093729EBC}" name="Eye colour" dataDxfId="11"/>
    <tableColumn id="13" xr3:uid="{7283C268-8E86-4CCF-9D14-51762715931E}" name="Hair colour" dataDxfId="10"/>
    <tableColumn id="15" xr3:uid="{DE2109F4-C3F8-49AF-923B-1464668972C1}" name="Star sign" dataDxfId="9"/>
    <tableColumn id="16" xr3:uid="{0F766054-3B67-49DA-AED3-342D95B50C1D}" name="Gender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413EE-DE34-48C6-9C1F-A0A65C2AC0FE}" name="Tabelle2" displayName="Tabelle2" ref="A1:F104" totalsRowShown="0" headerRowDxfId="7" dataDxfId="6">
  <autoFilter ref="A1:F104" xr:uid="{964413EE-DE34-48C6-9C1F-A0A65C2AC0FE}"/>
  <tableColumns count="6">
    <tableColumn id="1" xr3:uid="{8A549BAE-C776-49C4-A9E3-CAE65BD9F6BA}" name="Last 4 digits of your mobile (same as on previous form)" dataDxfId="5"/>
    <tableColumn id="2" xr3:uid="{7BF7A387-A575-4AFE-9246-B5A1E1655682}" name="Your rating for EXTRAVERSION (vs. introversion)" dataDxfId="4"/>
    <tableColumn id="3" xr3:uid="{D4113693-1FD7-435F-A961-8C9EED181E06}" name="Your rating for INTUITION (vs. observation)" dataDxfId="3"/>
    <tableColumn id="4" xr3:uid="{B94B5E01-5735-44CB-A1BB-2ACB89421FDA}" name="Your rating for THINKING (vs. feeling)" dataDxfId="2"/>
    <tableColumn id="5" xr3:uid="{B2E56AD0-DE80-4422-98E9-8524ECE1605B}" name="Your rating for JUDGING (vs. prospecting)" dataDxfId="1"/>
    <tableColumn id="6" xr3:uid="{3C90DA84-5293-48D8-A93D-A2CA8A1E90B7}" name="Your rating for ASSERTIVE (vs. turbulent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2EB-4A4D-4CE5-BA45-CB3C10F95591}">
  <dimension ref="A1:J18"/>
  <sheetViews>
    <sheetView topLeftCell="A3" workbookViewId="0">
      <selection activeCell="J20" sqref="J20"/>
    </sheetView>
  </sheetViews>
  <sheetFormatPr baseColWidth="10" defaultRowHeight="15.5" x14ac:dyDescent="0.35"/>
  <sheetData>
    <row r="1" spans="1:10" x14ac:dyDescent="0.35">
      <c r="A1" t="s">
        <v>43</v>
      </c>
    </row>
    <row r="2" spans="1:10" ht="16" thickBot="1" x14ac:dyDescent="0.4"/>
    <row r="3" spans="1:10" x14ac:dyDescent="0.35">
      <c r="A3" s="6" t="s">
        <v>44</v>
      </c>
      <c r="B3" s="6"/>
    </row>
    <row r="4" spans="1:10" x14ac:dyDescent="0.35">
      <c r="A4" t="s">
        <v>45</v>
      </c>
      <c r="B4">
        <v>0.1891173594705009</v>
      </c>
    </row>
    <row r="5" spans="1:10" x14ac:dyDescent="0.35">
      <c r="A5" t="s">
        <v>46</v>
      </c>
      <c r="B5">
        <v>3.5765375653094657E-2</v>
      </c>
    </row>
    <row r="6" spans="1:10" x14ac:dyDescent="0.35">
      <c r="A6" t="s">
        <v>47</v>
      </c>
      <c r="B6">
        <v>2.766256368379293E-2</v>
      </c>
    </row>
    <row r="7" spans="1:10" x14ac:dyDescent="0.35">
      <c r="A7" t="s">
        <v>48</v>
      </c>
      <c r="B7">
        <v>74.937713693811787</v>
      </c>
    </row>
    <row r="8" spans="1:10" ht="16" thickBot="1" x14ac:dyDescent="0.4">
      <c r="A8" s="4" t="s">
        <v>49</v>
      </c>
      <c r="B8" s="4">
        <v>121</v>
      </c>
    </row>
    <row r="10" spans="1:10" ht="16" thickBot="1" x14ac:dyDescent="0.4">
      <c r="A10" t="s">
        <v>50</v>
      </c>
    </row>
    <row r="11" spans="1:10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J11">
        <f>B17+B18*66</f>
        <v>486.24556860920291</v>
      </c>
    </row>
    <row r="12" spans="1:10" x14ac:dyDescent="0.35">
      <c r="A12" t="s">
        <v>51</v>
      </c>
      <c r="B12">
        <v>1</v>
      </c>
      <c r="C12">
        <v>24787.224928028649</v>
      </c>
      <c r="D12">
        <v>24787.224928028649</v>
      </c>
      <c r="E12">
        <v>4.4139461446958395</v>
      </c>
      <c r="F12">
        <v>3.7756948214678822E-2</v>
      </c>
    </row>
    <row r="13" spans="1:10" x14ac:dyDescent="0.35">
      <c r="A13" t="s">
        <v>52</v>
      </c>
      <c r="B13">
        <v>119</v>
      </c>
      <c r="C13">
        <v>668263.65110502916</v>
      </c>
      <c r="D13">
        <v>5615.6609336557076</v>
      </c>
    </row>
    <row r="14" spans="1:10" ht="16" thickBot="1" x14ac:dyDescent="0.4">
      <c r="A14" s="4" t="s">
        <v>53</v>
      </c>
      <c r="B14" s="4">
        <v>120</v>
      </c>
      <c r="C14" s="4">
        <v>693050.87603305781</v>
      </c>
      <c r="D14" s="4"/>
      <c r="E14" s="4"/>
      <c r="F14" s="4"/>
    </row>
    <row r="15" spans="1:10" ht="16" thickBot="1" x14ac:dyDescent="0.4"/>
    <row r="16" spans="1:10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374.28673317150879</v>
      </c>
      <c r="C17">
        <v>55.832398618745749</v>
      </c>
      <c r="D17">
        <v>6.7037552107933598</v>
      </c>
      <c r="E17">
        <v>7.1858224889121E-10</v>
      </c>
      <c r="F17">
        <v>263.73300756423555</v>
      </c>
      <c r="G17">
        <v>484.84045877878202</v>
      </c>
      <c r="H17">
        <v>263.73300756423555</v>
      </c>
      <c r="I17">
        <v>484.84045877878202</v>
      </c>
    </row>
    <row r="18" spans="1:9" ht="16" thickBot="1" x14ac:dyDescent="0.4">
      <c r="A18" s="4" t="s">
        <v>67</v>
      </c>
      <c r="B18" s="4">
        <v>1.6963459914802139</v>
      </c>
      <c r="C18" s="4">
        <v>0.80742263833388972</v>
      </c>
      <c r="D18" s="4">
        <v>2.1009393481716225</v>
      </c>
      <c r="E18" s="4">
        <v>3.7756948214679717E-2</v>
      </c>
      <c r="F18" s="4">
        <v>9.7568525066740186E-2</v>
      </c>
      <c r="G18" s="4">
        <v>3.2951234578936877</v>
      </c>
      <c r="H18" s="4">
        <v>9.7568525066740186E-2</v>
      </c>
      <c r="I18" s="4">
        <v>3.2951234578936877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1EB8-0541-406F-90F7-489E15DA99CD}">
  <dimension ref="A1:K19"/>
  <sheetViews>
    <sheetView topLeftCell="A6" workbookViewId="0">
      <selection activeCell="A19" sqref="A19"/>
    </sheetView>
  </sheetViews>
  <sheetFormatPr baseColWidth="10" defaultRowHeight="15.5" x14ac:dyDescent="0.35"/>
  <sheetData>
    <row r="1" spans="1:9" x14ac:dyDescent="0.35">
      <c r="A1" t="s">
        <v>43</v>
      </c>
    </row>
    <row r="2" spans="1:9" ht="16" thickBot="1" x14ac:dyDescent="0.4"/>
    <row r="3" spans="1:9" x14ac:dyDescent="0.35">
      <c r="A3" s="6" t="s">
        <v>44</v>
      </c>
      <c r="B3" s="6"/>
    </row>
    <row r="4" spans="1:9" x14ac:dyDescent="0.35">
      <c r="A4" t="s">
        <v>45</v>
      </c>
      <c r="B4">
        <v>0.46304233086071134</v>
      </c>
    </row>
    <row r="5" spans="1:9" x14ac:dyDescent="0.35">
      <c r="A5" t="s">
        <v>46</v>
      </c>
      <c r="B5">
        <v>0.21440820016892048</v>
      </c>
    </row>
    <row r="6" spans="1:9" x14ac:dyDescent="0.35">
      <c r="A6" t="s">
        <v>47</v>
      </c>
      <c r="B6">
        <v>0.20109308491754627</v>
      </c>
    </row>
    <row r="7" spans="1:9" x14ac:dyDescent="0.35">
      <c r="A7" t="s">
        <v>48</v>
      </c>
      <c r="B7">
        <v>4.5716155787660595</v>
      </c>
    </row>
    <row r="8" spans="1:9" ht="16" thickBot="1" x14ac:dyDescent="0.4">
      <c r="A8" s="4" t="s">
        <v>49</v>
      </c>
      <c r="B8" s="4">
        <v>121</v>
      </c>
    </row>
    <row r="10" spans="1:9" ht="16" thickBot="1" x14ac:dyDescent="0.4">
      <c r="A10" t="s">
        <v>50</v>
      </c>
    </row>
    <row r="11" spans="1:9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9" x14ac:dyDescent="0.35">
      <c r="A12" t="s">
        <v>51</v>
      </c>
      <c r="B12">
        <v>2</v>
      </c>
      <c r="C12">
        <v>673.07872741953861</v>
      </c>
      <c r="D12">
        <v>336.5393637097693</v>
      </c>
      <c r="E12">
        <v>16.1026169222825</v>
      </c>
      <c r="F12">
        <v>6.555707245569065E-7</v>
      </c>
    </row>
    <row r="13" spans="1:9" x14ac:dyDescent="0.35">
      <c r="A13" t="s">
        <v>52</v>
      </c>
      <c r="B13">
        <v>118</v>
      </c>
      <c r="C13">
        <v>2466.1609420019513</v>
      </c>
      <c r="D13">
        <v>20.899669000016537</v>
      </c>
    </row>
    <row r="14" spans="1:9" ht="16" thickBot="1" x14ac:dyDescent="0.4">
      <c r="A14" s="4" t="s">
        <v>53</v>
      </c>
      <c r="B14" s="4">
        <v>120</v>
      </c>
      <c r="C14" s="4">
        <v>3139.2396694214899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11" x14ac:dyDescent="0.35">
      <c r="A17" t="s">
        <v>54</v>
      </c>
      <c r="B17">
        <v>18.43273902900577</v>
      </c>
      <c r="C17">
        <v>0.78465000843365562</v>
      </c>
      <c r="D17">
        <v>23.491669955884937</v>
      </c>
      <c r="E17">
        <v>2.5966957812393048E-46</v>
      </c>
      <c r="F17">
        <v>16.878918391912798</v>
      </c>
      <c r="G17">
        <v>19.986559666098742</v>
      </c>
      <c r="H17">
        <v>16.878918391912798</v>
      </c>
      <c r="I17">
        <v>19.986559666098742</v>
      </c>
      <c r="K17" s="10">
        <f>B17+B18*2+B19*0</f>
        <v>22.039635146736909</v>
      </c>
    </row>
    <row r="18" spans="1:11" x14ac:dyDescent="0.35">
      <c r="A18" t="s">
        <v>67</v>
      </c>
      <c r="B18" s="7">
        <v>1.8034480588655699</v>
      </c>
      <c r="C18">
        <v>0.3828802235962479</v>
      </c>
      <c r="D18">
        <v>4.7102147035082416</v>
      </c>
      <c r="E18" s="7">
        <v>6.8128901883594257E-6</v>
      </c>
      <c r="F18">
        <v>1.0452409772824898</v>
      </c>
      <c r="G18">
        <v>2.5616551404486501</v>
      </c>
      <c r="H18">
        <v>1.0452409772824898</v>
      </c>
      <c r="I18">
        <v>2.5616551404486501</v>
      </c>
    </row>
    <row r="19" spans="1:11" ht="16" thickBot="1" x14ac:dyDescent="0.4">
      <c r="A19" s="4" t="s">
        <v>68</v>
      </c>
      <c r="B19" s="9">
        <v>1.7002546376414209</v>
      </c>
      <c r="C19" s="4">
        <v>0.45386386611573354</v>
      </c>
      <c r="D19" s="4">
        <v>3.7461775756518643</v>
      </c>
      <c r="E19" s="9">
        <v>2.7926988525623199E-4</v>
      </c>
      <c r="F19" s="4">
        <v>0.80148061862469044</v>
      </c>
      <c r="G19" s="4">
        <v>2.5990286566581515</v>
      </c>
      <c r="H19" s="4">
        <v>0.80148061862469044</v>
      </c>
      <c r="I19" s="4">
        <v>2.5990286566581515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4984-0B50-43BE-A5A1-DCCF6A0859FB}">
  <dimension ref="A1:K18"/>
  <sheetViews>
    <sheetView workbookViewId="0">
      <selection activeCell="K14" sqref="K14"/>
    </sheetView>
  </sheetViews>
  <sheetFormatPr baseColWidth="10" defaultRowHeight="15.5" x14ac:dyDescent="0.35"/>
  <sheetData>
    <row r="1" spans="1:11" x14ac:dyDescent="0.35">
      <c r="A1" t="s">
        <v>43</v>
      </c>
    </row>
    <row r="2" spans="1:11" ht="16" thickBot="1" x14ac:dyDescent="0.4"/>
    <row r="3" spans="1:11" x14ac:dyDescent="0.35">
      <c r="A3" s="6" t="s">
        <v>44</v>
      </c>
      <c r="B3" s="6"/>
    </row>
    <row r="4" spans="1:11" x14ac:dyDescent="0.35">
      <c r="A4" t="s">
        <v>45</v>
      </c>
      <c r="B4">
        <v>0.25519465062547325</v>
      </c>
    </row>
    <row r="5" spans="1:11" x14ac:dyDescent="0.35">
      <c r="A5" t="s">
        <v>46</v>
      </c>
      <c r="B5">
        <v>6.5124309707857347E-2</v>
      </c>
    </row>
    <row r="6" spans="1:11" x14ac:dyDescent="0.35">
      <c r="A6" t="s">
        <v>47</v>
      </c>
      <c r="B6">
        <v>5.7065036515683704E-2</v>
      </c>
    </row>
    <row r="7" spans="1:11" x14ac:dyDescent="0.35">
      <c r="A7" t="s">
        <v>48</v>
      </c>
      <c r="B7">
        <v>2.6813727031967298</v>
      </c>
    </row>
    <row r="8" spans="1:11" ht="16" thickBot="1" x14ac:dyDescent="0.4">
      <c r="A8" s="4" t="s">
        <v>49</v>
      </c>
      <c r="B8" s="4">
        <v>118</v>
      </c>
    </row>
    <row r="10" spans="1:11" ht="16" thickBot="1" x14ac:dyDescent="0.4">
      <c r="A10" t="s">
        <v>50</v>
      </c>
    </row>
    <row r="11" spans="1:11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11" x14ac:dyDescent="0.35">
      <c r="A12" t="s">
        <v>51</v>
      </c>
      <c r="B12">
        <v>1</v>
      </c>
      <c r="C12">
        <v>58.09805897149522</v>
      </c>
      <c r="D12">
        <v>58.09805897149522</v>
      </c>
      <c r="E12">
        <v>8.080667841251433</v>
      </c>
      <c r="F12">
        <v>5.2879602080788159E-3</v>
      </c>
    </row>
    <row r="13" spans="1:11" x14ac:dyDescent="0.35">
      <c r="A13" t="s">
        <v>52</v>
      </c>
      <c r="B13">
        <v>116</v>
      </c>
      <c r="C13">
        <v>834.01211052003032</v>
      </c>
      <c r="D13">
        <v>7.1897595734485371</v>
      </c>
    </row>
    <row r="14" spans="1:11" ht="16" thickBot="1" x14ac:dyDescent="0.4">
      <c r="A14" s="4" t="s">
        <v>53</v>
      </c>
      <c r="B14" s="4">
        <v>117</v>
      </c>
      <c r="C14" s="4">
        <v>892.11016949152554</v>
      </c>
      <c r="D14" s="4"/>
      <c r="E14" s="4"/>
      <c r="F14" s="4"/>
      <c r="K14">
        <f>B17+B18*19</f>
        <v>5.2255889697101292</v>
      </c>
    </row>
    <row r="15" spans="1:11" ht="16" thickBot="1" x14ac:dyDescent="0.4"/>
    <row r="16" spans="1:11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2.6338454022364566</v>
      </c>
      <c r="C17">
        <v>1.0960494723943546</v>
      </c>
      <c r="D17">
        <v>2.4030351444654579</v>
      </c>
      <c r="E17">
        <v>1.7844966392664315E-2</v>
      </c>
      <c r="F17">
        <v>0.46298131723063118</v>
      </c>
      <c r="G17">
        <v>4.804709487242282</v>
      </c>
      <c r="H17">
        <v>0.46298131723063118</v>
      </c>
      <c r="I17">
        <v>4.804709487242282</v>
      </c>
    </row>
    <row r="18" spans="1:9" ht="16" thickBot="1" x14ac:dyDescent="0.4">
      <c r="A18" s="4" t="s">
        <v>67</v>
      </c>
      <c r="B18" s="4">
        <v>0.13640755618282491</v>
      </c>
      <c r="C18" s="4">
        <v>4.7986027737967216E-2</v>
      </c>
      <c r="D18" s="4">
        <v>2.8426515511492805</v>
      </c>
      <c r="E18" s="4">
        <v>5.2879602080788592E-3</v>
      </c>
      <c r="F18" s="4">
        <v>4.1365181890283889E-2</v>
      </c>
      <c r="G18" s="4">
        <v>0.23144993047536594</v>
      </c>
      <c r="H18" s="4">
        <v>4.1365181890283889E-2</v>
      </c>
      <c r="I18" s="4">
        <v>0.23144993047536594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2971-25AE-4C44-8F7D-6FEBCBBC188C}">
  <dimension ref="A1:I27"/>
  <sheetViews>
    <sheetView topLeftCell="A9" workbookViewId="0">
      <selection activeCell="F12" sqref="F12"/>
    </sheetView>
  </sheetViews>
  <sheetFormatPr baseColWidth="10" defaultRowHeight="15.5" x14ac:dyDescent="0.35"/>
  <sheetData>
    <row r="1" spans="1:9" x14ac:dyDescent="0.35">
      <c r="A1" t="s">
        <v>43</v>
      </c>
    </row>
    <row r="2" spans="1:9" ht="16" thickBot="1" x14ac:dyDescent="0.4"/>
    <row r="3" spans="1:9" x14ac:dyDescent="0.35">
      <c r="A3" s="6" t="s">
        <v>44</v>
      </c>
      <c r="B3" s="6"/>
    </row>
    <row r="4" spans="1:9" x14ac:dyDescent="0.35">
      <c r="A4" t="s">
        <v>45</v>
      </c>
      <c r="B4">
        <v>0.32539053048987354</v>
      </c>
    </row>
    <row r="5" spans="1:9" x14ac:dyDescent="0.35">
      <c r="A5" t="s">
        <v>46</v>
      </c>
      <c r="B5">
        <v>0.10587899733248132</v>
      </c>
    </row>
    <row r="6" spans="1:9" x14ac:dyDescent="0.35">
      <c r="A6" t="s">
        <v>47</v>
      </c>
      <c r="B6">
        <v>2.3090015604007367E-2</v>
      </c>
    </row>
    <row r="7" spans="1:9" x14ac:dyDescent="0.35">
      <c r="A7" t="s">
        <v>48</v>
      </c>
      <c r="B7">
        <v>8.4417733911095354</v>
      </c>
    </row>
    <row r="8" spans="1:9" ht="16" thickBot="1" x14ac:dyDescent="0.4">
      <c r="A8" s="4" t="s">
        <v>49</v>
      </c>
      <c r="B8" s="4">
        <v>119</v>
      </c>
    </row>
    <row r="10" spans="1:9" ht="16" thickBot="1" x14ac:dyDescent="0.4">
      <c r="A10" t="s">
        <v>50</v>
      </c>
    </row>
    <row r="11" spans="1:9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9" x14ac:dyDescent="0.35">
      <c r="A12" t="s">
        <v>51</v>
      </c>
      <c r="B12">
        <v>10</v>
      </c>
      <c r="C12">
        <v>911.39083859721541</v>
      </c>
      <c r="D12">
        <v>91.139083859721538</v>
      </c>
      <c r="E12">
        <v>1.2789020365021102</v>
      </c>
      <c r="F12">
        <v>0.25138045360120603</v>
      </c>
    </row>
    <row r="13" spans="1:9" x14ac:dyDescent="0.35">
      <c r="A13" t="s">
        <v>52</v>
      </c>
      <c r="B13">
        <v>108</v>
      </c>
      <c r="C13">
        <v>7696.4621025792585</v>
      </c>
      <c r="D13">
        <v>71.26353798684498</v>
      </c>
    </row>
    <row r="14" spans="1:9" ht="16" thickBot="1" x14ac:dyDescent="0.4">
      <c r="A14" s="4" t="s">
        <v>53</v>
      </c>
      <c r="B14" s="4">
        <v>118</v>
      </c>
      <c r="C14" s="4">
        <v>8607.8529411764739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34.310154387433961</v>
      </c>
      <c r="C17">
        <v>19.667014047642574</v>
      </c>
      <c r="D17">
        <v>1.7445533065832439</v>
      </c>
      <c r="E17">
        <v>8.3907460972032846E-2</v>
      </c>
      <c r="F17">
        <v>-4.6732793536437427</v>
      </c>
      <c r="G17">
        <v>73.293588128511658</v>
      </c>
      <c r="H17">
        <v>-4.6732793536437427</v>
      </c>
      <c r="I17">
        <v>73.293588128511658</v>
      </c>
    </row>
    <row r="18" spans="1:9" x14ac:dyDescent="0.35">
      <c r="A18" t="s">
        <v>67</v>
      </c>
      <c r="B18">
        <v>-0.60107994775153306</v>
      </c>
      <c r="C18">
        <v>0.30762518666253802</v>
      </c>
      <c r="D18">
        <v>-1.9539360683457698</v>
      </c>
      <c r="E18">
        <v>5.3294698290808358E-2</v>
      </c>
      <c r="F18">
        <v>-1.210846435551606</v>
      </c>
      <c r="G18">
        <v>8.6865400485399702E-3</v>
      </c>
      <c r="H18">
        <v>-1.210846435551606</v>
      </c>
      <c r="I18">
        <v>8.6865400485399702E-3</v>
      </c>
    </row>
    <row r="19" spans="1:9" x14ac:dyDescent="0.35">
      <c r="A19" t="s">
        <v>68</v>
      </c>
      <c r="B19">
        <v>0.21970138094536118</v>
      </c>
      <c r="C19">
        <v>0.17978979010854562</v>
      </c>
      <c r="D19">
        <v>1.2219903077517331</v>
      </c>
      <c r="E19">
        <v>0.22437171675317102</v>
      </c>
      <c r="F19">
        <v>-0.13667317357726</v>
      </c>
      <c r="G19">
        <v>0.5760759354679823</v>
      </c>
      <c r="H19">
        <v>-0.13667317357726</v>
      </c>
      <c r="I19">
        <v>0.5760759354679823</v>
      </c>
    </row>
    <row r="20" spans="1:9" x14ac:dyDescent="0.35">
      <c r="A20" t="s">
        <v>69</v>
      </c>
      <c r="B20">
        <v>2.7129940969989157E-2</v>
      </c>
      <c r="C20">
        <v>1.0687929518670328E-2</v>
      </c>
      <c r="D20">
        <v>2.5383719945567491</v>
      </c>
      <c r="E20">
        <v>1.2562661764750634E-2</v>
      </c>
      <c r="F20">
        <v>5.9446104866189044E-3</v>
      </c>
      <c r="G20">
        <v>4.8315271453359412E-2</v>
      </c>
      <c r="H20">
        <v>5.9446104866189044E-3</v>
      </c>
      <c r="I20">
        <v>4.8315271453359412E-2</v>
      </c>
    </row>
    <row r="21" spans="1:9" x14ac:dyDescent="0.35">
      <c r="A21" t="s">
        <v>70</v>
      </c>
      <c r="B21">
        <v>3.7573543232516528E-2</v>
      </c>
      <c r="C21">
        <v>5.3643432922237694E-2</v>
      </c>
      <c r="D21">
        <v>0.70043137035960557</v>
      </c>
      <c r="E21">
        <v>0.48516415589258477</v>
      </c>
      <c r="F21">
        <v>-6.8757047059539805E-2</v>
      </c>
      <c r="G21">
        <v>0.14390413352457287</v>
      </c>
      <c r="H21">
        <v>-6.8757047059539805E-2</v>
      </c>
      <c r="I21">
        <v>0.14390413352457287</v>
      </c>
    </row>
    <row r="22" spans="1:9" x14ac:dyDescent="0.35">
      <c r="A22" t="s">
        <v>71</v>
      </c>
      <c r="B22">
        <v>-4.8563455058494361E-2</v>
      </c>
      <c r="C22">
        <v>0.13212698566557984</v>
      </c>
      <c r="D22">
        <v>-0.36755137350526523</v>
      </c>
      <c r="E22">
        <v>0.71392707034022818</v>
      </c>
      <c r="F22">
        <v>-0.31046206247418701</v>
      </c>
      <c r="G22">
        <v>0.2133351523571983</v>
      </c>
      <c r="H22">
        <v>-0.31046206247418701</v>
      </c>
      <c r="I22">
        <v>0.2133351523571983</v>
      </c>
    </row>
    <row r="23" spans="1:9" x14ac:dyDescent="0.35">
      <c r="A23" t="s">
        <v>72</v>
      </c>
      <c r="B23">
        <v>-0.18426267809683866</v>
      </c>
      <c r="C23">
        <v>0.79599480636481057</v>
      </c>
      <c r="D23">
        <v>-0.23148728688110265</v>
      </c>
      <c r="E23">
        <v>0.81737427563439768</v>
      </c>
      <c r="F23">
        <v>-1.7620624761238357</v>
      </c>
      <c r="G23">
        <v>1.3935371199301585</v>
      </c>
      <c r="H23">
        <v>-1.7620624761238357</v>
      </c>
      <c r="I23">
        <v>1.3935371199301585</v>
      </c>
    </row>
    <row r="24" spans="1:9" x14ac:dyDescent="0.35">
      <c r="A24" t="s">
        <v>73</v>
      </c>
      <c r="B24">
        <v>2.2398278054940126E-2</v>
      </c>
      <c r="C24">
        <v>0.91425029824337156</v>
      </c>
      <c r="D24">
        <v>2.4499065625656215E-2</v>
      </c>
      <c r="E24">
        <v>0.98049973824765568</v>
      </c>
      <c r="F24">
        <v>-1.7898044202292529</v>
      </c>
      <c r="G24">
        <v>1.8346009763391331</v>
      </c>
      <c r="H24">
        <v>-1.7898044202292529</v>
      </c>
      <c r="I24">
        <v>1.8346009763391331</v>
      </c>
    </row>
    <row r="25" spans="1:9" x14ac:dyDescent="0.35">
      <c r="A25" t="s">
        <v>74</v>
      </c>
      <c r="B25">
        <v>0.10097977085168808</v>
      </c>
      <c r="C25">
        <v>0.13560531043109744</v>
      </c>
      <c r="D25">
        <v>0.74465941289959303</v>
      </c>
      <c r="E25">
        <v>0.45809495588756266</v>
      </c>
      <c r="F25">
        <v>-0.16781347968054611</v>
      </c>
      <c r="G25">
        <v>0.36977302138392226</v>
      </c>
      <c r="H25">
        <v>-0.16781347968054611</v>
      </c>
      <c r="I25">
        <v>0.36977302138392226</v>
      </c>
    </row>
    <row r="26" spans="1:9" x14ac:dyDescent="0.35">
      <c r="A26" t="s">
        <v>75</v>
      </c>
      <c r="B26">
        <v>6.9273389333353391E-2</v>
      </c>
      <c r="C26">
        <v>0.10128952546594787</v>
      </c>
      <c r="D26">
        <v>0.68391463988684731</v>
      </c>
      <c r="E26">
        <v>0.49549389218600715</v>
      </c>
      <c r="F26">
        <v>-0.13150002218207132</v>
      </c>
      <c r="G26">
        <v>0.27004680084877808</v>
      </c>
      <c r="H26">
        <v>-0.13150002218207132</v>
      </c>
      <c r="I26">
        <v>0.27004680084877808</v>
      </c>
    </row>
    <row r="27" spans="1:9" ht="16" thickBot="1" x14ac:dyDescent="0.4">
      <c r="A27" s="4" t="s">
        <v>76</v>
      </c>
      <c r="B27" s="4">
        <v>-0.38342754096840725</v>
      </c>
      <c r="C27" s="4">
        <v>0.49553132769721336</v>
      </c>
      <c r="D27" s="4">
        <v>-0.77377053586144739</v>
      </c>
      <c r="E27" s="4">
        <v>0.440756951888997</v>
      </c>
      <c r="F27" s="4">
        <v>-1.365656598878096</v>
      </c>
      <c r="G27" s="4">
        <v>0.59880151694128136</v>
      </c>
      <c r="H27" s="4">
        <v>-1.365656598878096</v>
      </c>
      <c r="I27" s="4">
        <v>0.59880151694128136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6B1A-088E-4417-AA89-DDD927A3DE4A}">
  <dimension ref="A1:J18"/>
  <sheetViews>
    <sheetView workbookViewId="0">
      <selection activeCell="K20" sqref="K20"/>
    </sheetView>
  </sheetViews>
  <sheetFormatPr baseColWidth="10" defaultRowHeight="15.5" x14ac:dyDescent="0.35"/>
  <sheetData>
    <row r="1" spans="1:10" x14ac:dyDescent="0.35">
      <c r="A1" t="s">
        <v>43</v>
      </c>
    </row>
    <row r="2" spans="1:10" ht="16" thickBot="1" x14ac:dyDescent="0.4"/>
    <row r="3" spans="1:10" x14ac:dyDescent="0.35">
      <c r="A3" s="6" t="s">
        <v>44</v>
      </c>
      <c r="B3" s="6"/>
    </row>
    <row r="4" spans="1:10" x14ac:dyDescent="0.35">
      <c r="A4" t="s">
        <v>45</v>
      </c>
      <c r="B4">
        <v>0.18759586448760984</v>
      </c>
    </row>
    <row r="5" spans="1:10" x14ac:dyDescent="0.35">
      <c r="A5" t="s">
        <v>46</v>
      </c>
      <c r="B5">
        <v>3.5192208372853674E-2</v>
      </c>
    </row>
    <row r="6" spans="1:10" x14ac:dyDescent="0.35">
      <c r="A6" t="s">
        <v>47</v>
      </c>
      <c r="B6">
        <v>2.694598793159601E-2</v>
      </c>
    </row>
    <row r="7" spans="1:10" x14ac:dyDescent="0.35">
      <c r="A7" t="s">
        <v>48</v>
      </c>
      <c r="B7">
        <v>8.4250966094680084</v>
      </c>
    </row>
    <row r="8" spans="1:10" ht="16" thickBot="1" x14ac:dyDescent="0.4">
      <c r="A8" s="4" t="s">
        <v>49</v>
      </c>
      <c r="B8" s="4">
        <v>119</v>
      </c>
    </row>
    <row r="10" spans="1:10" ht="16" thickBot="1" x14ac:dyDescent="0.4">
      <c r="A10" t="s">
        <v>50</v>
      </c>
    </row>
    <row r="11" spans="1:10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10" x14ac:dyDescent="0.35">
      <c r="A12" t="s">
        <v>51</v>
      </c>
      <c r="B12">
        <v>1</v>
      </c>
      <c r="C12">
        <v>302.92935434876381</v>
      </c>
      <c r="D12">
        <v>302.92935434876381</v>
      </c>
      <c r="E12">
        <v>4.2676773709297517</v>
      </c>
      <c r="F12">
        <v>4.105205404779836E-2</v>
      </c>
    </row>
    <row r="13" spans="1:10" x14ac:dyDescent="0.35">
      <c r="A13" t="s">
        <v>52</v>
      </c>
      <c r="B13">
        <v>117</v>
      </c>
      <c r="C13">
        <v>8304.9235868277101</v>
      </c>
      <c r="D13">
        <v>70.982252878869318</v>
      </c>
      <c r="J13">
        <f>B17+B18*600</f>
        <v>70.944954812447108</v>
      </c>
    </row>
    <row r="14" spans="1:10" ht="16" thickBot="1" x14ac:dyDescent="0.4">
      <c r="A14" s="4" t="s">
        <v>53</v>
      </c>
      <c r="B14" s="4">
        <v>118</v>
      </c>
      <c r="C14" s="4">
        <v>8607.8529411764739</v>
      </c>
      <c r="D14" s="4"/>
      <c r="E14" s="4"/>
      <c r="F14" s="4"/>
    </row>
    <row r="15" spans="1:10" ht="16" thickBot="1" x14ac:dyDescent="0.4"/>
    <row r="16" spans="1:10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58.288257911790311</v>
      </c>
      <c r="C17">
        <v>5.0593979724696387</v>
      </c>
      <c r="D17">
        <v>11.520789277491472</v>
      </c>
      <c r="E17">
        <v>5.4700373233089406E-21</v>
      </c>
      <c r="F17">
        <v>48.268385346429135</v>
      </c>
      <c r="G17">
        <v>68.308130477151494</v>
      </c>
      <c r="H17">
        <v>48.268385346429135</v>
      </c>
      <c r="I17">
        <v>68.308130477151494</v>
      </c>
    </row>
    <row r="18" spans="1:9" ht="16" thickBot="1" x14ac:dyDescent="0.4">
      <c r="A18" s="4" t="s">
        <v>67</v>
      </c>
      <c r="B18" s="4">
        <v>2.1094494834427994E-2</v>
      </c>
      <c r="C18" s="4">
        <v>1.0211119046014145E-2</v>
      </c>
      <c r="D18" s="4">
        <v>2.0658357560391107</v>
      </c>
      <c r="E18" s="4">
        <v>4.1052054047799658E-2</v>
      </c>
      <c r="F18" s="4">
        <v>8.7190863987891484E-4</v>
      </c>
      <c r="G18" s="4">
        <v>4.1317081028977076E-2</v>
      </c>
      <c r="H18" s="4">
        <v>8.7190863987891484E-4</v>
      </c>
      <c r="I18" s="4">
        <v>4.1317081028977076E-2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AA93-5269-496F-98BC-870F23AA599C}">
  <dimension ref="A1:I27"/>
  <sheetViews>
    <sheetView topLeftCell="A12" workbookViewId="0">
      <selection activeCell="E23" sqref="E23"/>
    </sheetView>
  </sheetViews>
  <sheetFormatPr baseColWidth="10" defaultRowHeight="15.5" x14ac:dyDescent="0.35"/>
  <sheetData>
    <row r="1" spans="1:9" x14ac:dyDescent="0.35">
      <c r="A1" t="s">
        <v>43</v>
      </c>
    </row>
    <row r="2" spans="1:9" ht="16" thickBot="1" x14ac:dyDescent="0.4"/>
    <row r="3" spans="1:9" x14ac:dyDescent="0.35">
      <c r="A3" s="6" t="s">
        <v>44</v>
      </c>
      <c r="B3" s="6"/>
    </row>
    <row r="4" spans="1:9" x14ac:dyDescent="0.35">
      <c r="A4" t="s">
        <v>45</v>
      </c>
      <c r="B4">
        <v>0.34317534074703676</v>
      </c>
    </row>
    <row r="5" spans="1:9" x14ac:dyDescent="0.35">
      <c r="A5" t="s">
        <v>46</v>
      </c>
      <c r="B5">
        <v>0.1177693144968448</v>
      </c>
    </row>
    <row r="6" spans="1:9" x14ac:dyDescent="0.35">
      <c r="A6" t="s">
        <v>47</v>
      </c>
      <c r="B6">
        <v>3.6830719496555329E-2</v>
      </c>
    </row>
    <row r="7" spans="1:9" x14ac:dyDescent="0.35">
      <c r="A7" t="s">
        <v>48</v>
      </c>
      <c r="B7">
        <v>15.086099744204693</v>
      </c>
    </row>
    <row r="8" spans="1:9" ht="16" thickBot="1" x14ac:dyDescent="0.4">
      <c r="A8" s="4" t="s">
        <v>49</v>
      </c>
      <c r="B8" s="4">
        <v>120</v>
      </c>
    </row>
    <row r="10" spans="1:9" ht="16" thickBot="1" x14ac:dyDescent="0.4">
      <c r="A10" t="s">
        <v>50</v>
      </c>
    </row>
    <row r="11" spans="1:9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9" x14ac:dyDescent="0.35">
      <c r="A12" t="s">
        <v>51</v>
      </c>
      <c r="B12">
        <v>10</v>
      </c>
      <c r="C12">
        <v>3311.5432805285127</v>
      </c>
      <c r="D12">
        <v>331.15432805285127</v>
      </c>
      <c r="E12">
        <v>1.4550452042863311</v>
      </c>
      <c r="F12">
        <v>0.1662843983137125</v>
      </c>
    </row>
    <row r="13" spans="1:9" x14ac:dyDescent="0.35">
      <c r="A13" t="s">
        <v>52</v>
      </c>
      <c r="B13">
        <v>109</v>
      </c>
      <c r="C13">
        <v>24807.354198638128</v>
      </c>
      <c r="D13">
        <v>227.59040549209291</v>
      </c>
    </row>
    <row r="14" spans="1:9" ht="16" thickBot="1" x14ac:dyDescent="0.4">
      <c r="A14" s="4" t="s">
        <v>53</v>
      </c>
      <c r="B14" s="4">
        <v>119</v>
      </c>
      <c r="C14" s="4">
        <v>28118.897479166641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-70.932865746608627</v>
      </c>
      <c r="C17">
        <v>34.180450976457358</v>
      </c>
      <c r="D17">
        <v>-2.0752466313409794</v>
      </c>
      <c r="E17">
        <v>4.0317370921177452E-2</v>
      </c>
      <c r="F17">
        <v>-138.67740836647883</v>
      </c>
      <c r="G17">
        <v>-3.1883231267384247</v>
      </c>
      <c r="H17">
        <v>-138.67740836647883</v>
      </c>
      <c r="I17">
        <v>-3.1883231267384247</v>
      </c>
    </row>
    <row r="18" spans="1:9" x14ac:dyDescent="0.35">
      <c r="A18" t="s">
        <v>67</v>
      </c>
      <c r="B18">
        <v>-4.6714333524721624E-2</v>
      </c>
      <c r="C18">
        <v>0.23552512848112878</v>
      </c>
      <c r="D18">
        <v>-0.1983411868872606</v>
      </c>
      <c r="E18">
        <v>0.84314758569978232</v>
      </c>
      <c r="F18">
        <v>-0.5135174811903277</v>
      </c>
      <c r="G18">
        <v>0.4200888141408845</v>
      </c>
      <c r="H18">
        <v>-0.5135174811903277</v>
      </c>
      <c r="I18">
        <v>0.4200888141408845</v>
      </c>
    </row>
    <row r="19" spans="1:9" x14ac:dyDescent="0.35">
      <c r="A19" t="s">
        <v>68</v>
      </c>
      <c r="B19">
        <v>0.11894050700071564</v>
      </c>
      <c r="C19">
        <v>0.17156375810830765</v>
      </c>
      <c r="D19">
        <v>0.69327291679883163</v>
      </c>
      <c r="E19">
        <v>0.48961292452144567</v>
      </c>
      <c r="F19">
        <v>-0.22109328398696454</v>
      </c>
      <c r="G19">
        <v>0.45897429798839579</v>
      </c>
      <c r="H19">
        <v>-0.22109328398696454</v>
      </c>
      <c r="I19">
        <v>0.45897429798839579</v>
      </c>
    </row>
    <row r="20" spans="1:9" x14ac:dyDescent="0.35">
      <c r="A20" t="s">
        <v>69</v>
      </c>
      <c r="B20">
        <v>0.66926037004685024</v>
      </c>
      <c r="C20">
        <v>0.55561309004509529</v>
      </c>
      <c r="D20">
        <v>1.2045439210090083</v>
      </c>
      <c r="E20">
        <v>0.23098837700246519</v>
      </c>
      <c r="F20">
        <v>-0.43194671129455942</v>
      </c>
      <c r="G20">
        <v>1.7704674513882599</v>
      </c>
      <c r="H20">
        <v>-0.43194671129455942</v>
      </c>
      <c r="I20">
        <v>1.7704674513882599</v>
      </c>
    </row>
    <row r="21" spans="1:9" x14ac:dyDescent="0.35">
      <c r="A21" t="s">
        <v>70</v>
      </c>
      <c r="B21">
        <v>0.21837928355074807</v>
      </c>
      <c r="C21">
        <v>0.32251936434548778</v>
      </c>
      <c r="D21">
        <v>0.67710440889005585</v>
      </c>
      <c r="E21">
        <v>0.49977424272303528</v>
      </c>
      <c r="F21">
        <v>-0.42084361139248538</v>
      </c>
      <c r="G21">
        <v>0.85760217849398157</v>
      </c>
      <c r="H21">
        <v>-0.42084361139248538</v>
      </c>
      <c r="I21">
        <v>0.85760217849398157</v>
      </c>
    </row>
    <row r="22" spans="1:9" x14ac:dyDescent="0.35">
      <c r="A22" t="s">
        <v>71</v>
      </c>
      <c r="B22">
        <v>1.6673509545875542E-2</v>
      </c>
      <c r="C22">
        <v>1.9514860563272677E-2</v>
      </c>
      <c r="D22">
        <v>0.8544006497927733</v>
      </c>
      <c r="E22">
        <v>0.39475697839411161</v>
      </c>
      <c r="F22">
        <v>-2.2004309657271549E-2</v>
      </c>
      <c r="G22">
        <v>5.5351328749022634E-2</v>
      </c>
      <c r="H22">
        <v>-2.2004309657271549E-2</v>
      </c>
      <c r="I22">
        <v>5.5351328749022634E-2</v>
      </c>
    </row>
    <row r="23" spans="1:9" x14ac:dyDescent="0.35">
      <c r="A23" t="s">
        <v>72</v>
      </c>
      <c r="B23">
        <v>2.3604885562768945</v>
      </c>
      <c r="C23">
        <v>1.4046733462587386</v>
      </c>
      <c r="D23">
        <v>1.6804537243935831</v>
      </c>
      <c r="E23">
        <v>9.5732790755709507E-2</v>
      </c>
      <c r="F23">
        <v>-0.42352834970728725</v>
      </c>
      <c r="G23">
        <v>5.1445054622610762</v>
      </c>
      <c r="H23">
        <v>-0.42352834970728725</v>
      </c>
      <c r="I23">
        <v>5.1445054622610762</v>
      </c>
    </row>
    <row r="24" spans="1:9" x14ac:dyDescent="0.35">
      <c r="A24" t="s">
        <v>73</v>
      </c>
      <c r="B24">
        <v>2.6365959742583303</v>
      </c>
      <c r="C24">
        <v>1.5971131872279178</v>
      </c>
      <c r="D24">
        <v>1.6508510450875589</v>
      </c>
      <c r="E24">
        <v>0.10164747447913326</v>
      </c>
      <c r="F24">
        <v>-0.52883044025682402</v>
      </c>
      <c r="G24">
        <v>5.8020223887734845</v>
      </c>
      <c r="H24">
        <v>-0.52883044025682402</v>
      </c>
      <c r="I24">
        <v>5.8020223887734845</v>
      </c>
    </row>
    <row r="25" spans="1:9" x14ac:dyDescent="0.35">
      <c r="A25" t="s">
        <v>74</v>
      </c>
      <c r="B25">
        <v>0.34444987397889282</v>
      </c>
      <c r="C25">
        <v>0.23322295253415692</v>
      </c>
      <c r="D25">
        <v>1.4769124146494375</v>
      </c>
      <c r="E25">
        <v>0.14258252847377226</v>
      </c>
      <c r="F25">
        <v>-0.11779043580416176</v>
      </c>
      <c r="G25">
        <v>0.80669018376194734</v>
      </c>
      <c r="H25">
        <v>-0.11779043580416176</v>
      </c>
      <c r="I25">
        <v>0.80669018376194734</v>
      </c>
    </row>
    <row r="26" spans="1:9" x14ac:dyDescent="0.35">
      <c r="A26" t="s">
        <v>75</v>
      </c>
      <c r="B26">
        <v>-0.11243085104665823</v>
      </c>
      <c r="C26">
        <v>0.17835023899716651</v>
      </c>
      <c r="D26">
        <v>-0.63039361022916518</v>
      </c>
      <c r="E26">
        <v>0.52975651766121734</v>
      </c>
      <c r="F26">
        <v>-0.46591522652577466</v>
      </c>
      <c r="G26">
        <v>0.2410535244324582</v>
      </c>
      <c r="H26">
        <v>-0.46591522652577466</v>
      </c>
      <c r="I26">
        <v>0.2410535244324582</v>
      </c>
    </row>
    <row r="27" spans="1:9" ht="16" thickBot="1" x14ac:dyDescent="0.4">
      <c r="A27" s="4" t="s">
        <v>76</v>
      </c>
      <c r="B27" s="4">
        <v>-0.19842641662584021</v>
      </c>
      <c r="C27" s="4">
        <v>0.87613933931809473</v>
      </c>
      <c r="D27" s="4">
        <v>-0.22647814990281895</v>
      </c>
      <c r="E27" s="4">
        <v>0.82125372412970465</v>
      </c>
      <c r="F27" s="4">
        <v>-1.9349061036335076</v>
      </c>
      <c r="G27" s="4">
        <v>1.538053270381827</v>
      </c>
      <c r="H27" s="4">
        <v>-1.9349061036335076</v>
      </c>
      <c r="I27" s="4">
        <v>1.538053270381827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E035-D3DC-4A49-800C-333AC95B2CE3}">
  <dimension ref="A1:I18"/>
  <sheetViews>
    <sheetView workbookViewId="0">
      <selection activeCell="K10" sqref="K10"/>
    </sheetView>
  </sheetViews>
  <sheetFormatPr baseColWidth="10" defaultRowHeight="15.5" x14ac:dyDescent="0.35"/>
  <sheetData>
    <row r="1" spans="1:9" x14ac:dyDescent="0.35">
      <c r="A1" t="s">
        <v>43</v>
      </c>
    </row>
    <row r="2" spans="1:9" ht="16" thickBot="1" x14ac:dyDescent="0.4"/>
    <row r="3" spans="1:9" x14ac:dyDescent="0.35">
      <c r="A3" s="6" t="s">
        <v>44</v>
      </c>
      <c r="B3" s="6"/>
    </row>
    <row r="4" spans="1:9" x14ac:dyDescent="0.35">
      <c r="A4" t="s">
        <v>45</v>
      </c>
      <c r="B4">
        <v>8.8514840186151317E-3</v>
      </c>
    </row>
    <row r="5" spans="1:9" x14ac:dyDescent="0.35">
      <c r="A5" t="s">
        <v>46</v>
      </c>
      <c r="B5">
        <v>7.8348769331799075E-5</v>
      </c>
    </row>
    <row r="6" spans="1:9" x14ac:dyDescent="0.35">
      <c r="A6" t="s">
        <v>47</v>
      </c>
      <c r="B6">
        <v>-8.3955635292331868E-3</v>
      </c>
    </row>
    <row r="7" spans="1:9" x14ac:dyDescent="0.35">
      <c r="A7" t="s">
        <v>48</v>
      </c>
      <c r="B7">
        <v>15.43622593676311</v>
      </c>
    </row>
    <row r="8" spans="1:9" ht="16" thickBot="1" x14ac:dyDescent="0.4">
      <c r="A8" s="4" t="s">
        <v>49</v>
      </c>
      <c r="B8" s="4">
        <v>120</v>
      </c>
    </row>
    <row r="10" spans="1:9" ht="16" thickBot="1" x14ac:dyDescent="0.4">
      <c r="A10" t="s">
        <v>50</v>
      </c>
    </row>
    <row r="11" spans="1:9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9" x14ac:dyDescent="0.35">
      <c r="A12" t="s">
        <v>51</v>
      </c>
      <c r="B12">
        <v>1</v>
      </c>
      <c r="C12">
        <v>2.2030810124597338</v>
      </c>
      <c r="D12">
        <v>2.2030810124597338</v>
      </c>
      <c r="E12">
        <v>9.245879184407781E-3</v>
      </c>
      <c r="F12">
        <v>0.92356019176604298</v>
      </c>
    </row>
    <row r="13" spans="1:9" x14ac:dyDescent="0.35">
      <c r="A13" t="s">
        <v>52</v>
      </c>
      <c r="B13">
        <v>118</v>
      </c>
      <c r="C13">
        <v>28116.694398154181</v>
      </c>
      <c r="D13">
        <v>238.27707117079814</v>
      </c>
    </row>
    <row r="14" spans="1:9" ht="16" thickBot="1" x14ac:dyDescent="0.4">
      <c r="A14" s="4" t="s">
        <v>53</v>
      </c>
      <c r="B14" s="4">
        <v>119</v>
      </c>
      <c r="C14" s="4">
        <v>28118.897479166641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10.008751418972816</v>
      </c>
      <c r="C17">
        <v>1.8880577663061624</v>
      </c>
      <c r="D17">
        <v>5.3010832600499063</v>
      </c>
      <c r="E17">
        <v>5.437340194718463E-7</v>
      </c>
      <c r="F17">
        <v>6.2698830193324095</v>
      </c>
      <c r="G17">
        <v>13.747619818613222</v>
      </c>
      <c r="H17">
        <v>6.2698830193324095</v>
      </c>
      <c r="I17">
        <v>13.747619818613222</v>
      </c>
    </row>
    <row r="18" spans="1:9" ht="16" thickBot="1" x14ac:dyDescent="0.4">
      <c r="A18" s="4" t="s">
        <v>67</v>
      </c>
      <c r="B18" s="4">
        <v>2.2515263545437807E-2</v>
      </c>
      <c r="C18" s="4">
        <v>0.2341547260203112</v>
      </c>
      <c r="D18" s="4">
        <v>9.6155494822191948E-2</v>
      </c>
      <c r="E18" s="4">
        <v>0.92356019176566051</v>
      </c>
      <c r="F18" s="4">
        <v>-0.44117484242870025</v>
      </c>
      <c r="G18" s="4">
        <v>0.48620536951957588</v>
      </c>
      <c r="H18" s="4">
        <v>-0.44117484242870025</v>
      </c>
      <c r="I18" s="4">
        <v>0.48620536951957588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44E-4FED-40C7-9D9B-00891827C45F}">
  <dimension ref="A1:I27"/>
  <sheetViews>
    <sheetView topLeftCell="A9" workbookViewId="0">
      <selection activeCell="E20" sqref="E20"/>
    </sheetView>
  </sheetViews>
  <sheetFormatPr baseColWidth="10" defaultRowHeight="15.5" x14ac:dyDescent="0.35"/>
  <sheetData>
    <row r="1" spans="1:9" x14ac:dyDescent="0.35">
      <c r="A1" t="s">
        <v>43</v>
      </c>
    </row>
    <row r="2" spans="1:9" ht="16" thickBot="1" x14ac:dyDescent="0.4"/>
    <row r="3" spans="1:9" x14ac:dyDescent="0.35">
      <c r="A3" s="6" t="s">
        <v>44</v>
      </c>
      <c r="B3" s="6"/>
    </row>
    <row r="4" spans="1:9" x14ac:dyDescent="0.35">
      <c r="A4" t="s">
        <v>45</v>
      </c>
      <c r="B4">
        <v>0.37839528349509111</v>
      </c>
    </row>
    <row r="5" spans="1:9" x14ac:dyDescent="0.35">
      <c r="A5" t="s">
        <v>46</v>
      </c>
      <c r="B5">
        <v>0.14318299057133038</v>
      </c>
    </row>
    <row r="6" spans="1:9" x14ac:dyDescent="0.35">
      <c r="A6" t="s">
        <v>47</v>
      </c>
      <c r="B6">
        <v>6.4575925486131322E-2</v>
      </c>
    </row>
    <row r="7" spans="1:9" x14ac:dyDescent="0.35">
      <c r="A7" t="s">
        <v>48</v>
      </c>
      <c r="B7">
        <v>73.798720418375709</v>
      </c>
    </row>
    <row r="8" spans="1:9" ht="16" thickBot="1" x14ac:dyDescent="0.4">
      <c r="A8" s="4" t="s">
        <v>49</v>
      </c>
      <c r="B8" s="4">
        <v>120</v>
      </c>
    </row>
    <row r="10" spans="1:9" ht="16" thickBot="1" x14ac:dyDescent="0.4">
      <c r="A10" t="s">
        <v>50</v>
      </c>
    </row>
    <row r="11" spans="1:9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</row>
    <row r="12" spans="1:9" x14ac:dyDescent="0.35">
      <c r="A12" t="s">
        <v>51</v>
      </c>
      <c r="B12">
        <v>10</v>
      </c>
      <c r="C12">
        <v>99203.61790920177</v>
      </c>
      <c r="D12">
        <v>9920.3617909201766</v>
      </c>
      <c r="E12">
        <v>1.821502818050007</v>
      </c>
      <c r="F12">
        <v>6.5009204018627753E-2</v>
      </c>
    </row>
    <row r="13" spans="1:9" x14ac:dyDescent="0.35">
      <c r="A13" t="s">
        <v>52</v>
      </c>
      <c r="B13">
        <v>109</v>
      </c>
      <c r="C13">
        <v>593641.37375746458</v>
      </c>
      <c r="D13">
        <v>5446.2511353895834</v>
      </c>
    </row>
    <row r="14" spans="1:9" ht="16" thickBot="1" x14ac:dyDescent="0.4">
      <c r="A14" s="4" t="s">
        <v>53</v>
      </c>
      <c r="B14" s="4">
        <v>119</v>
      </c>
      <c r="C14" s="4">
        <v>692844.99166666635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379.03641330376803</v>
      </c>
      <c r="C17">
        <v>166.56566073943699</v>
      </c>
      <c r="D17">
        <v>2.2755975728797102</v>
      </c>
      <c r="E17">
        <v>2.4825219983895943E-2</v>
      </c>
      <c r="F17">
        <v>48.908688811726961</v>
      </c>
      <c r="G17">
        <v>709.1641377958091</v>
      </c>
      <c r="H17">
        <v>48.908688811726961</v>
      </c>
      <c r="I17">
        <v>709.1641377958091</v>
      </c>
    </row>
    <row r="18" spans="1:9" x14ac:dyDescent="0.35">
      <c r="A18" t="s">
        <v>67</v>
      </c>
      <c r="B18">
        <v>0.39899801618969694</v>
      </c>
      <c r="C18">
        <v>0.4669917049881338</v>
      </c>
      <c r="D18">
        <v>0.85440064979277397</v>
      </c>
      <c r="E18">
        <v>0.39475697839411128</v>
      </c>
      <c r="F18">
        <v>-0.5265643610733961</v>
      </c>
      <c r="G18">
        <v>1.3245603934527901</v>
      </c>
      <c r="H18">
        <v>-0.5265643610733961</v>
      </c>
      <c r="I18">
        <v>1.3245603934527901</v>
      </c>
    </row>
    <row r="19" spans="1:9" x14ac:dyDescent="0.35">
      <c r="A19" t="s">
        <v>68</v>
      </c>
      <c r="B19">
        <v>0.35427844068716446</v>
      </c>
      <c r="C19">
        <v>1.1518583757629601</v>
      </c>
      <c r="D19">
        <v>0.30757118074737261</v>
      </c>
      <c r="E19">
        <v>0.75899556162305937</v>
      </c>
      <c r="F19">
        <v>-1.9286674128556953</v>
      </c>
      <c r="G19">
        <v>2.6372242942300241</v>
      </c>
      <c r="H19">
        <v>-1.9286674128556953</v>
      </c>
      <c r="I19">
        <v>2.6372242942300241</v>
      </c>
    </row>
    <row r="20" spans="1:9" x14ac:dyDescent="0.35">
      <c r="A20" t="s">
        <v>69</v>
      </c>
      <c r="B20">
        <v>2.0803463694840749</v>
      </c>
      <c r="C20">
        <v>0.81716649004888864</v>
      </c>
      <c r="D20">
        <v>2.5458047959842478</v>
      </c>
      <c r="E20" s="7">
        <v>1.230018552925591E-2</v>
      </c>
      <c r="F20">
        <v>0.46074895250510406</v>
      </c>
      <c r="G20">
        <v>3.699943786463046</v>
      </c>
      <c r="H20">
        <v>0.46074895250510406</v>
      </c>
      <c r="I20">
        <v>3.699943786463046</v>
      </c>
    </row>
    <row r="21" spans="1:9" x14ac:dyDescent="0.35">
      <c r="A21" t="s">
        <v>70</v>
      </c>
      <c r="B21">
        <v>5.1657789526236799</v>
      </c>
      <c r="C21">
        <v>2.6908856218065353</v>
      </c>
      <c r="D21">
        <v>1.9197318944963615</v>
      </c>
      <c r="E21">
        <v>5.7505823649361652E-2</v>
      </c>
      <c r="F21">
        <v>-0.16746886839622199</v>
      </c>
      <c r="G21">
        <v>10.499026773643582</v>
      </c>
      <c r="H21">
        <v>-0.16746886839622199</v>
      </c>
      <c r="I21">
        <v>10.499026773643582</v>
      </c>
    </row>
    <row r="22" spans="1:9" x14ac:dyDescent="0.35">
      <c r="A22" t="s">
        <v>71</v>
      </c>
      <c r="B22">
        <v>-2.9318962946641252</v>
      </c>
      <c r="C22">
        <v>1.5558861096975898</v>
      </c>
      <c r="D22">
        <v>-1.8843900439692105</v>
      </c>
      <c r="E22">
        <v>6.2176214619920359E-2</v>
      </c>
      <c r="F22">
        <v>-6.0156119818173241</v>
      </c>
      <c r="G22">
        <v>0.15181939248907339</v>
      </c>
      <c r="H22">
        <v>-6.0156119818173241</v>
      </c>
      <c r="I22">
        <v>0.15181939248907339</v>
      </c>
    </row>
    <row r="23" spans="1:9" x14ac:dyDescent="0.35">
      <c r="A23" t="s">
        <v>72</v>
      </c>
      <c r="B23">
        <v>-3.7814543345314391</v>
      </c>
      <c r="C23">
        <v>6.9504420787235537</v>
      </c>
      <c r="D23">
        <v>-0.54405954206957463</v>
      </c>
      <c r="E23">
        <v>0.58751167425755546</v>
      </c>
      <c r="F23">
        <v>-17.557004573858002</v>
      </c>
      <c r="G23">
        <v>9.9940959047951257</v>
      </c>
      <c r="H23">
        <v>-17.557004573858002</v>
      </c>
      <c r="I23">
        <v>9.9940959047951257</v>
      </c>
    </row>
    <row r="24" spans="1:9" x14ac:dyDescent="0.35">
      <c r="A24" t="s">
        <v>73</v>
      </c>
      <c r="B24">
        <v>-2.6664853007028078</v>
      </c>
      <c r="C24">
        <v>7.9057590429300477</v>
      </c>
      <c r="D24">
        <v>-0.3372839073671729</v>
      </c>
      <c r="E24">
        <v>0.73655150607775577</v>
      </c>
      <c r="F24">
        <v>-18.335442705480396</v>
      </c>
      <c r="G24">
        <v>13.002472104074782</v>
      </c>
      <c r="H24">
        <v>-18.335442705480396</v>
      </c>
      <c r="I24">
        <v>13.002472104074782</v>
      </c>
    </row>
    <row r="25" spans="1:9" x14ac:dyDescent="0.35">
      <c r="A25" t="s">
        <v>74</v>
      </c>
      <c r="B25">
        <v>0.59378863592448505</v>
      </c>
      <c r="C25">
        <v>1.1508428216998605</v>
      </c>
      <c r="D25">
        <v>0.51595980330956526</v>
      </c>
      <c r="E25">
        <v>0.60692753756419981</v>
      </c>
      <c r="F25">
        <v>-1.6871444224812415</v>
      </c>
      <c r="G25">
        <v>2.8747216943302116</v>
      </c>
      <c r="H25">
        <v>-1.6871444224812415</v>
      </c>
      <c r="I25">
        <v>2.8747216943302116</v>
      </c>
    </row>
    <row r="26" spans="1:9" x14ac:dyDescent="0.35">
      <c r="A26" t="s">
        <v>75</v>
      </c>
      <c r="B26">
        <v>-1.3016260919772353</v>
      </c>
      <c r="C26">
        <v>0.86511173335045621</v>
      </c>
      <c r="D26">
        <v>-1.5045757002233924</v>
      </c>
      <c r="E26">
        <v>0.13532539170400029</v>
      </c>
      <c r="F26">
        <v>-3.0162494224674194</v>
      </c>
      <c r="G26">
        <v>0.41299723851294856</v>
      </c>
      <c r="H26">
        <v>-3.0162494224674194</v>
      </c>
      <c r="I26">
        <v>0.41299723851294856</v>
      </c>
    </row>
    <row r="27" spans="1:9" ht="16" thickBot="1" x14ac:dyDescent="0.4">
      <c r="A27" s="4" t="s">
        <v>76</v>
      </c>
      <c r="B27" s="4">
        <v>-0.59228110555581026</v>
      </c>
      <c r="C27" s="4">
        <v>4.2865625676728234</v>
      </c>
      <c r="D27" s="4">
        <v>-0.13817157599016686</v>
      </c>
      <c r="E27" s="4">
        <v>0.89035975351071639</v>
      </c>
      <c r="F27" s="4">
        <v>-9.0881087574047026</v>
      </c>
      <c r="G27" s="4">
        <v>7.9035465462930814</v>
      </c>
      <c r="H27" s="4">
        <v>-9.0881087574047026</v>
      </c>
      <c r="I27" s="4">
        <v>7.9035465462930814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CB14-40D3-4248-953B-2F08366F1945}">
  <dimension ref="A1:L18"/>
  <sheetViews>
    <sheetView workbookViewId="0">
      <selection activeCell="K17" sqref="K17"/>
    </sheetView>
  </sheetViews>
  <sheetFormatPr baseColWidth="10" defaultRowHeight="15.5" x14ac:dyDescent="0.35"/>
  <sheetData>
    <row r="1" spans="1:12" x14ac:dyDescent="0.35">
      <c r="A1" t="s">
        <v>43</v>
      </c>
    </row>
    <row r="2" spans="1:12" ht="16" thickBot="1" x14ac:dyDescent="0.4"/>
    <row r="3" spans="1:12" x14ac:dyDescent="0.35">
      <c r="A3" s="6" t="s">
        <v>44</v>
      </c>
      <c r="B3" s="6"/>
    </row>
    <row r="4" spans="1:12" x14ac:dyDescent="0.35">
      <c r="A4" t="s">
        <v>45</v>
      </c>
      <c r="B4">
        <v>0.19086894896705089</v>
      </c>
    </row>
    <row r="5" spans="1:12" x14ac:dyDescent="0.35">
      <c r="A5" t="s">
        <v>46</v>
      </c>
      <c r="B5">
        <v>3.6430955679786679E-2</v>
      </c>
    </row>
    <row r="6" spans="1:12" x14ac:dyDescent="0.35">
      <c r="A6" t="s">
        <v>47</v>
      </c>
      <c r="B6">
        <v>2.8265116321140805E-2</v>
      </c>
    </row>
    <row r="7" spans="1:12" x14ac:dyDescent="0.35">
      <c r="A7" t="s">
        <v>48</v>
      </c>
      <c r="B7">
        <v>15.153032691745478</v>
      </c>
    </row>
    <row r="8" spans="1:12" ht="16" thickBot="1" x14ac:dyDescent="0.4">
      <c r="A8" s="4" t="s">
        <v>49</v>
      </c>
      <c r="B8" s="4">
        <v>120</v>
      </c>
    </row>
    <row r="10" spans="1:12" ht="16" thickBot="1" x14ac:dyDescent="0.4">
      <c r="A10" t="s">
        <v>50</v>
      </c>
    </row>
    <row r="11" spans="1:12" x14ac:dyDescent="0.35">
      <c r="A11" s="5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L11">
        <f>B17+B18*22</f>
        <v>10.010546562736533</v>
      </c>
    </row>
    <row r="12" spans="1:12" x14ac:dyDescent="0.35">
      <c r="A12" t="s">
        <v>51</v>
      </c>
      <c r="B12">
        <v>1</v>
      </c>
      <c r="C12">
        <v>1024.3983078279853</v>
      </c>
      <c r="D12">
        <v>1024.3983078279853</v>
      </c>
      <c r="E12">
        <v>4.4613853003627977</v>
      </c>
      <c r="F12">
        <v>3.6778159989578139E-2</v>
      </c>
    </row>
    <row r="13" spans="1:12" x14ac:dyDescent="0.35">
      <c r="A13" t="s">
        <v>52</v>
      </c>
      <c r="B13">
        <v>118</v>
      </c>
      <c r="C13">
        <v>27094.499171338655</v>
      </c>
      <c r="D13">
        <v>229.61439975710724</v>
      </c>
    </row>
    <row r="14" spans="1:12" ht="16" thickBot="1" x14ac:dyDescent="0.4">
      <c r="A14" s="4" t="s">
        <v>53</v>
      </c>
      <c r="B14" s="4">
        <v>119</v>
      </c>
      <c r="C14" s="4">
        <v>28118.897479166641</v>
      </c>
      <c r="D14" s="4"/>
      <c r="E14" s="4"/>
      <c r="F14" s="4"/>
    </row>
    <row r="15" spans="1:12" ht="16" thickBot="1" x14ac:dyDescent="0.4"/>
    <row r="16" spans="1:12" x14ac:dyDescent="0.35">
      <c r="A16" s="5"/>
      <c r="B16" s="5" t="s">
        <v>60</v>
      </c>
      <c r="C16" s="5" t="s">
        <v>48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  <c r="I16" s="5" t="s">
        <v>66</v>
      </c>
    </row>
    <row r="17" spans="1:9" x14ac:dyDescent="0.35">
      <c r="A17" t="s">
        <v>54</v>
      </c>
      <c r="B17">
        <v>-2.5597364122857194</v>
      </c>
      <c r="C17">
        <v>6.1648293569951305</v>
      </c>
      <c r="D17">
        <v>-0.41521610154240984</v>
      </c>
      <c r="E17">
        <v>0.67873772359184525</v>
      </c>
      <c r="F17">
        <v>-14.767776909446514</v>
      </c>
      <c r="G17">
        <v>9.6483040848750754</v>
      </c>
      <c r="H17">
        <v>-14.767776909446514</v>
      </c>
      <c r="I17">
        <v>9.6483040848750754</v>
      </c>
    </row>
    <row r="18" spans="1:9" ht="16" thickBot="1" x14ac:dyDescent="0.4">
      <c r="A18" s="4" t="s">
        <v>67</v>
      </c>
      <c r="B18" s="4">
        <v>0.57137649886464781</v>
      </c>
      <c r="C18" s="4">
        <v>0.27051260559037676</v>
      </c>
      <c r="D18" s="4">
        <v>2.1121991620969176</v>
      </c>
      <c r="E18" s="4">
        <v>3.6778159989575822E-2</v>
      </c>
      <c r="F18" s="4">
        <v>3.5687892935500121E-2</v>
      </c>
      <c r="G18" s="4">
        <v>1.1070651047937954</v>
      </c>
      <c r="H18" s="4">
        <v>3.5687892935500121E-2</v>
      </c>
      <c r="I18" s="4">
        <v>1.1070651047937954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2CBE-F585-A649-8A2F-95B7AE190281}">
  <dimension ref="A1:R123"/>
  <sheetViews>
    <sheetView topLeftCell="A16" zoomScale="70" zoomScaleNormal="70" workbookViewId="0">
      <selection activeCell="A30" sqref="A30"/>
    </sheetView>
  </sheetViews>
  <sheetFormatPr baseColWidth="10" defaultRowHeight="15.5" x14ac:dyDescent="0.35"/>
  <cols>
    <col min="1" max="1" width="17.5" customWidth="1"/>
    <col min="2" max="2" width="23.1640625" bestFit="1" customWidth="1"/>
    <col min="3" max="3" width="33" customWidth="1"/>
    <col min="4" max="4" width="28.58203125" customWidth="1"/>
    <col min="5" max="5" width="15.25" customWidth="1"/>
    <col min="6" max="6" width="13.25" customWidth="1"/>
    <col min="7" max="7" width="20.75" customWidth="1"/>
    <col min="8" max="8" width="23.08203125" customWidth="1"/>
    <col min="9" max="9" width="13" customWidth="1"/>
    <col min="10" max="10" width="13.08203125" customWidth="1"/>
    <col min="13" max="13" width="10.75" customWidth="1"/>
    <col min="14" max="14" width="34.4140625" customWidth="1"/>
    <col min="16" max="16" width="11.25" customWidth="1"/>
  </cols>
  <sheetData>
    <row r="1" spans="1:18" ht="26" x14ac:dyDescent="0.35">
      <c r="A1" s="2" t="s">
        <v>34</v>
      </c>
      <c r="B1" s="2" t="s">
        <v>23</v>
      </c>
      <c r="C1" s="2" t="s">
        <v>22</v>
      </c>
      <c r="D1" s="2" t="s">
        <v>29</v>
      </c>
      <c r="E1" s="2" t="s">
        <v>24</v>
      </c>
      <c r="F1" s="2" t="s">
        <v>25</v>
      </c>
      <c r="G1" s="2" t="s">
        <v>21</v>
      </c>
      <c r="H1" s="2" t="s">
        <v>27</v>
      </c>
      <c r="I1" s="2" t="s">
        <v>28</v>
      </c>
      <c r="J1" s="2" t="s">
        <v>30</v>
      </c>
      <c r="K1" s="2" t="s">
        <v>31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26</v>
      </c>
      <c r="R1" t="s">
        <v>77</v>
      </c>
    </row>
    <row r="2" spans="1:18" x14ac:dyDescent="0.35">
      <c r="A2" s="1">
        <v>5262</v>
      </c>
      <c r="B2" s="1">
        <v>10</v>
      </c>
      <c r="C2" s="3">
        <v>486</v>
      </c>
      <c r="D2" s="1">
        <v>0</v>
      </c>
      <c r="E2" s="1">
        <v>66</v>
      </c>
      <c r="F2" s="1">
        <v>4</v>
      </c>
      <c r="G2" s="1">
        <v>21</v>
      </c>
      <c r="H2" s="1">
        <v>0</v>
      </c>
      <c r="I2" s="1">
        <v>2</v>
      </c>
      <c r="J2" s="1">
        <v>178</v>
      </c>
      <c r="K2" s="1">
        <v>92</v>
      </c>
      <c r="L2" s="1">
        <v>9</v>
      </c>
      <c r="M2" s="1" t="s">
        <v>1</v>
      </c>
      <c r="N2" s="1" t="s">
        <v>2</v>
      </c>
      <c r="O2" s="1" t="s">
        <v>3</v>
      </c>
      <c r="P2" s="1" t="s">
        <v>0</v>
      </c>
      <c r="R2" t="e" cm="1">
        <f t="array" ref="R2:R123">VLOOKUP(A2:A123,Tabelle2[],3,FALSE)</f>
        <v>#N/A</v>
      </c>
    </row>
    <row r="3" spans="1:18" x14ac:dyDescent="0.35">
      <c r="A3" s="1">
        <v>7181</v>
      </c>
      <c r="B3" s="3">
        <v>10</v>
      </c>
      <c r="C3" s="1">
        <v>505</v>
      </c>
      <c r="D3" s="1">
        <v>0</v>
      </c>
      <c r="E3" s="1">
        <v>68</v>
      </c>
      <c r="F3" s="1">
        <v>7</v>
      </c>
      <c r="G3" s="1">
        <v>22</v>
      </c>
      <c r="H3" s="1">
        <v>0</v>
      </c>
      <c r="I3" s="1">
        <v>1</v>
      </c>
      <c r="J3" s="1">
        <v>155</v>
      </c>
      <c r="K3" s="1">
        <v>55</v>
      </c>
      <c r="L3" s="1">
        <v>4</v>
      </c>
      <c r="M3" s="1" t="s">
        <v>5</v>
      </c>
      <c r="N3" s="1" t="s">
        <v>2</v>
      </c>
      <c r="O3" s="1" t="s">
        <v>6</v>
      </c>
      <c r="P3" s="1" t="s">
        <v>4</v>
      </c>
      <c r="R3">
        <v>62</v>
      </c>
    </row>
    <row r="4" spans="1:18" x14ac:dyDescent="0.35">
      <c r="A4" s="1">
        <v>7677</v>
      </c>
      <c r="B4" s="1">
        <v>30</v>
      </c>
      <c r="C4" s="1">
        <v>600</v>
      </c>
      <c r="D4" s="1">
        <v>0</v>
      </c>
      <c r="E4" s="3">
        <v>71</v>
      </c>
      <c r="F4" s="1">
        <v>6</v>
      </c>
      <c r="G4" s="1">
        <v>20</v>
      </c>
      <c r="H4" s="1">
        <v>1</v>
      </c>
      <c r="I4" s="1">
        <v>2</v>
      </c>
      <c r="J4" s="1">
        <v>180</v>
      </c>
      <c r="K4" s="1">
        <v>55</v>
      </c>
      <c r="L4" s="1">
        <v>5</v>
      </c>
      <c r="M4" s="1" t="s">
        <v>5</v>
      </c>
      <c r="N4" s="1" t="s">
        <v>2</v>
      </c>
      <c r="O4" s="1" t="s">
        <v>6</v>
      </c>
      <c r="P4" s="1" t="s">
        <v>4</v>
      </c>
      <c r="R4" t="e">
        <v>#N/A</v>
      </c>
    </row>
    <row r="5" spans="1:18" x14ac:dyDescent="0.35">
      <c r="A5" s="1">
        <v>838</v>
      </c>
      <c r="B5" s="1">
        <v>10</v>
      </c>
      <c r="C5" s="1">
        <v>543</v>
      </c>
      <c r="D5" s="1">
        <v>13</v>
      </c>
      <c r="E5" s="1">
        <v>71</v>
      </c>
      <c r="F5" s="3">
        <v>5</v>
      </c>
      <c r="G5" s="1">
        <v>19</v>
      </c>
      <c r="H5" s="1">
        <v>0</v>
      </c>
      <c r="I5" s="1">
        <v>1</v>
      </c>
      <c r="J5" s="1">
        <v>187</v>
      </c>
      <c r="K5" s="1">
        <v>76</v>
      </c>
      <c r="L5" s="1">
        <v>9</v>
      </c>
      <c r="M5" s="1" t="s">
        <v>5</v>
      </c>
      <c r="N5" s="1" t="s">
        <v>7</v>
      </c>
      <c r="O5" s="1" t="s">
        <v>8</v>
      </c>
      <c r="P5" s="1" t="s">
        <v>0</v>
      </c>
      <c r="R5">
        <v>41</v>
      </c>
    </row>
    <row r="6" spans="1:18" x14ac:dyDescent="0.35">
      <c r="A6" s="1">
        <v>6684</v>
      </c>
      <c r="B6" s="1">
        <v>0</v>
      </c>
      <c r="C6" s="1">
        <v>484</v>
      </c>
      <c r="D6" s="1">
        <v>0</v>
      </c>
      <c r="E6" s="1">
        <v>68</v>
      </c>
      <c r="F6" s="1">
        <v>1</v>
      </c>
      <c r="G6" s="1">
        <v>20</v>
      </c>
      <c r="H6" s="1">
        <v>2</v>
      </c>
      <c r="I6" s="1">
        <v>1</v>
      </c>
      <c r="J6" s="1">
        <v>188</v>
      </c>
      <c r="K6" s="1">
        <v>73</v>
      </c>
      <c r="L6" s="1">
        <v>9.5</v>
      </c>
      <c r="M6" s="1" t="s">
        <v>5</v>
      </c>
      <c r="N6" s="1" t="s">
        <v>10</v>
      </c>
      <c r="O6" s="1" t="s">
        <v>8</v>
      </c>
      <c r="P6" s="1" t="s">
        <v>0</v>
      </c>
      <c r="R6" t="e">
        <v>#N/A</v>
      </c>
    </row>
    <row r="7" spans="1:18" x14ac:dyDescent="0.35">
      <c r="A7" s="1">
        <v>7835</v>
      </c>
      <c r="B7" s="1">
        <v>2</v>
      </c>
      <c r="C7" s="1">
        <v>498</v>
      </c>
      <c r="D7" s="1">
        <v>2</v>
      </c>
      <c r="E7" s="1">
        <v>82</v>
      </c>
      <c r="F7" s="1">
        <v>2</v>
      </c>
      <c r="G7" s="1">
        <v>21</v>
      </c>
      <c r="H7" s="1">
        <v>2</v>
      </c>
      <c r="I7" s="1">
        <v>1</v>
      </c>
      <c r="J7" s="1">
        <v>187</v>
      </c>
      <c r="K7" s="1">
        <v>105</v>
      </c>
      <c r="L7" s="1">
        <v>11</v>
      </c>
      <c r="M7" s="1" t="s">
        <v>2</v>
      </c>
      <c r="N7" s="1" t="s">
        <v>2</v>
      </c>
      <c r="O7" s="1" t="s">
        <v>11</v>
      </c>
      <c r="P7" s="1" t="s">
        <v>0</v>
      </c>
      <c r="R7" t="e">
        <v>#N/A</v>
      </c>
    </row>
    <row r="8" spans="1:18" x14ac:dyDescent="0.35">
      <c r="A8" s="1">
        <v>6738</v>
      </c>
      <c r="B8" s="1">
        <v>15</v>
      </c>
      <c r="C8" s="1">
        <v>498</v>
      </c>
      <c r="D8" s="1">
        <v>15</v>
      </c>
      <c r="E8" s="1">
        <v>74</v>
      </c>
      <c r="F8" s="1">
        <v>1</v>
      </c>
      <c r="G8" s="1">
        <v>21</v>
      </c>
      <c r="H8" s="1">
        <v>1</v>
      </c>
      <c r="I8" s="1">
        <v>1</v>
      </c>
      <c r="J8" s="1">
        <v>186</v>
      </c>
      <c r="K8" s="1">
        <v>80</v>
      </c>
      <c r="L8" s="1">
        <v>9.5</v>
      </c>
      <c r="M8" s="1" t="s">
        <v>5</v>
      </c>
      <c r="N8" s="1" t="s">
        <v>7</v>
      </c>
      <c r="O8" s="1" t="s">
        <v>8</v>
      </c>
      <c r="P8" s="1" t="s">
        <v>0</v>
      </c>
      <c r="R8" t="e">
        <v>#N/A</v>
      </c>
    </row>
    <row r="9" spans="1:18" x14ac:dyDescent="0.35">
      <c r="A9" s="1">
        <v>608</v>
      </c>
      <c r="B9" s="1">
        <v>10</v>
      </c>
      <c r="C9" s="1">
        <v>509</v>
      </c>
      <c r="D9" s="1">
        <v>3</v>
      </c>
      <c r="E9" s="1">
        <v>64</v>
      </c>
      <c r="F9" s="1">
        <v>3</v>
      </c>
      <c r="G9" s="1">
        <v>19</v>
      </c>
      <c r="H9" s="1">
        <v>0</v>
      </c>
      <c r="I9" s="1">
        <v>0</v>
      </c>
      <c r="J9" s="1">
        <v>187</v>
      </c>
      <c r="K9" s="1">
        <v>68</v>
      </c>
      <c r="L9" s="1">
        <v>10</v>
      </c>
      <c r="M9" s="1" t="s">
        <v>2</v>
      </c>
      <c r="N9" s="1" t="s">
        <v>2</v>
      </c>
      <c r="O9" s="1" t="s">
        <v>12</v>
      </c>
      <c r="P9" s="1" t="s">
        <v>0</v>
      </c>
      <c r="R9" t="e">
        <v>#N/A</v>
      </c>
    </row>
    <row r="10" spans="1:18" x14ac:dyDescent="0.35">
      <c r="A10" s="1">
        <v>87</v>
      </c>
      <c r="B10" s="1">
        <v>2</v>
      </c>
      <c r="C10" s="1">
        <v>566</v>
      </c>
      <c r="D10" s="1">
        <v>0</v>
      </c>
      <c r="E10" s="1">
        <v>70</v>
      </c>
      <c r="F10" s="1">
        <v>10</v>
      </c>
      <c r="G10" s="1">
        <v>19</v>
      </c>
      <c r="H10" s="1">
        <v>2</v>
      </c>
      <c r="I10" s="1">
        <v>0</v>
      </c>
      <c r="J10" s="1">
        <v>167</v>
      </c>
      <c r="K10" s="1">
        <v>60</v>
      </c>
      <c r="L10" s="1">
        <v>5</v>
      </c>
      <c r="M10" s="1" t="s">
        <v>1</v>
      </c>
      <c r="N10" s="1" t="s">
        <v>2</v>
      </c>
      <c r="O10" s="1" t="s">
        <v>13</v>
      </c>
      <c r="P10" s="1" t="s">
        <v>4</v>
      </c>
      <c r="R10" t="e">
        <v>#N/A</v>
      </c>
    </row>
    <row r="11" spans="1:18" x14ac:dyDescent="0.35">
      <c r="A11" s="1">
        <v>4397</v>
      </c>
      <c r="B11" s="1">
        <v>15</v>
      </c>
      <c r="C11" s="1">
        <v>557</v>
      </c>
      <c r="D11" s="1">
        <v>15</v>
      </c>
      <c r="E11" s="1">
        <v>50.5</v>
      </c>
      <c r="F11" s="1">
        <v>10</v>
      </c>
      <c r="G11" s="1">
        <v>21</v>
      </c>
      <c r="H11" s="1">
        <v>2</v>
      </c>
      <c r="I11" s="1">
        <v>0</v>
      </c>
      <c r="J11" s="1">
        <v>178</v>
      </c>
      <c r="K11" s="1">
        <v>68</v>
      </c>
      <c r="L11" s="1">
        <v>7</v>
      </c>
      <c r="M11" s="1" t="s">
        <v>1</v>
      </c>
      <c r="N11" s="1" t="s">
        <v>2</v>
      </c>
      <c r="O11" s="1" t="s">
        <v>14</v>
      </c>
      <c r="P11" s="1" t="s">
        <v>0</v>
      </c>
      <c r="R11">
        <v>48</v>
      </c>
    </row>
    <row r="12" spans="1:18" x14ac:dyDescent="0.35">
      <c r="A12" s="1">
        <v>8626</v>
      </c>
      <c r="B12" s="1">
        <v>5</v>
      </c>
      <c r="C12" s="1">
        <v>397</v>
      </c>
      <c r="D12" s="1">
        <v>0</v>
      </c>
      <c r="E12" s="1">
        <v>65</v>
      </c>
      <c r="F12" s="1">
        <v>5</v>
      </c>
      <c r="G12" s="1">
        <v>22</v>
      </c>
      <c r="H12" s="1">
        <v>2</v>
      </c>
      <c r="I12" s="1">
        <v>0</v>
      </c>
      <c r="J12" s="1">
        <v>153</v>
      </c>
      <c r="K12" s="1">
        <v>55</v>
      </c>
      <c r="L12" s="1">
        <v>5</v>
      </c>
      <c r="M12" s="1" t="s">
        <v>2</v>
      </c>
      <c r="N12" s="1" t="s">
        <v>2</v>
      </c>
      <c r="O12" s="1" t="s">
        <v>15</v>
      </c>
      <c r="P12" s="1" t="s">
        <v>4</v>
      </c>
      <c r="R12">
        <v>55</v>
      </c>
    </row>
    <row r="13" spans="1:18" x14ac:dyDescent="0.35">
      <c r="A13" s="1">
        <v>4768</v>
      </c>
      <c r="B13" s="1">
        <v>20</v>
      </c>
      <c r="C13" s="1">
        <v>532</v>
      </c>
      <c r="D13" s="1">
        <v>22</v>
      </c>
      <c r="E13" s="1">
        <v>72</v>
      </c>
      <c r="F13" s="1">
        <v>8</v>
      </c>
      <c r="G13" s="1">
        <v>25</v>
      </c>
      <c r="H13" s="1">
        <v>1</v>
      </c>
      <c r="I13" s="1">
        <v>1</v>
      </c>
      <c r="J13" s="1">
        <v>192</v>
      </c>
      <c r="K13" s="1">
        <v>90</v>
      </c>
      <c r="L13" s="1">
        <v>12</v>
      </c>
      <c r="M13" s="1" t="s">
        <v>1</v>
      </c>
      <c r="N13" s="1" t="s">
        <v>2</v>
      </c>
      <c r="O13" s="1" t="s">
        <v>12</v>
      </c>
      <c r="P13" s="1" t="s">
        <v>0</v>
      </c>
      <c r="R13">
        <v>68</v>
      </c>
    </row>
    <row r="14" spans="1:18" x14ac:dyDescent="0.35">
      <c r="A14" s="1">
        <v>3173</v>
      </c>
      <c r="B14" s="1">
        <v>5</v>
      </c>
      <c r="C14" s="1">
        <v>425</v>
      </c>
      <c r="D14" s="1">
        <v>0</v>
      </c>
      <c r="E14" s="1">
        <v>65</v>
      </c>
      <c r="F14" s="1">
        <v>5</v>
      </c>
      <c r="G14" s="1">
        <v>21</v>
      </c>
      <c r="H14" s="1">
        <v>1</v>
      </c>
      <c r="I14" s="1">
        <v>1</v>
      </c>
      <c r="J14" s="1">
        <v>175</v>
      </c>
      <c r="K14" s="1">
        <v>63</v>
      </c>
      <c r="L14" s="1">
        <v>6.5</v>
      </c>
      <c r="M14" s="1" t="s">
        <v>5</v>
      </c>
      <c r="N14" s="1" t="s">
        <v>10</v>
      </c>
      <c r="O14" s="1" t="s">
        <v>16</v>
      </c>
      <c r="P14" s="1" t="s">
        <v>4</v>
      </c>
      <c r="R14">
        <v>42</v>
      </c>
    </row>
    <row r="15" spans="1:18" x14ac:dyDescent="0.35">
      <c r="A15" s="1">
        <v>4250</v>
      </c>
      <c r="B15" s="1">
        <v>1</v>
      </c>
      <c r="C15" s="1">
        <v>521</v>
      </c>
      <c r="D15" s="1">
        <v>9</v>
      </c>
      <c r="E15" s="1">
        <v>65</v>
      </c>
      <c r="F15" s="1">
        <v>9</v>
      </c>
      <c r="G15" s="1">
        <v>20</v>
      </c>
      <c r="H15" s="1">
        <v>2</v>
      </c>
      <c r="I15" s="1">
        <v>0</v>
      </c>
      <c r="J15" s="1">
        <v>193</v>
      </c>
      <c r="K15" s="1">
        <v>90</v>
      </c>
      <c r="L15" s="1">
        <v>13</v>
      </c>
      <c r="M15" s="1" t="s">
        <v>5</v>
      </c>
      <c r="N15" s="1" t="s">
        <v>17</v>
      </c>
      <c r="O15" s="1" t="s">
        <v>6</v>
      </c>
      <c r="P15" s="1" t="s">
        <v>0</v>
      </c>
      <c r="R15">
        <v>63</v>
      </c>
    </row>
    <row r="16" spans="1:18" x14ac:dyDescent="0.35">
      <c r="A16" s="1">
        <v>8510</v>
      </c>
      <c r="B16" s="1">
        <v>2</v>
      </c>
      <c r="C16" s="1">
        <v>512</v>
      </c>
      <c r="D16" s="1">
        <v>0</v>
      </c>
      <c r="E16" s="1">
        <v>67</v>
      </c>
      <c r="F16" s="1">
        <v>8</v>
      </c>
      <c r="G16" s="1">
        <v>21</v>
      </c>
      <c r="H16" s="1">
        <v>1</v>
      </c>
      <c r="I16" s="1">
        <v>0</v>
      </c>
      <c r="J16" s="1">
        <v>178</v>
      </c>
      <c r="K16" s="1">
        <v>64</v>
      </c>
      <c r="L16" s="1">
        <v>5</v>
      </c>
      <c r="M16" s="1" t="s">
        <v>5</v>
      </c>
      <c r="N16" s="1" t="s">
        <v>10</v>
      </c>
      <c r="O16" s="1" t="s">
        <v>18</v>
      </c>
      <c r="P16" s="1" t="s">
        <v>4</v>
      </c>
      <c r="R16">
        <v>40</v>
      </c>
    </row>
    <row r="17" spans="1:18" x14ac:dyDescent="0.35">
      <c r="A17" s="1">
        <v>9610</v>
      </c>
      <c r="B17" s="1">
        <v>1</v>
      </c>
      <c r="C17" s="1">
        <v>520</v>
      </c>
      <c r="D17" s="1">
        <v>11</v>
      </c>
      <c r="E17" s="1">
        <v>69</v>
      </c>
      <c r="F17" s="1">
        <v>7</v>
      </c>
      <c r="G17" s="1">
        <v>20</v>
      </c>
      <c r="H17" s="1">
        <v>1</v>
      </c>
      <c r="I17" s="1">
        <v>2</v>
      </c>
      <c r="J17" s="1">
        <v>180</v>
      </c>
      <c r="K17" s="1">
        <v>72</v>
      </c>
      <c r="L17" s="1">
        <v>9</v>
      </c>
      <c r="M17" s="1" t="s">
        <v>5</v>
      </c>
      <c r="N17" s="1" t="s">
        <v>2</v>
      </c>
      <c r="O17" s="1" t="s">
        <v>6</v>
      </c>
      <c r="P17" s="1" t="s">
        <v>0</v>
      </c>
      <c r="R17" t="e">
        <v>#N/A</v>
      </c>
    </row>
    <row r="18" spans="1:18" x14ac:dyDescent="0.35">
      <c r="A18" s="1">
        <v>904</v>
      </c>
      <c r="B18" s="1">
        <v>3</v>
      </c>
      <c r="C18" s="1">
        <v>357</v>
      </c>
      <c r="D18" s="1">
        <v>0</v>
      </c>
      <c r="E18" s="1">
        <v>42</v>
      </c>
      <c r="F18" s="1">
        <v>5</v>
      </c>
      <c r="G18" s="1">
        <v>23</v>
      </c>
      <c r="H18" s="1">
        <v>2</v>
      </c>
      <c r="I18" s="1">
        <v>0</v>
      </c>
      <c r="J18" s="1">
        <v>187</v>
      </c>
      <c r="K18" s="1">
        <v>75</v>
      </c>
      <c r="L18" s="1">
        <v>11</v>
      </c>
      <c r="M18" s="1" t="s">
        <v>5</v>
      </c>
      <c r="N18" s="1" t="s">
        <v>2</v>
      </c>
      <c r="O18" s="1" t="s">
        <v>12</v>
      </c>
      <c r="P18" s="1" t="s">
        <v>0</v>
      </c>
      <c r="R18">
        <v>73</v>
      </c>
    </row>
    <row r="19" spans="1:18" x14ac:dyDescent="0.35">
      <c r="A19" s="1">
        <v>2803</v>
      </c>
      <c r="B19" s="1">
        <v>3.5</v>
      </c>
      <c r="C19" s="1">
        <v>400</v>
      </c>
      <c r="D19" s="1">
        <v>0</v>
      </c>
      <c r="E19" s="1">
        <v>48</v>
      </c>
      <c r="F19" s="1">
        <v>5</v>
      </c>
      <c r="G19" s="1">
        <v>21</v>
      </c>
      <c r="H19" s="1">
        <v>1</v>
      </c>
      <c r="I19" s="1">
        <v>0</v>
      </c>
      <c r="J19" s="1">
        <v>180</v>
      </c>
      <c r="K19" s="1">
        <v>75</v>
      </c>
      <c r="L19" s="1">
        <v>10</v>
      </c>
      <c r="M19" s="1" t="s">
        <v>2</v>
      </c>
      <c r="N19" s="1" t="s">
        <v>2</v>
      </c>
      <c r="O19" s="1" t="s">
        <v>14</v>
      </c>
      <c r="P19" s="1" t="s">
        <v>0</v>
      </c>
      <c r="R19">
        <v>42</v>
      </c>
    </row>
    <row r="20" spans="1:18" x14ac:dyDescent="0.35">
      <c r="A20" s="1">
        <v>8995</v>
      </c>
      <c r="B20" s="1">
        <v>0</v>
      </c>
      <c r="C20" s="1">
        <v>450</v>
      </c>
      <c r="D20" s="1">
        <v>2</v>
      </c>
      <c r="E20" s="1">
        <v>95</v>
      </c>
      <c r="F20" s="1">
        <v>12</v>
      </c>
      <c r="G20" s="1">
        <v>20</v>
      </c>
      <c r="H20" s="1">
        <v>0</v>
      </c>
      <c r="I20" s="1">
        <v>1</v>
      </c>
      <c r="J20" s="1">
        <v>195</v>
      </c>
      <c r="K20" s="1">
        <v>98</v>
      </c>
      <c r="L20" s="1">
        <v>11</v>
      </c>
      <c r="M20" s="1" t="s">
        <v>1</v>
      </c>
      <c r="N20" s="1" t="s">
        <v>2</v>
      </c>
      <c r="O20" s="1" t="s">
        <v>11</v>
      </c>
      <c r="P20" s="1" t="s">
        <v>0</v>
      </c>
      <c r="R20">
        <v>29</v>
      </c>
    </row>
    <row r="21" spans="1:18" x14ac:dyDescent="0.35">
      <c r="A21" s="1">
        <v>2666</v>
      </c>
      <c r="B21" s="1">
        <v>78</v>
      </c>
      <c r="C21" s="1">
        <v>578</v>
      </c>
      <c r="D21" s="1">
        <v>0</v>
      </c>
      <c r="E21" s="1">
        <v>72</v>
      </c>
      <c r="F21" s="1">
        <v>4</v>
      </c>
      <c r="G21" s="1">
        <v>20</v>
      </c>
      <c r="H21" s="1">
        <v>3</v>
      </c>
      <c r="I21" s="1">
        <v>0</v>
      </c>
      <c r="J21" s="1">
        <v>180</v>
      </c>
      <c r="K21" s="1">
        <v>63</v>
      </c>
      <c r="L21" s="1">
        <v>8.5</v>
      </c>
      <c r="M21" s="1" t="s">
        <v>1</v>
      </c>
      <c r="N21" s="1" t="s">
        <v>2</v>
      </c>
      <c r="O21" s="1" t="s">
        <v>3</v>
      </c>
      <c r="P21" s="1" t="s">
        <v>0</v>
      </c>
      <c r="R21">
        <v>69</v>
      </c>
    </row>
    <row r="22" spans="1:18" x14ac:dyDescent="0.35">
      <c r="A22" s="1">
        <v>2288</v>
      </c>
      <c r="B22" s="1">
        <v>4</v>
      </c>
      <c r="C22" s="1">
        <v>498</v>
      </c>
      <c r="D22" s="1">
        <v>11</v>
      </c>
      <c r="E22" s="1">
        <v>72</v>
      </c>
      <c r="F22" s="1">
        <v>10</v>
      </c>
      <c r="G22" s="1">
        <v>19</v>
      </c>
      <c r="H22" s="1">
        <v>1</v>
      </c>
      <c r="I22" s="1">
        <v>1</v>
      </c>
      <c r="J22" s="1">
        <v>165</v>
      </c>
      <c r="K22" s="1">
        <v>60</v>
      </c>
      <c r="L22" s="1">
        <v>6</v>
      </c>
      <c r="M22" s="1" t="s">
        <v>2</v>
      </c>
      <c r="N22" s="1" t="s">
        <v>17</v>
      </c>
      <c r="O22" s="1" t="s">
        <v>18</v>
      </c>
      <c r="P22" s="1" t="s">
        <v>4</v>
      </c>
      <c r="R22">
        <v>72</v>
      </c>
    </row>
    <row r="23" spans="1:18" x14ac:dyDescent="0.35">
      <c r="A23" s="1">
        <v>7654</v>
      </c>
      <c r="B23" s="1">
        <v>15</v>
      </c>
      <c r="C23" s="1">
        <v>450</v>
      </c>
      <c r="D23" s="1">
        <v>0</v>
      </c>
      <c r="E23" s="1">
        <v>67</v>
      </c>
      <c r="F23" s="1">
        <v>6</v>
      </c>
      <c r="G23" s="1">
        <v>20</v>
      </c>
      <c r="H23" s="1">
        <v>1</v>
      </c>
      <c r="I23" s="1">
        <v>1</v>
      </c>
      <c r="J23" s="1">
        <v>187</v>
      </c>
      <c r="K23" s="1">
        <v>75</v>
      </c>
      <c r="L23" s="1">
        <v>9</v>
      </c>
      <c r="M23" s="1" t="s">
        <v>2</v>
      </c>
      <c r="N23" s="1" t="s">
        <v>17</v>
      </c>
      <c r="O23" s="1" t="s">
        <v>3</v>
      </c>
      <c r="P23" s="1" t="s">
        <v>0</v>
      </c>
      <c r="R23" t="e">
        <v>#N/A</v>
      </c>
    </row>
    <row r="24" spans="1:18" x14ac:dyDescent="0.35">
      <c r="A24" s="1">
        <v>6413</v>
      </c>
      <c r="B24" s="1">
        <v>0.5</v>
      </c>
      <c r="C24" s="1">
        <v>521</v>
      </c>
      <c r="D24" s="1">
        <v>0</v>
      </c>
      <c r="E24" s="1">
        <v>68</v>
      </c>
      <c r="F24" s="1">
        <v>7</v>
      </c>
      <c r="G24" s="1">
        <v>20</v>
      </c>
      <c r="H24" s="1">
        <v>1</v>
      </c>
      <c r="I24" s="1">
        <v>0</v>
      </c>
      <c r="J24" s="1">
        <v>165</v>
      </c>
      <c r="K24" s="1">
        <v>60</v>
      </c>
      <c r="L24" s="1">
        <v>6</v>
      </c>
      <c r="M24" s="1" t="s">
        <v>1</v>
      </c>
      <c r="N24" s="1" t="s">
        <v>2</v>
      </c>
      <c r="O24" s="1" t="s">
        <v>3</v>
      </c>
      <c r="P24" s="1" t="s">
        <v>4</v>
      </c>
      <c r="R24">
        <v>43</v>
      </c>
    </row>
    <row r="25" spans="1:18" x14ac:dyDescent="0.35">
      <c r="A25" s="1">
        <v>8798</v>
      </c>
      <c r="B25" s="1">
        <v>20</v>
      </c>
      <c r="C25" s="1">
        <v>366</v>
      </c>
      <c r="D25" s="1">
        <v>18</v>
      </c>
      <c r="E25" s="1">
        <v>72</v>
      </c>
      <c r="F25" s="1">
        <v>8</v>
      </c>
      <c r="G25" s="1">
        <v>28</v>
      </c>
      <c r="H25" s="1">
        <v>4</v>
      </c>
      <c r="I25" s="1">
        <v>0</v>
      </c>
      <c r="J25" s="1">
        <v>197</v>
      </c>
      <c r="K25" s="1">
        <v>104</v>
      </c>
      <c r="L25" s="1">
        <v>10</v>
      </c>
      <c r="M25" s="1" t="s">
        <v>5</v>
      </c>
      <c r="N25" s="1" t="s">
        <v>2</v>
      </c>
      <c r="O25" s="1" t="s">
        <v>14</v>
      </c>
      <c r="P25" s="1" t="s">
        <v>19</v>
      </c>
      <c r="R25">
        <v>48</v>
      </c>
    </row>
    <row r="26" spans="1:18" x14ac:dyDescent="0.35">
      <c r="A26" s="1">
        <v>1278</v>
      </c>
      <c r="B26" s="1">
        <v>1</v>
      </c>
      <c r="C26" s="1">
        <v>504</v>
      </c>
      <c r="D26" s="1">
        <v>0</v>
      </c>
      <c r="E26" s="1">
        <v>76</v>
      </c>
      <c r="F26" s="1">
        <v>2</v>
      </c>
      <c r="G26" s="1">
        <v>21</v>
      </c>
      <c r="H26" s="1">
        <v>1</v>
      </c>
      <c r="I26" s="1">
        <v>1</v>
      </c>
      <c r="J26" s="1">
        <v>175</v>
      </c>
      <c r="K26" s="1">
        <v>82</v>
      </c>
      <c r="L26" s="1">
        <v>9</v>
      </c>
      <c r="M26" s="1" t="s">
        <v>5</v>
      </c>
      <c r="N26" s="1" t="s">
        <v>17</v>
      </c>
      <c r="O26" s="1" t="s">
        <v>6</v>
      </c>
      <c r="P26" s="1" t="s">
        <v>0</v>
      </c>
      <c r="R26">
        <v>66</v>
      </c>
    </row>
    <row r="27" spans="1:18" x14ac:dyDescent="0.35">
      <c r="A27" s="1">
        <v>7305</v>
      </c>
      <c r="B27" s="1">
        <v>3</v>
      </c>
      <c r="C27" s="1">
        <v>500</v>
      </c>
      <c r="D27" s="1">
        <v>1</v>
      </c>
      <c r="E27" s="1">
        <v>71</v>
      </c>
      <c r="F27" s="1">
        <v>2</v>
      </c>
      <c r="G27" s="1">
        <v>20</v>
      </c>
      <c r="H27" s="1">
        <v>2</v>
      </c>
      <c r="I27" s="1">
        <v>0</v>
      </c>
      <c r="J27" s="1">
        <v>172</v>
      </c>
      <c r="K27" s="1">
        <v>63</v>
      </c>
      <c r="L27" s="1">
        <v>5</v>
      </c>
      <c r="M27" s="1" t="s">
        <v>1</v>
      </c>
      <c r="N27" s="1" t="s">
        <v>2</v>
      </c>
      <c r="O27" s="1" t="s">
        <v>8</v>
      </c>
      <c r="P27" s="1" t="s">
        <v>4</v>
      </c>
      <c r="R27">
        <v>49</v>
      </c>
    </row>
    <row r="28" spans="1:18" x14ac:dyDescent="0.35">
      <c r="A28" s="1">
        <v>2231</v>
      </c>
      <c r="B28" s="1">
        <v>46</v>
      </c>
      <c r="C28" s="1">
        <v>400</v>
      </c>
      <c r="D28" s="1">
        <v>12</v>
      </c>
      <c r="E28" s="1">
        <v>63</v>
      </c>
      <c r="F28" s="1">
        <v>5</v>
      </c>
      <c r="G28" s="1">
        <v>22</v>
      </c>
      <c r="H28" s="1">
        <v>2</v>
      </c>
      <c r="I28" s="1">
        <v>1</v>
      </c>
      <c r="J28" s="1">
        <v>182</v>
      </c>
      <c r="K28" s="1">
        <v>77</v>
      </c>
      <c r="L28" s="1">
        <v>10</v>
      </c>
      <c r="M28" s="1" t="s">
        <v>5</v>
      </c>
      <c r="N28" s="1" t="s">
        <v>10</v>
      </c>
      <c r="O28" s="1" t="s">
        <v>15</v>
      </c>
      <c r="P28" s="1" t="s">
        <v>0</v>
      </c>
      <c r="R28" t="e">
        <v>#N/A</v>
      </c>
    </row>
    <row r="29" spans="1:18" x14ac:dyDescent="0.35">
      <c r="A29" s="1">
        <v>7501</v>
      </c>
      <c r="B29" s="1">
        <v>8</v>
      </c>
      <c r="C29" s="1">
        <v>350</v>
      </c>
      <c r="D29" s="1">
        <v>5</v>
      </c>
      <c r="E29" s="1">
        <v>55</v>
      </c>
      <c r="F29" s="1">
        <v>10</v>
      </c>
      <c r="G29" s="1">
        <v>28</v>
      </c>
      <c r="H29" s="1">
        <v>2</v>
      </c>
      <c r="I29" s="1">
        <v>1</v>
      </c>
      <c r="J29" s="1">
        <v>170</v>
      </c>
      <c r="K29" s="1">
        <v>82</v>
      </c>
      <c r="L29" s="1">
        <v>9</v>
      </c>
      <c r="M29" s="1" t="s">
        <v>2</v>
      </c>
      <c r="N29" s="1" t="s">
        <v>10</v>
      </c>
      <c r="O29" s="1" t="s">
        <v>11</v>
      </c>
      <c r="P29" s="1" t="s">
        <v>0</v>
      </c>
      <c r="R29" t="e">
        <v>#N/A</v>
      </c>
    </row>
    <row r="30" spans="1:18" x14ac:dyDescent="0.35">
      <c r="A30" s="1">
        <v>2785</v>
      </c>
      <c r="B30" s="1">
        <v>5</v>
      </c>
      <c r="C30" s="1">
        <v>521</v>
      </c>
      <c r="D30" s="1">
        <v>9</v>
      </c>
      <c r="E30" s="1">
        <v>68</v>
      </c>
      <c r="F30" s="1">
        <v>4</v>
      </c>
      <c r="G30" s="1">
        <v>20</v>
      </c>
      <c r="H30" s="1">
        <v>1</v>
      </c>
      <c r="I30" s="1">
        <v>0</v>
      </c>
      <c r="J30" s="1">
        <v>178</v>
      </c>
      <c r="K30" s="1">
        <v>77</v>
      </c>
      <c r="L30" s="1">
        <v>9</v>
      </c>
      <c r="M30" s="1" t="s">
        <v>5</v>
      </c>
      <c r="N30" s="1" t="s">
        <v>7</v>
      </c>
      <c r="O30" s="1" t="s">
        <v>20</v>
      </c>
      <c r="P30" s="1" t="s">
        <v>0</v>
      </c>
      <c r="R30">
        <v>7</v>
      </c>
    </row>
    <row r="31" spans="1:18" x14ac:dyDescent="0.35">
      <c r="A31" s="1">
        <v>8091</v>
      </c>
      <c r="B31" s="1">
        <v>0</v>
      </c>
      <c r="C31" s="1">
        <v>521</v>
      </c>
      <c r="D31" s="1">
        <v>0</v>
      </c>
      <c r="E31" s="1">
        <v>75</v>
      </c>
      <c r="F31" s="1">
        <v>3</v>
      </c>
      <c r="G31" s="1">
        <v>21</v>
      </c>
      <c r="H31" s="1">
        <v>1</v>
      </c>
      <c r="I31" s="1">
        <v>0</v>
      </c>
      <c r="J31" s="1">
        <v>172</v>
      </c>
      <c r="K31" s="1">
        <v>51</v>
      </c>
      <c r="L31" s="1">
        <v>8</v>
      </c>
      <c r="M31" s="1" t="s">
        <v>2</v>
      </c>
      <c r="N31" s="1" t="s">
        <v>2</v>
      </c>
      <c r="O31" s="1" t="s">
        <v>20</v>
      </c>
      <c r="P31" s="1" t="s">
        <v>4</v>
      </c>
      <c r="R31" t="e">
        <v>#N/A</v>
      </c>
    </row>
    <row r="32" spans="1:18" x14ac:dyDescent="0.35">
      <c r="A32" s="1">
        <v>8973</v>
      </c>
      <c r="B32" s="1">
        <v>5</v>
      </c>
      <c r="C32" s="1">
        <v>243</v>
      </c>
      <c r="D32" s="1">
        <v>9</v>
      </c>
      <c r="E32" s="1">
        <v>72</v>
      </c>
      <c r="F32" s="1">
        <v>2</v>
      </c>
      <c r="G32" s="1">
        <v>36</v>
      </c>
      <c r="H32" s="1">
        <v>2</v>
      </c>
      <c r="I32" s="1">
        <v>0</v>
      </c>
      <c r="J32" s="1">
        <v>168</v>
      </c>
      <c r="K32" s="1">
        <v>58</v>
      </c>
      <c r="L32" s="1">
        <v>8</v>
      </c>
      <c r="M32" s="1" t="s">
        <v>5</v>
      </c>
      <c r="N32" s="1" t="s">
        <v>7</v>
      </c>
      <c r="O32" s="1" t="s">
        <v>9</v>
      </c>
      <c r="P32" s="1" t="s">
        <v>4</v>
      </c>
      <c r="R32" t="e">
        <v>#N/A</v>
      </c>
    </row>
    <row r="33" spans="1:18" x14ac:dyDescent="0.35">
      <c r="A33" s="1">
        <v>3220</v>
      </c>
      <c r="B33" s="1">
        <v>1</v>
      </c>
      <c r="C33" s="1">
        <v>555</v>
      </c>
      <c r="D33" s="1">
        <v>9</v>
      </c>
      <c r="E33" s="1">
        <v>68</v>
      </c>
      <c r="F33" s="1">
        <v>5</v>
      </c>
      <c r="G33" s="1">
        <v>21</v>
      </c>
      <c r="H33" s="1">
        <v>2</v>
      </c>
      <c r="I33" s="1">
        <v>1</v>
      </c>
      <c r="J33" s="1">
        <v>188</v>
      </c>
      <c r="K33" s="1">
        <v>84</v>
      </c>
      <c r="L33" s="1">
        <v>11</v>
      </c>
      <c r="M33" s="1" t="s">
        <v>2</v>
      </c>
      <c r="N33" s="1" t="s">
        <v>17</v>
      </c>
      <c r="O33" s="1" t="s">
        <v>15</v>
      </c>
      <c r="P33" s="1" t="s">
        <v>0</v>
      </c>
      <c r="R33" t="e">
        <v>#N/A</v>
      </c>
    </row>
    <row r="34" spans="1:18" x14ac:dyDescent="0.35">
      <c r="A34" s="1">
        <v>1816</v>
      </c>
      <c r="B34" s="1">
        <v>0</v>
      </c>
      <c r="C34" s="1">
        <v>496</v>
      </c>
      <c r="D34" s="1">
        <v>0</v>
      </c>
      <c r="E34" s="1">
        <v>70</v>
      </c>
      <c r="F34" s="1">
        <v>6</v>
      </c>
      <c r="G34" s="1">
        <v>20</v>
      </c>
      <c r="H34" s="1">
        <v>0</v>
      </c>
      <c r="I34" s="1">
        <v>1</v>
      </c>
      <c r="J34" s="1">
        <v>182</v>
      </c>
      <c r="K34" s="1">
        <v>80</v>
      </c>
      <c r="L34" s="1">
        <v>9</v>
      </c>
      <c r="M34" s="1" t="s">
        <v>5</v>
      </c>
      <c r="N34" s="1" t="s">
        <v>2</v>
      </c>
      <c r="O34" s="1" t="s">
        <v>12</v>
      </c>
      <c r="P34" s="1" t="s">
        <v>0</v>
      </c>
      <c r="R34">
        <v>62</v>
      </c>
    </row>
    <row r="35" spans="1:18" x14ac:dyDescent="0.35">
      <c r="A35" s="1">
        <v>7896</v>
      </c>
      <c r="B35" s="1">
        <v>6</v>
      </c>
      <c r="C35" s="1">
        <v>233</v>
      </c>
      <c r="D35" s="1">
        <v>1</v>
      </c>
      <c r="E35" s="1">
        <v>68</v>
      </c>
      <c r="F35" s="1">
        <v>2</v>
      </c>
      <c r="G35" s="1">
        <v>23</v>
      </c>
      <c r="H35" s="1">
        <v>0</v>
      </c>
      <c r="I35" s="1">
        <v>1</v>
      </c>
      <c r="J35" s="1">
        <v>183</v>
      </c>
      <c r="K35" s="1">
        <v>74</v>
      </c>
      <c r="L35" s="1">
        <v>11</v>
      </c>
      <c r="M35" s="1" t="s">
        <v>5</v>
      </c>
      <c r="N35" s="1" t="s">
        <v>2</v>
      </c>
      <c r="O35" s="1" t="s">
        <v>6</v>
      </c>
      <c r="P35" s="1" t="s">
        <v>0</v>
      </c>
      <c r="R35" t="e">
        <v>#N/A</v>
      </c>
    </row>
    <row r="36" spans="1:18" x14ac:dyDescent="0.35">
      <c r="A36" s="1">
        <v>1128</v>
      </c>
      <c r="B36" s="1">
        <v>0</v>
      </c>
      <c r="C36" s="1">
        <v>500</v>
      </c>
      <c r="D36" s="1">
        <v>3</v>
      </c>
      <c r="E36" s="1">
        <v>90</v>
      </c>
      <c r="F36" s="1">
        <v>1</v>
      </c>
      <c r="G36" s="1">
        <v>19</v>
      </c>
      <c r="H36" s="1">
        <v>0</v>
      </c>
      <c r="I36" s="1">
        <v>0</v>
      </c>
      <c r="J36" s="1">
        <v>168</v>
      </c>
      <c r="K36" s="1">
        <v>66</v>
      </c>
      <c r="L36" s="1">
        <v>7</v>
      </c>
      <c r="M36" s="1" t="s">
        <v>5</v>
      </c>
      <c r="N36" s="1" t="s">
        <v>7</v>
      </c>
      <c r="O36" s="1" t="s">
        <v>16</v>
      </c>
      <c r="P36" s="1" t="s">
        <v>4</v>
      </c>
      <c r="R36">
        <v>56</v>
      </c>
    </row>
    <row r="37" spans="1:18" x14ac:dyDescent="0.35">
      <c r="A37" s="1">
        <v>111</v>
      </c>
      <c r="B37" s="1">
        <v>4.5</v>
      </c>
      <c r="C37" s="1">
        <v>500</v>
      </c>
      <c r="D37" s="1">
        <v>7</v>
      </c>
      <c r="E37" s="1">
        <v>63</v>
      </c>
      <c r="F37" s="1">
        <v>5</v>
      </c>
      <c r="G37" s="1">
        <v>22</v>
      </c>
      <c r="H37" s="1">
        <v>1</v>
      </c>
      <c r="I37" s="1">
        <v>0</v>
      </c>
      <c r="J37" s="1">
        <v>167</v>
      </c>
      <c r="K37" s="1">
        <v>51</v>
      </c>
      <c r="L37" s="1">
        <v>10</v>
      </c>
      <c r="M37" s="1" t="s">
        <v>1</v>
      </c>
      <c r="N37" s="1" t="s">
        <v>10</v>
      </c>
      <c r="O37" s="1" t="s">
        <v>12</v>
      </c>
      <c r="P37" s="1" t="s">
        <v>4</v>
      </c>
      <c r="R37">
        <v>49</v>
      </c>
    </row>
    <row r="38" spans="1:18" x14ac:dyDescent="0.35">
      <c r="A38" s="1">
        <v>2356</v>
      </c>
      <c r="B38" s="1">
        <v>6.7</v>
      </c>
      <c r="C38" s="1">
        <v>550</v>
      </c>
      <c r="D38" s="1">
        <v>12</v>
      </c>
      <c r="E38" s="1">
        <v>99</v>
      </c>
      <c r="F38" s="1">
        <v>8</v>
      </c>
      <c r="G38" s="1">
        <v>33</v>
      </c>
      <c r="H38" s="1">
        <v>2</v>
      </c>
      <c r="I38" s="1">
        <v>1</v>
      </c>
      <c r="J38" s="1">
        <v>180</v>
      </c>
      <c r="K38" s="1">
        <v>80</v>
      </c>
      <c r="L38" s="1">
        <v>10</v>
      </c>
      <c r="M38" s="1" t="s">
        <v>1</v>
      </c>
      <c r="N38" s="1" t="s">
        <v>17</v>
      </c>
      <c r="O38" s="1" t="s">
        <v>16</v>
      </c>
      <c r="P38" s="1" t="s">
        <v>0</v>
      </c>
      <c r="R38" t="e">
        <v>#N/A</v>
      </c>
    </row>
    <row r="39" spans="1:18" x14ac:dyDescent="0.35">
      <c r="A39" s="1">
        <v>1546</v>
      </c>
      <c r="B39" s="1">
        <v>7</v>
      </c>
      <c r="C39" s="1">
        <v>500</v>
      </c>
      <c r="D39" s="1">
        <v>1</v>
      </c>
      <c r="E39" s="1">
        <v>75</v>
      </c>
      <c r="F39" s="1">
        <v>3</v>
      </c>
      <c r="G39" s="1">
        <v>24</v>
      </c>
      <c r="H39" s="1">
        <v>0</v>
      </c>
      <c r="I39" s="1">
        <v>3</v>
      </c>
      <c r="J39" s="1">
        <v>174</v>
      </c>
      <c r="K39" s="1">
        <v>70</v>
      </c>
      <c r="L39" s="1">
        <v>6.5</v>
      </c>
      <c r="M39" s="1" t="s">
        <v>1</v>
      </c>
      <c r="N39" s="1" t="s">
        <v>10</v>
      </c>
      <c r="O39" s="1" t="s">
        <v>12</v>
      </c>
      <c r="P39" s="1" t="s">
        <v>4</v>
      </c>
      <c r="R39" t="e">
        <v>#N/A</v>
      </c>
    </row>
    <row r="40" spans="1:18" x14ac:dyDescent="0.35">
      <c r="A40" s="1">
        <v>844</v>
      </c>
      <c r="B40" s="1">
        <v>2</v>
      </c>
      <c r="C40" s="1">
        <v>500</v>
      </c>
      <c r="D40" s="1">
        <v>0</v>
      </c>
      <c r="E40" s="1">
        <v>66</v>
      </c>
      <c r="F40" s="1">
        <v>3</v>
      </c>
      <c r="G40" s="1">
        <v>21</v>
      </c>
      <c r="H40" s="1">
        <v>0</v>
      </c>
      <c r="I40" s="1">
        <v>1</v>
      </c>
      <c r="J40" s="1">
        <v>174</v>
      </c>
      <c r="K40" s="1">
        <v>60</v>
      </c>
      <c r="L40" s="1">
        <v>6</v>
      </c>
      <c r="M40" s="1" t="s">
        <v>1</v>
      </c>
      <c r="N40" s="1" t="s">
        <v>10</v>
      </c>
      <c r="O40" s="1" t="s">
        <v>6</v>
      </c>
      <c r="P40" s="1" t="s">
        <v>4</v>
      </c>
      <c r="R40" t="e">
        <v>#N/A</v>
      </c>
    </row>
    <row r="41" spans="1:18" x14ac:dyDescent="0.35">
      <c r="A41" s="1">
        <v>5141</v>
      </c>
      <c r="B41" s="1">
        <v>15</v>
      </c>
      <c r="C41" s="1">
        <v>499</v>
      </c>
      <c r="D41" s="1">
        <v>15</v>
      </c>
      <c r="E41" s="1">
        <v>65</v>
      </c>
      <c r="F41" s="1">
        <v>5</v>
      </c>
      <c r="G41" s="1">
        <v>19</v>
      </c>
      <c r="H41" s="1">
        <v>1</v>
      </c>
      <c r="I41" s="1">
        <v>1</v>
      </c>
      <c r="J41" s="1">
        <v>165.1</v>
      </c>
      <c r="K41" s="1">
        <v>60</v>
      </c>
      <c r="L41" s="1">
        <v>4</v>
      </c>
      <c r="M41" s="1" t="s">
        <v>2</v>
      </c>
      <c r="N41" s="1" t="s">
        <v>2</v>
      </c>
      <c r="O41" s="1" t="s">
        <v>9</v>
      </c>
      <c r="P41" s="1" t="s">
        <v>4</v>
      </c>
      <c r="R41" t="e">
        <v>#N/A</v>
      </c>
    </row>
    <row r="42" spans="1:18" x14ac:dyDescent="0.35">
      <c r="A42" s="1">
        <v>2955</v>
      </c>
      <c r="B42" s="1">
        <v>15</v>
      </c>
      <c r="C42" s="1">
        <v>460</v>
      </c>
      <c r="D42" s="1">
        <v>15</v>
      </c>
      <c r="E42" s="1">
        <v>70</v>
      </c>
      <c r="F42" s="1">
        <v>3</v>
      </c>
      <c r="G42" s="1">
        <v>21</v>
      </c>
      <c r="H42" s="1">
        <v>1</v>
      </c>
      <c r="I42" s="1">
        <v>1</v>
      </c>
      <c r="J42" s="1">
        <v>167</v>
      </c>
      <c r="K42" s="1">
        <v>79</v>
      </c>
      <c r="L42" s="1">
        <v>6</v>
      </c>
      <c r="M42" s="1" t="s">
        <v>1</v>
      </c>
      <c r="N42" s="1" t="s">
        <v>2</v>
      </c>
      <c r="O42" s="1" t="s">
        <v>6</v>
      </c>
      <c r="P42" s="1" t="s">
        <v>4</v>
      </c>
      <c r="R42" t="e">
        <v>#N/A</v>
      </c>
    </row>
    <row r="43" spans="1:18" x14ac:dyDescent="0.35">
      <c r="A43" s="1">
        <v>602</v>
      </c>
      <c r="B43" s="1">
        <v>5.5</v>
      </c>
      <c r="C43" s="1">
        <v>525</v>
      </c>
      <c r="D43" s="1">
        <v>0</v>
      </c>
      <c r="E43" s="1">
        <v>70</v>
      </c>
      <c r="F43" s="1">
        <v>8</v>
      </c>
      <c r="G43" s="1">
        <v>22</v>
      </c>
      <c r="H43" s="1">
        <v>1</v>
      </c>
      <c r="I43" s="1">
        <v>0</v>
      </c>
      <c r="J43" s="1">
        <v>165</v>
      </c>
      <c r="K43" s="1">
        <v>56</v>
      </c>
      <c r="L43" s="1">
        <v>5</v>
      </c>
      <c r="M43" s="1" t="s">
        <v>5</v>
      </c>
      <c r="N43" s="1" t="s">
        <v>2</v>
      </c>
      <c r="O43" s="1" t="s">
        <v>11</v>
      </c>
      <c r="P43" s="1" t="s">
        <v>4</v>
      </c>
      <c r="R43" t="e">
        <v>#N/A</v>
      </c>
    </row>
    <row r="44" spans="1:18" x14ac:dyDescent="0.35">
      <c r="A44" s="1">
        <v>4839</v>
      </c>
      <c r="B44" s="1">
        <v>10</v>
      </c>
      <c r="C44" s="1">
        <v>529</v>
      </c>
      <c r="D44" s="1">
        <v>7</v>
      </c>
      <c r="E44" s="1">
        <v>75</v>
      </c>
      <c r="F44" s="1">
        <v>5</v>
      </c>
      <c r="G44" s="1">
        <v>24</v>
      </c>
      <c r="H44" s="1">
        <v>2</v>
      </c>
      <c r="I44" s="1">
        <v>0</v>
      </c>
      <c r="J44" s="1">
        <v>171</v>
      </c>
      <c r="K44" s="1">
        <v>59</v>
      </c>
      <c r="L44" s="1">
        <v>10</v>
      </c>
      <c r="M44" s="1" t="s">
        <v>1</v>
      </c>
      <c r="N44" s="1" t="s">
        <v>7</v>
      </c>
      <c r="O44" s="1" t="s">
        <v>14</v>
      </c>
      <c r="P44" s="1" t="s">
        <v>4</v>
      </c>
      <c r="R44" t="e">
        <v>#N/A</v>
      </c>
    </row>
    <row r="45" spans="1:18" x14ac:dyDescent="0.35">
      <c r="A45" s="1">
        <v>2408</v>
      </c>
      <c r="B45" s="1">
        <v>20</v>
      </c>
      <c r="C45" s="1">
        <v>524</v>
      </c>
      <c r="D45" s="1">
        <v>7</v>
      </c>
      <c r="E45" s="1">
        <v>70</v>
      </c>
      <c r="F45" s="1">
        <v>6</v>
      </c>
      <c r="G45" s="1">
        <v>21</v>
      </c>
      <c r="H45" s="1">
        <v>1</v>
      </c>
      <c r="I45" s="1">
        <v>1</v>
      </c>
      <c r="J45" s="1">
        <v>170</v>
      </c>
      <c r="K45" s="1">
        <v>68</v>
      </c>
      <c r="L45" s="1">
        <v>10</v>
      </c>
      <c r="M45" s="1" t="s">
        <v>1</v>
      </c>
      <c r="N45" s="1" t="s">
        <v>2</v>
      </c>
      <c r="O45" s="1" t="s">
        <v>15</v>
      </c>
      <c r="P45" s="1" t="s">
        <v>4</v>
      </c>
      <c r="R45" t="e">
        <v>#N/A</v>
      </c>
    </row>
    <row r="46" spans="1:18" x14ac:dyDescent="0.35">
      <c r="A46" s="1">
        <v>6984</v>
      </c>
      <c r="B46" s="1">
        <v>6</v>
      </c>
      <c r="C46" s="1">
        <v>550</v>
      </c>
      <c r="D46" s="1">
        <v>0</v>
      </c>
      <c r="E46" s="1">
        <v>68</v>
      </c>
      <c r="F46" s="1">
        <v>6</v>
      </c>
      <c r="G46" s="1">
        <v>21</v>
      </c>
      <c r="H46" s="1">
        <v>2</v>
      </c>
      <c r="I46" s="1">
        <v>0</v>
      </c>
      <c r="J46" s="1">
        <v>180</v>
      </c>
      <c r="K46" s="1">
        <v>70</v>
      </c>
      <c r="L46" s="1">
        <v>4</v>
      </c>
      <c r="M46" s="1" t="s">
        <v>2</v>
      </c>
      <c r="N46" s="1" t="s">
        <v>2</v>
      </c>
      <c r="O46" s="1" t="s">
        <v>16</v>
      </c>
      <c r="P46" s="1" t="s">
        <v>0</v>
      </c>
      <c r="R46">
        <v>49</v>
      </c>
    </row>
    <row r="47" spans="1:18" x14ac:dyDescent="0.35">
      <c r="A47" s="1">
        <v>460</v>
      </c>
      <c r="B47" s="1">
        <v>31</v>
      </c>
      <c r="C47" s="1">
        <v>555</v>
      </c>
      <c r="D47" s="1">
        <v>0</v>
      </c>
      <c r="E47" s="1">
        <v>80</v>
      </c>
      <c r="F47" s="1">
        <v>3</v>
      </c>
      <c r="G47" s="1">
        <v>20</v>
      </c>
      <c r="H47" s="1">
        <v>1</v>
      </c>
      <c r="I47" s="1">
        <v>0</v>
      </c>
      <c r="J47" s="1">
        <v>181</v>
      </c>
      <c r="K47" s="1">
        <v>80</v>
      </c>
      <c r="L47" s="1">
        <v>10</v>
      </c>
      <c r="M47" s="1" t="s">
        <v>2</v>
      </c>
      <c r="N47" s="1" t="s">
        <v>2</v>
      </c>
      <c r="O47" s="1" t="s">
        <v>8</v>
      </c>
      <c r="P47" s="1" t="s">
        <v>0</v>
      </c>
      <c r="R47">
        <v>49</v>
      </c>
    </row>
    <row r="48" spans="1:18" x14ac:dyDescent="0.35">
      <c r="A48" s="1">
        <v>1049</v>
      </c>
      <c r="B48" s="1">
        <v>5</v>
      </c>
      <c r="C48" s="1">
        <v>450</v>
      </c>
      <c r="D48" s="1">
        <v>9</v>
      </c>
      <c r="E48" s="1">
        <v>57</v>
      </c>
      <c r="F48" s="1">
        <v>7</v>
      </c>
      <c r="G48" s="1">
        <v>18</v>
      </c>
      <c r="H48" s="1">
        <v>0</v>
      </c>
      <c r="I48" s="1">
        <v>1</v>
      </c>
      <c r="J48" s="1">
        <v>163</v>
      </c>
      <c r="K48" s="1">
        <v>56</v>
      </c>
      <c r="L48" s="1">
        <v>5</v>
      </c>
      <c r="M48" s="1" t="s">
        <v>2</v>
      </c>
      <c r="N48" s="1" t="s">
        <v>2</v>
      </c>
      <c r="O48" s="1" t="s">
        <v>20</v>
      </c>
      <c r="P48" s="1" t="s">
        <v>4</v>
      </c>
      <c r="R48">
        <v>59</v>
      </c>
    </row>
    <row r="49" spans="1:18" x14ac:dyDescent="0.35">
      <c r="A49" s="1">
        <v>2576</v>
      </c>
      <c r="B49" s="1">
        <v>3</v>
      </c>
      <c r="C49" s="1">
        <v>466</v>
      </c>
      <c r="D49" s="1">
        <v>11</v>
      </c>
      <c r="E49" s="1">
        <v>60</v>
      </c>
      <c r="F49" s="1">
        <v>3</v>
      </c>
      <c r="G49" s="1">
        <v>20</v>
      </c>
      <c r="H49" s="1">
        <v>1</v>
      </c>
      <c r="I49" s="1">
        <v>1</v>
      </c>
      <c r="J49" s="1">
        <v>198</v>
      </c>
      <c r="K49" s="1">
        <v>90</v>
      </c>
      <c r="L49" s="1">
        <v>12</v>
      </c>
      <c r="M49" s="1" t="s">
        <v>1</v>
      </c>
      <c r="N49" s="1" t="s">
        <v>2</v>
      </c>
      <c r="O49" s="1" t="s">
        <v>3</v>
      </c>
      <c r="P49" s="1" t="s">
        <v>0</v>
      </c>
      <c r="R49" t="e">
        <v>#N/A</v>
      </c>
    </row>
    <row r="50" spans="1:18" x14ac:dyDescent="0.35">
      <c r="A50" s="1">
        <v>3988</v>
      </c>
      <c r="B50" s="1">
        <v>5</v>
      </c>
      <c r="C50" s="1">
        <v>525</v>
      </c>
      <c r="D50" s="1">
        <v>0</v>
      </c>
      <c r="E50" s="1">
        <v>76</v>
      </c>
      <c r="F50" s="1">
        <v>8</v>
      </c>
      <c r="G50" s="1">
        <v>22</v>
      </c>
      <c r="H50" s="1">
        <v>1</v>
      </c>
      <c r="I50" s="1">
        <v>0</v>
      </c>
      <c r="J50" s="1">
        <v>167</v>
      </c>
      <c r="K50" s="1">
        <v>56</v>
      </c>
      <c r="L50" s="1">
        <v>5</v>
      </c>
      <c r="M50" s="1" t="s">
        <v>1</v>
      </c>
      <c r="N50" s="1" t="s">
        <v>2</v>
      </c>
      <c r="O50" s="1" t="s">
        <v>8</v>
      </c>
      <c r="P50" s="1" t="s">
        <v>4</v>
      </c>
      <c r="R50" t="e">
        <v>#N/A</v>
      </c>
    </row>
    <row r="51" spans="1:18" x14ac:dyDescent="0.35">
      <c r="A51" s="1">
        <v>1352</v>
      </c>
      <c r="B51" s="1">
        <v>20</v>
      </c>
      <c r="C51" s="1">
        <v>355</v>
      </c>
      <c r="D51" s="1">
        <v>0</v>
      </c>
      <c r="E51" s="1">
        <v>66</v>
      </c>
      <c r="F51" s="1">
        <v>7</v>
      </c>
      <c r="G51" s="1">
        <v>22</v>
      </c>
      <c r="H51" s="1">
        <v>0</v>
      </c>
      <c r="I51" s="1">
        <v>2</v>
      </c>
      <c r="J51" s="1">
        <v>193</v>
      </c>
      <c r="K51" s="1">
        <v>97</v>
      </c>
      <c r="L51" s="1">
        <v>13</v>
      </c>
      <c r="M51" s="1" t="s">
        <v>5</v>
      </c>
      <c r="N51" s="1" t="s">
        <v>2</v>
      </c>
      <c r="O51" s="1" t="s">
        <v>20</v>
      </c>
      <c r="P51" s="1" t="s">
        <v>0</v>
      </c>
      <c r="R51" t="e">
        <v>#N/A</v>
      </c>
    </row>
    <row r="52" spans="1:18" x14ac:dyDescent="0.35">
      <c r="A52" s="1">
        <v>6552</v>
      </c>
      <c r="B52" s="1">
        <v>24</v>
      </c>
      <c r="C52" s="1">
        <v>496</v>
      </c>
      <c r="D52" s="1">
        <v>5</v>
      </c>
      <c r="E52" s="1">
        <v>70</v>
      </c>
      <c r="F52" s="1">
        <v>7</v>
      </c>
      <c r="G52" s="1">
        <v>20</v>
      </c>
      <c r="H52" s="1">
        <v>0</v>
      </c>
      <c r="I52" s="1">
        <v>1</v>
      </c>
      <c r="J52" s="1">
        <v>192</v>
      </c>
      <c r="K52" s="1">
        <v>85</v>
      </c>
      <c r="L52" s="1">
        <v>12</v>
      </c>
      <c r="M52" s="1" t="s">
        <v>5</v>
      </c>
      <c r="N52" s="1" t="s">
        <v>17</v>
      </c>
      <c r="O52" s="1" t="s">
        <v>15</v>
      </c>
      <c r="P52" s="1" t="s">
        <v>0</v>
      </c>
      <c r="R52" t="e">
        <v>#N/A</v>
      </c>
    </row>
    <row r="53" spans="1:18" x14ac:dyDescent="0.35">
      <c r="A53" s="1">
        <v>4091</v>
      </c>
      <c r="B53" s="1">
        <v>4.4000000000000004</v>
      </c>
      <c r="C53" s="1">
        <v>564</v>
      </c>
      <c r="D53" s="1">
        <v>1</v>
      </c>
      <c r="E53" s="1">
        <v>74</v>
      </c>
      <c r="F53" s="1">
        <v>5</v>
      </c>
      <c r="G53" s="1">
        <v>23</v>
      </c>
      <c r="H53" s="1">
        <v>0</v>
      </c>
      <c r="I53" s="1">
        <v>1</v>
      </c>
      <c r="J53" s="1">
        <v>176</v>
      </c>
      <c r="K53" s="1">
        <v>64</v>
      </c>
      <c r="L53" s="1">
        <v>7.5</v>
      </c>
      <c r="M53" s="1" t="s">
        <v>1</v>
      </c>
      <c r="N53" s="1" t="s">
        <v>10</v>
      </c>
      <c r="O53" s="1" t="s">
        <v>15</v>
      </c>
      <c r="P53" s="1" t="s">
        <v>4</v>
      </c>
      <c r="R53">
        <v>55</v>
      </c>
    </row>
    <row r="54" spans="1:18" x14ac:dyDescent="0.35">
      <c r="A54" s="1">
        <v>937</v>
      </c>
      <c r="B54" s="1">
        <v>3</v>
      </c>
      <c r="C54" s="1">
        <v>588</v>
      </c>
      <c r="D54" s="1">
        <v>11</v>
      </c>
      <c r="E54" s="1">
        <v>70</v>
      </c>
      <c r="F54" s="1">
        <v>3</v>
      </c>
      <c r="G54" s="1">
        <v>22</v>
      </c>
      <c r="H54" s="1">
        <v>1</v>
      </c>
      <c r="I54" s="1">
        <v>0</v>
      </c>
      <c r="J54" s="1">
        <v>190</v>
      </c>
      <c r="K54" s="1">
        <v>82</v>
      </c>
      <c r="L54" s="1">
        <v>9</v>
      </c>
      <c r="M54" s="1" t="s">
        <v>5</v>
      </c>
      <c r="N54" s="1" t="s">
        <v>10</v>
      </c>
      <c r="O54" s="1" t="s">
        <v>8</v>
      </c>
      <c r="P54" s="1" t="s">
        <v>0</v>
      </c>
      <c r="R54" t="e">
        <v>#N/A</v>
      </c>
    </row>
    <row r="55" spans="1:18" x14ac:dyDescent="0.35">
      <c r="A55" s="1">
        <v>1462</v>
      </c>
      <c r="B55" s="1">
        <v>5</v>
      </c>
      <c r="C55" s="1">
        <v>500</v>
      </c>
      <c r="D55" s="1">
        <v>12</v>
      </c>
      <c r="E55" s="1">
        <v>80</v>
      </c>
      <c r="F55" s="1">
        <v>6</v>
      </c>
      <c r="G55" s="1">
        <v>21</v>
      </c>
      <c r="H55" s="1">
        <v>1</v>
      </c>
      <c r="I55" s="1">
        <v>2</v>
      </c>
      <c r="J55" s="1">
        <v>169</v>
      </c>
      <c r="K55" s="1">
        <v>57</v>
      </c>
      <c r="L55" s="1">
        <v>8</v>
      </c>
      <c r="M55" s="1" t="s">
        <v>1</v>
      </c>
      <c r="N55" s="1" t="s">
        <v>17</v>
      </c>
      <c r="O55" s="1" t="s">
        <v>6</v>
      </c>
      <c r="P55" s="1" t="s">
        <v>4</v>
      </c>
      <c r="R55">
        <v>68</v>
      </c>
    </row>
    <row r="56" spans="1:18" x14ac:dyDescent="0.35">
      <c r="A56" s="1">
        <v>7703</v>
      </c>
      <c r="B56" s="1">
        <v>3</v>
      </c>
      <c r="C56" s="1">
        <v>550</v>
      </c>
      <c r="D56" s="1">
        <v>7</v>
      </c>
      <c r="E56" s="1">
        <v>75</v>
      </c>
      <c r="F56" s="1">
        <v>6</v>
      </c>
      <c r="G56" s="1">
        <v>21</v>
      </c>
      <c r="H56" s="1">
        <v>1</v>
      </c>
      <c r="I56" s="1">
        <v>2</v>
      </c>
      <c r="J56" s="1">
        <v>178</v>
      </c>
      <c r="K56" s="1">
        <v>70</v>
      </c>
      <c r="L56" s="1">
        <v>9</v>
      </c>
      <c r="M56" s="1" t="s">
        <v>2</v>
      </c>
      <c r="N56" s="1" t="s">
        <v>2</v>
      </c>
      <c r="O56" s="1" t="s">
        <v>8</v>
      </c>
      <c r="P56" s="1" t="s">
        <v>0</v>
      </c>
      <c r="R56">
        <v>66</v>
      </c>
    </row>
    <row r="57" spans="1:18" x14ac:dyDescent="0.35">
      <c r="A57" s="1">
        <v>4253</v>
      </c>
      <c r="B57" s="1">
        <v>1</v>
      </c>
      <c r="C57" s="1">
        <v>491</v>
      </c>
      <c r="D57" s="1">
        <v>0</v>
      </c>
      <c r="E57" s="1">
        <v>65</v>
      </c>
      <c r="F57" s="1">
        <v>4</v>
      </c>
      <c r="G57" s="1">
        <v>21</v>
      </c>
      <c r="H57" s="1">
        <v>0</v>
      </c>
      <c r="I57" s="1">
        <v>2</v>
      </c>
      <c r="J57" s="1">
        <v>172</v>
      </c>
      <c r="K57" s="1">
        <v>65</v>
      </c>
      <c r="L57" s="1">
        <v>5</v>
      </c>
      <c r="M57" s="1" t="s">
        <v>5</v>
      </c>
      <c r="N57" s="1" t="s">
        <v>2</v>
      </c>
      <c r="O57" s="1" t="s">
        <v>18</v>
      </c>
      <c r="P57" s="1" t="s">
        <v>4</v>
      </c>
      <c r="R57">
        <v>55</v>
      </c>
    </row>
    <row r="58" spans="1:18" x14ac:dyDescent="0.35">
      <c r="A58" s="1">
        <v>5567</v>
      </c>
      <c r="B58" s="1">
        <v>20</v>
      </c>
      <c r="C58" s="1">
        <v>460</v>
      </c>
      <c r="D58" s="1">
        <v>24</v>
      </c>
      <c r="E58" s="1">
        <v>66</v>
      </c>
      <c r="F58" s="1">
        <v>4</v>
      </c>
      <c r="G58" s="1">
        <v>19</v>
      </c>
      <c r="H58" s="1">
        <v>1</v>
      </c>
      <c r="I58" s="1">
        <v>1</v>
      </c>
      <c r="J58" s="1">
        <v>185</v>
      </c>
      <c r="K58" s="1">
        <v>82</v>
      </c>
      <c r="L58" s="1">
        <v>11</v>
      </c>
      <c r="M58" s="1" t="s">
        <v>2</v>
      </c>
      <c r="N58" s="1" t="s">
        <v>2</v>
      </c>
      <c r="O58" s="1" t="s">
        <v>15</v>
      </c>
      <c r="P58" s="1" t="s">
        <v>0</v>
      </c>
      <c r="R58" t="e">
        <v>#N/A</v>
      </c>
    </row>
    <row r="59" spans="1:18" x14ac:dyDescent="0.35">
      <c r="A59" s="1">
        <v>9876</v>
      </c>
      <c r="B59" s="1">
        <v>10</v>
      </c>
      <c r="C59" s="1">
        <v>400</v>
      </c>
      <c r="D59" s="1">
        <v>1</v>
      </c>
      <c r="E59" s="1">
        <v>70</v>
      </c>
      <c r="F59" s="1">
        <v>5</v>
      </c>
      <c r="G59" s="1">
        <v>32</v>
      </c>
      <c r="H59" s="1">
        <v>3</v>
      </c>
      <c r="I59" s="1">
        <v>2</v>
      </c>
      <c r="J59" s="1">
        <v>170</v>
      </c>
      <c r="K59" s="1">
        <v>52</v>
      </c>
      <c r="L59" s="1">
        <v>9</v>
      </c>
      <c r="M59" s="1" t="s">
        <v>5</v>
      </c>
      <c r="N59" s="1" t="s">
        <v>10</v>
      </c>
      <c r="O59" s="1" t="s">
        <v>12</v>
      </c>
      <c r="P59" s="1" t="s">
        <v>4</v>
      </c>
      <c r="R59" t="e">
        <v>#N/A</v>
      </c>
    </row>
    <row r="60" spans="1:18" x14ac:dyDescent="0.35">
      <c r="A60" s="1">
        <v>817</v>
      </c>
      <c r="B60" s="1">
        <v>0.05</v>
      </c>
      <c r="C60" s="1">
        <v>435</v>
      </c>
      <c r="D60" s="1">
        <v>0</v>
      </c>
      <c r="E60" s="1">
        <v>66</v>
      </c>
      <c r="F60" s="1">
        <v>3</v>
      </c>
      <c r="G60" s="1">
        <v>22</v>
      </c>
      <c r="H60" s="1">
        <v>0</v>
      </c>
      <c r="I60" s="1">
        <v>2</v>
      </c>
      <c r="J60" s="1">
        <v>158</v>
      </c>
      <c r="K60" s="1">
        <v>69</v>
      </c>
      <c r="L60" s="1">
        <v>10.5</v>
      </c>
      <c r="M60" s="1" t="s">
        <v>5</v>
      </c>
      <c r="N60" s="1" t="s">
        <v>10</v>
      </c>
      <c r="O60" s="1" t="s">
        <v>11</v>
      </c>
      <c r="P60" s="1" t="s">
        <v>0</v>
      </c>
      <c r="R60" t="e">
        <v>#N/A</v>
      </c>
    </row>
    <row r="61" spans="1:18" x14ac:dyDescent="0.35">
      <c r="A61" s="1">
        <v>6798</v>
      </c>
      <c r="B61" s="1">
        <v>27</v>
      </c>
      <c r="C61" s="1">
        <v>545</v>
      </c>
      <c r="D61" s="1">
        <v>19</v>
      </c>
      <c r="E61" s="1">
        <v>68</v>
      </c>
      <c r="F61" s="1">
        <v>3</v>
      </c>
      <c r="G61" s="1">
        <v>26</v>
      </c>
      <c r="H61" s="1">
        <v>2</v>
      </c>
      <c r="I61" s="1">
        <v>1</v>
      </c>
      <c r="J61" s="1">
        <v>175</v>
      </c>
      <c r="K61" s="1">
        <v>53</v>
      </c>
      <c r="L61" s="1">
        <v>7</v>
      </c>
      <c r="M61" s="1" t="s">
        <v>5</v>
      </c>
      <c r="N61" s="1" t="s">
        <v>2</v>
      </c>
      <c r="O61" s="1" t="s">
        <v>11</v>
      </c>
      <c r="P61" s="1" t="s">
        <v>4</v>
      </c>
      <c r="R61" t="e">
        <v>#N/A</v>
      </c>
    </row>
    <row r="62" spans="1:18" x14ac:dyDescent="0.35">
      <c r="A62" s="1">
        <v>2561</v>
      </c>
      <c r="B62" s="1">
        <v>17</v>
      </c>
      <c r="C62" s="1">
        <v>554</v>
      </c>
      <c r="D62" s="1">
        <v>15</v>
      </c>
      <c r="E62" s="1">
        <v>76</v>
      </c>
      <c r="F62" s="1">
        <v>5</v>
      </c>
      <c r="G62" s="1">
        <v>20</v>
      </c>
      <c r="H62" s="1">
        <v>1</v>
      </c>
      <c r="I62" s="1">
        <v>2</v>
      </c>
      <c r="J62" s="1">
        <v>183</v>
      </c>
      <c r="K62" s="1">
        <v>80</v>
      </c>
      <c r="L62" s="1">
        <v>8</v>
      </c>
      <c r="M62" s="1" t="s">
        <v>1</v>
      </c>
      <c r="N62" s="1" t="s">
        <v>2</v>
      </c>
      <c r="O62" s="1" t="s">
        <v>15</v>
      </c>
      <c r="P62" s="1" t="s">
        <v>0</v>
      </c>
      <c r="R62" t="e">
        <v>#N/A</v>
      </c>
    </row>
    <row r="63" spans="1:18" x14ac:dyDescent="0.35">
      <c r="A63" s="1">
        <v>4653</v>
      </c>
      <c r="B63" s="1">
        <v>3</v>
      </c>
      <c r="C63" s="1">
        <v>532</v>
      </c>
      <c r="D63" s="1">
        <v>1</v>
      </c>
      <c r="E63" s="1">
        <v>68</v>
      </c>
      <c r="F63" s="1">
        <v>4</v>
      </c>
      <c r="G63" s="1">
        <v>25</v>
      </c>
      <c r="H63" s="1">
        <v>0</v>
      </c>
      <c r="I63" s="1">
        <v>1</v>
      </c>
      <c r="J63" s="1">
        <v>183</v>
      </c>
      <c r="K63" s="1">
        <v>86</v>
      </c>
      <c r="L63" s="1">
        <v>12</v>
      </c>
      <c r="M63" s="1" t="s">
        <v>2</v>
      </c>
      <c r="N63" s="1" t="s">
        <v>17</v>
      </c>
      <c r="O63" s="1" t="s">
        <v>9</v>
      </c>
      <c r="P63" s="1" t="s">
        <v>0</v>
      </c>
      <c r="R63" t="e">
        <v>#N/A</v>
      </c>
    </row>
    <row r="64" spans="1:18" x14ac:dyDescent="0.35">
      <c r="A64" s="1">
        <v>1238</v>
      </c>
      <c r="B64" s="1">
        <v>12</v>
      </c>
      <c r="C64" s="1">
        <v>400</v>
      </c>
      <c r="D64" s="1">
        <v>0</v>
      </c>
      <c r="E64" s="1">
        <v>55</v>
      </c>
      <c r="F64" s="1">
        <v>6</v>
      </c>
      <c r="G64" s="1">
        <v>22</v>
      </c>
      <c r="H64" s="1">
        <v>1</v>
      </c>
      <c r="I64" s="1">
        <v>0</v>
      </c>
      <c r="J64" s="1">
        <v>173</v>
      </c>
      <c r="K64" s="1">
        <v>58</v>
      </c>
      <c r="L64" s="1">
        <v>8</v>
      </c>
      <c r="M64" s="1" t="s">
        <v>5</v>
      </c>
      <c r="N64" s="1" t="s">
        <v>2</v>
      </c>
      <c r="O64" s="1" t="s">
        <v>20</v>
      </c>
      <c r="P64" s="1" t="s">
        <v>0</v>
      </c>
      <c r="R64" t="e">
        <v>#N/A</v>
      </c>
    </row>
    <row r="65" spans="1:18" x14ac:dyDescent="0.35">
      <c r="A65" s="1">
        <v>730</v>
      </c>
      <c r="B65" s="1">
        <v>7</v>
      </c>
      <c r="C65" s="1">
        <v>450</v>
      </c>
      <c r="D65" s="1">
        <v>7</v>
      </c>
      <c r="E65" s="1">
        <v>65</v>
      </c>
      <c r="F65" s="1">
        <v>5</v>
      </c>
      <c r="G65" s="1">
        <v>20</v>
      </c>
      <c r="H65" s="1">
        <v>1</v>
      </c>
      <c r="I65" s="1">
        <v>1</v>
      </c>
      <c r="J65" s="1">
        <v>174</v>
      </c>
      <c r="K65" s="1">
        <v>62</v>
      </c>
      <c r="L65" s="1">
        <v>8</v>
      </c>
      <c r="M65" s="1" t="s">
        <v>1</v>
      </c>
      <c r="N65" s="1" t="s">
        <v>17</v>
      </c>
      <c r="O65" s="1" t="s">
        <v>12</v>
      </c>
      <c r="P65" s="1" t="s">
        <v>4</v>
      </c>
      <c r="R65">
        <v>61</v>
      </c>
    </row>
    <row r="66" spans="1:18" x14ac:dyDescent="0.35">
      <c r="A66" s="1">
        <v>8107</v>
      </c>
      <c r="B66" s="1">
        <v>6</v>
      </c>
      <c r="C66" s="1">
        <v>429</v>
      </c>
      <c r="D66" s="1">
        <v>12</v>
      </c>
      <c r="E66" s="1">
        <v>66</v>
      </c>
      <c r="F66" s="1">
        <v>8</v>
      </c>
      <c r="G66" s="1">
        <v>20</v>
      </c>
      <c r="H66" s="1">
        <v>1</v>
      </c>
      <c r="I66" s="1">
        <v>3</v>
      </c>
      <c r="J66" s="1">
        <v>179</v>
      </c>
      <c r="K66" s="1">
        <v>67</v>
      </c>
      <c r="L66" s="1">
        <v>9</v>
      </c>
      <c r="M66" s="1" t="s">
        <v>5</v>
      </c>
      <c r="N66" s="1" t="s">
        <v>7</v>
      </c>
      <c r="O66" s="1" t="s">
        <v>8</v>
      </c>
      <c r="P66" s="1" t="s">
        <v>4</v>
      </c>
      <c r="R66" t="e">
        <v>#N/A</v>
      </c>
    </row>
    <row r="67" spans="1:18" x14ac:dyDescent="0.35">
      <c r="A67" s="1">
        <v>1446</v>
      </c>
      <c r="B67" s="1">
        <v>4.8</v>
      </c>
      <c r="C67" s="1">
        <v>510</v>
      </c>
      <c r="D67" s="1">
        <v>7</v>
      </c>
      <c r="E67" s="1">
        <v>63</v>
      </c>
      <c r="F67" s="1">
        <v>11</v>
      </c>
      <c r="G67" s="1">
        <v>19</v>
      </c>
      <c r="H67" s="1">
        <v>0</v>
      </c>
      <c r="I67" s="1">
        <v>0</v>
      </c>
      <c r="J67" s="1">
        <v>162</v>
      </c>
      <c r="K67" s="1">
        <v>62</v>
      </c>
      <c r="L67" s="1">
        <v>6</v>
      </c>
      <c r="M67" s="1" t="s">
        <v>2</v>
      </c>
      <c r="N67" s="1" t="s">
        <v>2</v>
      </c>
      <c r="O67" s="1" t="s">
        <v>13</v>
      </c>
      <c r="P67" s="1" t="s">
        <v>4</v>
      </c>
      <c r="R67">
        <v>61</v>
      </c>
    </row>
    <row r="68" spans="1:18" x14ac:dyDescent="0.35">
      <c r="A68" s="1">
        <v>7489</v>
      </c>
      <c r="B68" s="1">
        <v>3</v>
      </c>
      <c r="C68" s="1">
        <v>560</v>
      </c>
      <c r="D68" s="1">
        <v>9</v>
      </c>
      <c r="E68" s="1">
        <v>70</v>
      </c>
      <c r="F68" s="1">
        <v>6</v>
      </c>
      <c r="G68" s="1">
        <v>24</v>
      </c>
      <c r="H68" s="1">
        <v>2</v>
      </c>
      <c r="I68" s="1">
        <v>0</v>
      </c>
      <c r="J68" s="1">
        <v>178</v>
      </c>
      <c r="K68" s="1">
        <v>80</v>
      </c>
      <c r="L68" s="1">
        <v>9</v>
      </c>
      <c r="M68" s="1" t="s">
        <v>1</v>
      </c>
      <c r="N68" s="1" t="s">
        <v>10</v>
      </c>
      <c r="O68" s="1" t="s">
        <v>15</v>
      </c>
      <c r="P68" s="1" t="s">
        <v>0</v>
      </c>
      <c r="R68" t="e">
        <v>#N/A</v>
      </c>
    </row>
    <row r="69" spans="1:18" x14ac:dyDescent="0.35">
      <c r="A69" s="1">
        <v>5406</v>
      </c>
      <c r="B69" s="1">
        <v>1</v>
      </c>
      <c r="C69" s="1">
        <v>554</v>
      </c>
      <c r="D69" s="1">
        <v>0</v>
      </c>
      <c r="E69" s="1">
        <v>72</v>
      </c>
      <c r="F69" s="1">
        <v>7</v>
      </c>
      <c r="G69" s="1">
        <v>20</v>
      </c>
      <c r="H69" s="1">
        <v>2</v>
      </c>
      <c r="I69" s="1">
        <v>1</v>
      </c>
      <c r="J69" s="1">
        <v>163</v>
      </c>
      <c r="K69" s="1">
        <v>74</v>
      </c>
      <c r="L69" s="1">
        <v>6</v>
      </c>
      <c r="M69" s="1" t="s">
        <v>1</v>
      </c>
      <c r="N69" s="1" t="s">
        <v>2</v>
      </c>
      <c r="O69" s="1" t="s">
        <v>8</v>
      </c>
      <c r="P69" s="1" t="s">
        <v>4</v>
      </c>
      <c r="R69">
        <v>68</v>
      </c>
    </row>
    <row r="70" spans="1:18" x14ac:dyDescent="0.35">
      <c r="A70" s="1">
        <v>7386</v>
      </c>
      <c r="B70" s="1">
        <v>4</v>
      </c>
      <c r="C70" s="1">
        <v>200</v>
      </c>
      <c r="D70" s="1">
        <v>11</v>
      </c>
      <c r="E70" s="1">
        <v>70</v>
      </c>
      <c r="F70" s="1">
        <v>3</v>
      </c>
      <c r="G70" s="1">
        <v>21</v>
      </c>
      <c r="H70" s="1">
        <v>4</v>
      </c>
      <c r="I70" s="1">
        <v>3</v>
      </c>
      <c r="J70" s="1">
        <v>180</v>
      </c>
      <c r="K70" s="1">
        <v>85</v>
      </c>
      <c r="L70" s="1">
        <v>11.5</v>
      </c>
      <c r="M70" s="1" t="s">
        <v>5</v>
      </c>
      <c r="N70" s="1" t="s">
        <v>17</v>
      </c>
      <c r="O70" s="1" t="s">
        <v>6</v>
      </c>
      <c r="P70" s="1" t="s">
        <v>0</v>
      </c>
      <c r="R70" t="e">
        <v>#N/A</v>
      </c>
    </row>
    <row r="71" spans="1:18" x14ac:dyDescent="0.35">
      <c r="A71" s="1">
        <v>2228</v>
      </c>
      <c r="B71" s="1">
        <v>2</v>
      </c>
      <c r="C71" s="1">
        <v>550</v>
      </c>
      <c r="D71" s="1">
        <v>1</v>
      </c>
      <c r="E71" s="1">
        <v>75</v>
      </c>
      <c r="F71" s="1">
        <v>12</v>
      </c>
      <c r="G71" s="1">
        <v>23</v>
      </c>
      <c r="H71" s="1">
        <v>1</v>
      </c>
      <c r="I71" s="1">
        <v>0</v>
      </c>
      <c r="J71" s="1">
        <v>175</v>
      </c>
      <c r="K71" s="1">
        <v>75</v>
      </c>
      <c r="L71" s="1">
        <v>7</v>
      </c>
      <c r="M71" s="1" t="s">
        <v>2</v>
      </c>
      <c r="N71" s="1" t="s">
        <v>2</v>
      </c>
      <c r="O71" s="1" t="s">
        <v>3</v>
      </c>
      <c r="P71" s="1" t="s">
        <v>0</v>
      </c>
      <c r="R71">
        <v>51</v>
      </c>
    </row>
    <row r="72" spans="1:18" x14ac:dyDescent="0.35">
      <c r="A72" s="1">
        <v>971</v>
      </c>
      <c r="B72" s="1">
        <v>5</v>
      </c>
      <c r="C72" s="1">
        <v>567</v>
      </c>
      <c r="D72" s="1">
        <v>9</v>
      </c>
      <c r="E72" s="1">
        <v>68</v>
      </c>
      <c r="F72" s="1">
        <v>8</v>
      </c>
      <c r="G72" s="1">
        <v>20</v>
      </c>
      <c r="H72" s="1">
        <v>4</v>
      </c>
      <c r="I72" s="1">
        <v>0</v>
      </c>
      <c r="J72" s="1">
        <v>169</v>
      </c>
      <c r="K72" s="1">
        <v>63</v>
      </c>
      <c r="L72" s="1">
        <v>6</v>
      </c>
      <c r="M72" s="1" t="s">
        <v>5</v>
      </c>
      <c r="N72" s="1" t="s">
        <v>17</v>
      </c>
      <c r="O72" s="1" t="s">
        <v>15</v>
      </c>
      <c r="P72" s="1" t="s">
        <v>4</v>
      </c>
      <c r="R72">
        <v>48</v>
      </c>
    </row>
    <row r="73" spans="1:18" x14ac:dyDescent="0.35">
      <c r="A73" s="1">
        <v>8118</v>
      </c>
      <c r="B73" s="1">
        <v>4.2</v>
      </c>
      <c r="C73" s="1">
        <v>464</v>
      </c>
      <c r="D73" s="1">
        <v>0</v>
      </c>
      <c r="E73" s="1">
        <v>72</v>
      </c>
      <c r="F73" s="1">
        <v>4</v>
      </c>
      <c r="G73" s="1">
        <v>22</v>
      </c>
      <c r="H73" s="1">
        <v>2</v>
      </c>
      <c r="I73" s="1">
        <v>1</v>
      </c>
      <c r="J73" s="1">
        <v>172</v>
      </c>
      <c r="K73" s="1">
        <v>56</v>
      </c>
      <c r="L73" s="1">
        <v>10</v>
      </c>
      <c r="M73" s="1" t="s">
        <v>1</v>
      </c>
      <c r="N73" s="1" t="s">
        <v>2</v>
      </c>
      <c r="O73" s="1" t="s">
        <v>8</v>
      </c>
      <c r="P73" s="1" t="s">
        <v>4</v>
      </c>
      <c r="R73" t="e">
        <v>#N/A</v>
      </c>
    </row>
    <row r="74" spans="1:18" x14ac:dyDescent="0.35">
      <c r="A74" s="1">
        <v>4629</v>
      </c>
      <c r="B74" s="1">
        <v>20</v>
      </c>
      <c r="C74" s="1">
        <v>525</v>
      </c>
      <c r="D74" s="1">
        <v>0</v>
      </c>
      <c r="E74" s="1">
        <v>65</v>
      </c>
      <c r="F74" s="1">
        <v>4</v>
      </c>
      <c r="G74" s="1">
        <v>19</v>
      </c>
      <c r="H74" s="1">
        <v>2</v>
      </c>
      <c r="I74" s="1">
        <v>0</v>
      </c>
      <c r="J74" s="1">
        <v>182</v>
      </c>
      <c r="K74" s="1">
        <v>82</v>
      </c>
      <c r="L74" s="1">
        <v>9</v>
      </c>
      <c r="M74" s="1" t="s">
        <v>2</v>
      </c>
      <c r="N74" s="1" t="s">
        <v>17</v>
      </c>
      <c r="O74" s="1" t="s">
        <v>8</v>
      </c>
      <c r="P74" s="1" t="s">
        <v>0</v>
      </c>
      <c r="R74" t="e">
        <v>#N/A</v>
      </c>
    </row>
    <row r="75" spans="1:18" x14ac:dyDescent="0.35">
      <c r="A75" s="1">
        <v>4791</v>
      </c>
      <c r="B75" s="1">
        <v>12</v>
      </c>
      <c r="C75" s="1">
        <v>522</v>
      </c>
      <c r="D75" s="1">
        <v>13</v>
      </c>
      <c r="E75" s="1">
        <v>45</v>
      </c>
      <c r="F75" s="1">
        <v>8</v>
      </c>
      <c r="G75" s="1">
        <v>24</v>
      </c>
      <c r="H75" s="1">
        <v>1</v>
      </c>
      <c r="I75" s="1">
        <v>1</v>
      </c>
      <c r="J75" s="1">
        <v>188</v>
      </c>
      <c r="K75" s="1">
        <v>85</v>
      </c>
      <c r="L75" s="1">
        <v>11</v>
      </c>
      <c r="M75" s="1" t="s">
        <v>5</v>
      </c>
      <c r="N75" s="1" t="s">
        <v>7</v>
      </c>
      <c r="O75" s="1" t="s">
        <v>3</v>
      </c>
      <c r="P75" s="1" t="s">
        <v>0</v>
      </c>
      <c r="R75">
        <v>48</v>
      </c>
    </row>
    <row r="76" spans="1:18" x14ac:dyDescent="0.35">
      <c r="A76" s="1">
        <v>7987</v>
      </c>
      <c r="B76" s="1">
        <v>11</v>
      </c>
      <c r="C76" s="1">
        <v>511</v>
      </c>
      <c r="D76" s="1">
        <v>13</v>
      </c>
      <c r="E76" s="1">
        <v>65</v>
      </c>
      <c r="F76" s="1">
        <v>4</v>
      </c>
      <c r="G76" s="1">
        <v>21</v>
      </c>
      <c r="H76" s="1">
        <v>1</v>
      </c>
      <c r="I76" s="1">
        <v>0</v>
      </c>
      <c r="J76" s="1">
        <v>180</v>
      </c>
      <c r="K76" s="1">
        <v>82</v>
      </c>
      <c r="L76" s="1">
        <v>10</v>
      </c>
      <c r="M76" s="1" t="s">
        <v>1</v>
      </c>
      <c r="N76" s="1" t="s">
        <v>2</v>
      </c>
      <c r="O76" s="1" t="s">
        <v>20</v>
      </c>
      <c r="P76" s="1" t="s">
        <v>0</v>
      </c>
      <c r="R76" t="e">
        <v>#N/A</v>
      </c>
    </row>
    <row r="77" spans="1:18" x14ac:dyDescent="0.35">
      <c r="A77" s="1">
        <v>3513</v>
      </c>
      <c r="B77" s="1">
        <v>13</v>
      </c>
      <c r="C77" s="1">
        <v>521</v>
      </c>
      <c r="D77" s="1">
        <v>0</v>
      </c>
      <c r="E77" s="1">
        <v>55</v>
      </c>
      <c r="F77" s="1">
        <v>10</v>
      </c>
      <c r="G77" s="1">
        <v>20</v>
      </c>
      <c r="H77" s="1">
        <v>0</v>
      </c>
      <c r="I77" s="1">
        <v>2</v>
      </c>
      <c r="J77" s="1">
        <v>167</v>
      </c>
      <c r="K77" s="1">
        <v>70</v>
      </c>
      <c r="L77" s="1">
        <v>6</v>
      </c>
      <c r="M77" s="1" t="s">
        <v>5</v>
      </c>
      <c r="N77" s="1" t="s">
        <v>10</v>
      </c>
      <c r="O77" s="1" t="s">
        <v>8</v>
      </c>
      <c r="P77" s="1" t="s">
        <v>4</v>
      </c>
      <c r="R77">
        <v>54</v>
      </c>
    </row>
    <row r="78" spans="1:18" x14ac:dyDescent="0.35">
      <c r="A78" s="1">
        <v>999</v>
      </c>
      <c r="B78" s="1">
        <v>4.7</v>
      </c>
      <c r="C78" s="1">
        <v>550</v>
      </c>
      <c r="D78" s="1">
        <v>1</v>
      </c>
      <c r="E78" s="1">
        <v>73</v>
      </c>
      <c r="F78" s="1">
        <v>2</v>
      </c>
      <c r="G78" s="1">
        <v>21</v>
      </c>
      <c r="H78" s="1">
        <v>1</v>
      </c>
      <c r="I78" s="1">
        <v>0</v>
      </c>
      <c r="J78" s="1">
        <v>193</v>
      </c>
      <c r="K78" s="1">
        <v>88</v>
      </c>
      <c r="L78" s="1">
        <v>13</v>
      </c>
      <c r="M78" s="1" t="s">
        <v>2</v>
      </c>
      <c r="N78" s="1" t="s">
        <v>2</v>
      </c>
      <c r="O78" s="1" t="s">
        <v>11</v>
      </c>
      <c r="P78" s="1" t="s">
        <v>0</v>
      </c>
      <c r="R78">
        <v>49</v>
      </c>
    </row>
    <row r="79" spans="1:18" x14ac:dyDescent="0.35">
      <c r="A79" s="1">
        <v>130</v>
      </c>
      <c r="B79" s="1">
        <v>9</v>
      </c>
      <c r="C79" s="1">
        <v>513</v>
      </c>
      <c r="D79" s="1">
        <v>3</v>
      </c>
      <c r="E79" s="1">
        <v>61</v>
      </c>
      <c r="F79" s="1">
        <v>7</v>
      </c>
      <c r="G79" s="1">
        <v>19</v>
      </c>
      <c r="H79" s="1">
        <v>1</v>
      </c>
      <c r="I79" s="1">
        <v>0</v>
      </c>
      <c r="J79" s="1">
        <v>170</v>
      </c>
      <c r="K79" s="1">
        <v>79</v>
      </c>
      <c r="L79" s="1">
        <v>10</v>
      </c>
      <c r="M79" s="1" t="s">
        <v>5</v>
      </c>
      <c r="N79" s="1" t="s">
        <v>17</v>
      </c>
      <c r="O79" s="1" t="s">
        <v>11</v>
      </c>
      <c r="P79" s="1" t="s">
        <v>0</v>
      </c>
      <c r="R79" t="e">
        <v>#N/A</v>
      </c>
    </row>
    <row r="80" spans="1:18" x14ac:dyDescent="0.35">
      <c r="A80" s="1">
        <v>3559</v>
      </c>
      <c r="B80" s="1">
        <v>0</v>
      </c>
      <c r="C80" s="1">
        <v>529</v>
      </c>
      <c r="D80" s="1">
        <v>7</v>
      </c>
      <c r="E80" s="1">
        <v>60</v>
      </c>
      <c r="F80" s="1">
        <v>5</v>
      </c>
      <c r="G80" s="1">
        <v>20</v>
      </c>
      <c r="H80" s="1">
        <v>1</v>
      </c>
      <c r="I80" s="1">
        <v>0</v>
      </c>
      <c r="J80" s="1">
        <v>160</v>
      </c>
      <c r="K80" s="1">
        <v>60</v>
      </c>
      <c r="L80" s="1">
        <v>5</v>
      </c>
      <c r="M80" s="1" t="s">
        <v>2</v>
      </c>
      <c r="N80" s="1" t="s">
        <v>7</v>
      </c>
      <c r="O80" s="1" t="s">
        <v>18</v>
      </c>
      <c r="P80" s="1" t="s">
        <v>4</v>
      </c>
      <c r="R80" t="e">
        <v>#N/A</v>
      </c>
    </row>
    <row r="81" spans="1:18" x14ac:dyDescent="0.35">
      <c r="A81" s="1">
        <v>8903</v>
      </c>
      <c r="B81" s="1">
        <v>0</v>
      </c>
      <c r="C81" s="1">
        <v>525</v>
      </c>
      <c r="D81" s="1">
        <v>0</v>
      </c>
      <c r="E81" s="1">
        <v>67</v>
      </c>
      <c r="F81" s="1">
        <v>3</v>
      </c>
      <c r="G81" s="1">
        <v>21</v>
      </c>
      <c r="H81" s="1">
        <v>1</v>
      </c>
      <c r="I81" s="1">
        <v>1</v>
      </c>
      <c r="J81" s="1">
        <v>183</v>
      </c>
      <c r="K81" s="1">
        <v>84</v>
      </c>
      <c r="L81" s="1">
        <v>9</v>
      </c>
      <c r="M81" s="1" t="s">
        <v>2</v>
      </c>
      <c r="N81" s="1" t="s">
        <v>2</v>
      </c>
      <c r="O81" s="1" t="s">
        <v>14</v>
      </c>
      <c r="P81" s="1" t="s">
        <v>0</v>
      </c>
      <c r="R81" t="e">
        <v>#N/A</v>
      </c>
    </row>
    <row r="82" spans="1:18" x14ac:dyDescent="0.35">
      <c r="A82" s="1">
        <v>6666</v>
      </c>
      <c r="B82" s="1">
        <v>1</v>
      </c>
      <c r="C82" s="1">
        <v>500</v>
      </c>
      <c r="D82" s="1">
        <v>19</v>
      </c>
      <c r="E82" s="1">
        <v>70</v>
      </c>
      <c r="F82" s="1">
        <v>3</v>
      </c>
      <c r="G82" s="1">
        <v>22</v>
      </c>
      <c r="H82" s="1">
        <v>1</v>
      </c>
      <c r="I82" s="1">
        <v>0</v>
      </c>
      <c r="J82" s="1">
        <v>185</v>
      </c>
      <c r="K82" s="1">
        <v>89</v>
      </c>
      <c r="L82" s="1">
        <v>12</v>
      </c>
      <c r="M82" s="1" t="s">
        <v>1</v>
      </c>
      <c r="N82" s="1" t="s">
        <v>10</v>
      </c>
      <c r="O82" s="1" t="s">
        <v>12</v>
      </c>
      <c r="P82" s="1" t="s">
        <v>0</v>
      </c>
      <c r="R82" t="e">
        <v>#N/A</v>
      </c>
    </row>
    <row r="83" spans="1:18" x14ac:dyDescent="0.35">
      <c r="A83" s="1">
        <v>8532</v>
      </c>
      <c r="B83" s="1">
        <v>35</v>
      </c>
      <c r="C83" s="1">
        <v>534</v>
      </c>
      <c r="D83" s="1">
        <v>5</v>
      </c>
      <c r="E83" s="1">
        <v>74</v>
      </c>
      <c r="F83" s="1">
        <v>8</v>
      </c>
      <c r="G83" s="1">
        <v>36</v>
      </c>
      <c r="H83" s="1">
        <v>2</v>
      </c>
      <c r="I83" s="1">
        <v>1</v>
      </c>
      <c r="J83" s="1">
        <v>183</v>
      </c>
      <c r="K83" s="1">
        <v>78</v>
      </c>
      <c r="L83" s="1">
        <v>10</v>
      </c>
      <c r="M83" s="1" t="s">
        <v>5</v>
      </c>
      <c r="N83" s="1" t="s">
        <v>2</v>
      </c>
      <c r="O83" s="1" t="s">
        <v>8</v>
      </c>
      <c r="P83" s="1" t="s">
        <v>0</v>
      </c>
      <c r="R83" t="e">
        <v>#N/A</v>
      </c>
    </row>
    <row r="84" spans="1:18" x14ac:dyDescent="0.35">
      <c r="A84" s="1">
        <v>5692</v>
      </c>
      <c r="B84" s="1">
        <v>7</v>
      </c>
      <c r="C84" s="1">
        <v>550</v>
      </c>
      <c r="D84" s="1">
        <v>1</v>
      </c>
      <c r="E84" s="1">
        <v>73</v>
      </c>
      <c r="F84" s="1">
        <v>5</v>
      </c>
      <c r="G84" s="1">
        <v>23</v>
      </c>
      <c r="H84" s="1">
        <v>1</v>
      </c>
      <c r="I84" s="1">
        <v>0</v>
      </c>
      <c r="J84" s="1">
        <v>174</v>
      </c>
      <c r="K84" s="1">
        <v>68</v>
      </c>
      <c r="L84" s="1">
        <v>6</v>
      </c>
      <c r="M84" s="1" t="s">
        <v>2</v>
      </c>
      <c r="N84" s="1" t="s">
        <v>2</v>
      </c>
      <c r="O84" s="1" t="s">
        <v>16</v>
      </c>
      <c r="P84" s="1" t="s">
        <v>4</v>
      </c>
      <c r="R84">
        <v>46</v>
      </c>
    </row>
    <row r="85" spans="1:18" x14ac:dyDescent="0.35">
      <c r="A85" s="1">
        <v>7115</v>
      </c>
      <c r="B85" s="1">
        <v>1</v>
      </c>
      <c r="C85" s="1">
        <v>400</v>
      </c>
      <c r="D85" s="1">
        <v>9</v>
      </c>
      <c r="E85" s="1">
        <v>54</v>
      </c>
      <c r="F85" s="1">
        <v>5</v>
      </c>
      <c r="G85" s="1">
        <v>22</v>
      </c>
      <c r="H85" s="1">
        <v>0</v>
      </c>
      <c r="I85" s="1">
        <v>0</v>
      </c>
      <c r="J85" s="1">
        <v>182</v>
      </c>
      <c r="K85" s="1">
        <v>88</v>
      </c>
      <c r="L85" s="1">
        <v>11</v>
      </c>
      <c r="M85" s="1" t="s">
        <v>2</v>
      </c>
      <c r="N85" s="1" t="s">
        <v>2</v>
      </c>
      <c r="O85" s="1" t="s">
        <v>15</v>
      </c>
      <c r="P85" s="1" t="s">
        <v>0</v>
      </c>
      <c r="R85">
        <v>59</v>
      </c>
    </row>
    <row r="86" spans="1:18" x14ac:dyDescent="0.35">
      <c r="A86" s="1">
        <v>2424</v>
      </c>
      <c r="B86" s="1">
        <v>3</v>
      </c>
      <c r="C86" s="1">
        <v>490</v>
      </c>
      <c r="D86" s="1">
        <v>0</v>
      </c>
      <c r="E86" s="1">
        <v>73</v>
      </c>
      <c r="F86" s="1">
        <v>3</v>
      </c>
      <c r="G86" s="1">
        <v>26</v>
      </c>
      <c r="H86" s="1">
        <v>0</v>
      </c>
      <c r="I86" s="1">
        <v>2</v>
      </c>
      <c r="J86" s="1">
        <v>169</v>
      </c>
      <c r="K86" s="1">
        <v>60</v>
      </c>
      <c r="L86" s="1">
        <v>8</v>
      </c>
      <c r="M86" s="1" t="s">
        <v>2</v>
      </c>
      <c r="N86" s="1" t="s">
        <v>2</v>
      </c>
      <c r="O86" s="1" t="s">
        <v>11</v>
      </c>
      <c r="P86" s="1" t="s">
        <v>4</v>
      </c>
      <c r="R86">
        <v>43</v>
      </c>
    </row>
    <row r="87" spans="1:18" x14ac:dyDescent="0.35">
      <c r="A87" s="1">
        <v>1291</v>
      </c>
      <c r="B87" s="1">
        <v>0</v>
      </c>
      <c r="C87" s="1">
        <v>507</v>
      </c>
      <c r="D87" s="1">
        <v>0</v>
      </c>
      <c r="E87" s="1">
        <v>70</v>
      </c>
      <c r="F87" s="1">
        <v>6</v>
      </c>
      <c r="G87" s="1">
        <v>20</v>
      </c>
      <c r="H87" s="1">
        <v>0</v>
      </c>
      <c r="I87" s="1">
        <v>0</v>
      </c>
      <c r="J87" s="1">
        <v>163</v>
      </c>
      <c r="K87" s="1">
        <v>57</v>
      </c>
      <c r="L87" s="1">
        <v>5.5</v>
      </c>
      <c r="M87" s="1" t="s">
        <v>1</v>
      </c>
      <c r="N87" s="1" t="s">
        <v>2</v>
      </c>
      <c r="O87" s="1" t="s">
        <v>13</v>
      </c>
      <c r="P87" s="1" t="s">
        <v>4</v>
      </c>
      <c r="R87" t="e">
        <v>#N/A</v>
      </c>
    </row>
    <row r="88" spans="1:18" x14ac:dyDescent="0.35">
      <c r="A88" s="1">
        <v>9145</v>
      </c>
      <c r="B88" s="1">
        <v>0</v>
      </c>
      <c r="C88" s="1">
        <v>500</v>
      </c>
      <c r="D88" s="1">
        <v>0</v>
      </c>
      <c r="E88" s="1">
        <v>65</v>
      </c>
      <c r="F88" s="1">
        <v>3</v>
      </c>
      <c r="G88" s="1">
        <v>22</v>
      </c>
      <c r="H88" s="1">
        <v>1</v>
      </c>
      <c r="I88" s="1">
        <v>0</v>
      </c>
      <c r="J88" s="1">
        <v>174</v>
      </c>
      <c r="K88" s="1">
        <v>72</v>
      </c>
      <c r="L88" s="1">
        <v>10</v>
      </c>
      <c r="M88" s="1" t="s">
        <v>2</v>
      </c>
      <c r="N88" s="1" t="s">
        <v>17</v>
      </c>
      <c r="O88" s="1" t="s">
        <v>14</v>
      </c>
      <c r="P88" s="1" t="s">
        <v>0</v>
      </c>
      <c r="R88" t="e">
        <v>#N/A</v>
      </c>
    </row>
    <row r="89" spans="1:18" x14ac:dyDescent="0.35">
      <c r="A89" s="1">
        <v>4118</v>
      </c>
      <c r="B89" s="1">
        <v>42</v>
      </c>
      <c r="C89" s="1">
        <v>488</v>
      </c>
      <c r="D89" s="1">
        <v>0</v>
      </c>
      <c r="E89" s="1">
        <v>67</v>
      </c>
      <c r="F89" s="1">
        <v>9</v>
      </c>
      <c r="G89" s="1">
        <v>25</v>
      </c>
      <c r="H89" s="1">
        <v>4</v>
      </c>
      <c r="I89" s="1">
        <v>1</v>
      </c>
      <c r="J89" s="1">
        <v>193</v>
      </c>
      <c r="K89" s="1">
        <v>87</v>
      </c>
      <c r="L89" s="1">
        <v>10</v>
      </c>
      <c r="M89" s="1" t="s">
        <v>1</v>
      </c>
      <c r="N89" s="1" t="s">
        <v>17</v>
      </c>
      <c r="O89" s="1" t="s">
        <v>12</v>
      </c>
      <c r="P89" s="1" t="s">
        <v>0</v>
      </c>
      <c r="R89">
        <v>51</v>
      </c>
    </row>
    <row r="90" spans="1:18" x14ac:dyDescent="0.35">
      <c r="A90" s="1">
        <v>3349</v>
      </c>
      <c r="B90" s="1">
        <v>5</v>
      </c>
      <c r="C90" s="1">
        <v>533</v>
      </c>
      <c r="D90" s="1">
        <v>0</v>
      </c>
      <c r="E90" s="1">
        <v>66</v>
      </c>
      <c r="F90" s="1">
        <v>5</v>
      </c>
      <c r="G90" s="1">
        <v>22</v>
      </c>
      <c r="H90" s="1">
        <v>1</v>
      </c>
      <c r="I90" s="1">
        <v>0</v>
      </c>
      <c r="J90" s="1">
        <v>180</v>
      </c>
      <c r="K90" s="1">
        <v>70</v>
      </c>
      <c r="L90" s="1">
        <v>9</v>
      </c>
      <c r="M90" s="1" t="s">
        <v>1</v>
      </c>
      <c r="N90" s="1" t="s">
        <v>2</v>
      </c>
      <c r="O90" s="1" t="s">
        <v>6</v>
      </c>
      <c r="P90" s="1" t="s">
        <v>0</v>
      </c>
      <c r="R90" t="e">
        <v>#N/A</v>
      </c>
    </row>
    <row r="91" spans="1:18" x14ac:dyDescent="0.35">
      <c r="A91" s="1">
        <v>3675</v>
      </c>
      <c r="B91" s="1">
        <v>20</v>
      </c>
      <c r="C91" s="1">
        <v>380</v>
      </c>
      <c r="D91" s="1">
        <v>0</v>
      </c>
      <c r="E91" s="1">
        <v>86</v>
      </c>
      <c r="F91" s="1">
        <v>10</v>
      </c>
      <c r="G91" s="1">
        <v>33</v>
      </c>
      <c r="H91" s="1">
        <v>2</v>
      </c>
      <c r="I91" s="1">
        <v>1</v>
      </c>
      <c r="J91" s="1">
        <v>194</v>
      </c>
      <c r="K91" s="1">
        <v>87</v>
      </c>
      <c r="L91" s="1">
        <v>8</v>
      </c>
      <c r="M91" s="1" t="s">
        <v>1</v>
      </c>
      <c r="N91" s="1" t="s">
        <v>2</v>
      </c>
      <c r="O91" s="1" t="s">
        <v>15</v>
      </c>
      <c r="P91" s="1" t="s">
        <v>0</v>
      </c>
      <c r="R91" t="e">
        <v>#N/A</v>
      </c>
    </row>
    <row r="92" spans="1:18" x14ac:dyDescent="0.35">
      <c r="A92" s="1">
        <v>8188</v>
      </c>
      <c r="B92" s="1">
        <v>4</v>
      </c>
      <c r="C92" s="1">
        <v>544</v>
      </c>
      <c r="D92" s="1">
        <v>0</v>
      </c>
      <c r="E92" s="1">
        <v>79</v>
      </c>
      <c r="F92" s="1">
        <v>6</v>
      </c>
      <c r="G92" s="1">
        <v>22</v>
      </c>
      <c r="H92" s="1">
        <v>2</v>
      </c>
      <c r="I92" s="1">
        <v>1</v>
      </c>
      <c r="J92" s="1">
        <v>165</v>
      </c>
      <c r="K92" s="1">
        <v>51</v>
      </c>
      <c r="L92" s="1">
        <v>5</v>
      </c>
      <c r="M92" s="1" t="s">
        <v>5</v>
      </c>
      <c r="N92" s="1" t="s">
        <v>10</v>
      </c>
      <c r="O92" s="1" t="s">
        <v>6</v>
      </c>
      <c r="P92" s="1" t="s">
        <v>4</v>
      </c>
      <c r="R92">
        <v>63</v>
      </c>
    </row>
    <row r="93" spans="1:18" x14ac:dyDescent="0.35">
      <c r="A93" s="1">
        <v>5749</v>
      </c>
      <c r="B93" s="1">
        <v>0</v>
      </c>
      <c r="C93" s="1">
        <v>506</v>
      </c>
      <c r="D93" s="1">
        <v>0</v>
      </c>
      <c r="E93" s="1">
        <v>55</v>
      </c>
      <c r="F93" s="1">
        <v>6</v>
      </c>
      <c r="G93" s="1">
        <v>22</v>
      </c>
      <c r="H93" s="1">
        <v>1</v>
      </c>
      <c r="I93" s="1">
        <v>4</v>
      </c>
      <c r="J93" s="1">
        <v>160</v>
      </c>
      <c r="K93" s="1">
        <v>60</v>
      </c>
      <c r="L93" s="1">
        <v>7</v>
      </c>
      <c r="M93" s="1" t="s">
        <v>1</v>
      </c>
      <c r="N93" s="1" t="s">
        <v>17</v>
      </c>
      <c r="O93" s="1" t="s">
        <v>9</v>
      </c>
      <c r="P93" s="1" t="s">
        <v>0</v>
      </c>
      <c r="R93" t="e">
        <v>#N/A</v>
      </c>
    </row>
    <row r="94" spans="1:18" x14ac:dyDescent="0.35">
      <c r="A94" s="1">
        <v>6969</v>
      </c>
      <c r="B94" s="1">
        <v>0</v>
      </c>
      <c r="C94" s="1">
        <v>490</v>
      </c>
      <c r="D94" s="1">
        <v>3</v>
      </c>
      <c r="E94" s="1">
        <v>50</v>
      </c>
      <c r="F94" s="1">
        <v>12</v>
      </c>
      <c r="G94" s="1">
        <v>47</v>
      </c>
      <c r="H94" s="1">
        <v>7</v>
      </c>
      <c r="I94" s="1">
        <v>2</v>
      </c>
      <c r="J94" s="1">
        <v>150</v>
      </c>
      <c r="K94" s="1">
        <v>65</v>
      </c>
      <c r="L94" s="1">
        <v>3</v>
      </c>
      <c r="M94" s="1" t="s">
        <v>2</v>
      </c>
      <c r="N94" s="1" t="s">
        <v>7</v>
      </c>
      <c r="O94" s="1" t="s">
        <v>13</v>
      </c>
      <c r="P94" s="1" t="s">
        <v>0</v>
      </c>
      <c r="R94" t="e">
        <v>#N/A</v>
      </c>
    </row>
    <row r="95" spans="1:18" x14ac:dyDescent="0.35">
      <c r="A95" s="1">
        <v>6263</v>
      </c>
      <c r="B95" s="1">
        <v>1</v>
      </c>
      <c r="C95" s="1">
        <v>540</v>
      </c>
      <c r="D95" s="1">
        <v>11</v>
      </c>
      <c r="E95" s="1">
        <v>70</v>
      </c>
      <c r="F95" s="1">
        <v>1</v>
      </c>
      <c r="G95" s="1">
        <v>20</v>
      </c>
      <c r="H95" s="1">
        <v>0</v>
      </c>
      <c r="I95" s="1">
        <v>1</v>
      </c>
      <c r="J95" s="1">
        <v>170</v>
      </c>
      <c r="K95" s="1">
        <v>75</v>
      </c>
      <c r="L95" s="1">
        <v>6</v>
      </c>
      <c r="M95" s="1" t="s">
        <v>2</v>
      </c>
      <c r="N95" s="1" t="s">
        <v>2</v>
      </c>
      <c r="O95" s="1" t="s">
        <v>11</v>
      </c>
      <c r="P95" s="1" t="s">
        <v>4</v>
      </c>
      <c r="R95">
        <v>71</v>
      </c>
    </row>
    <row r="96" spans="1:18" x14ac:dyDescent="0.35">
      <c r="A96" s="1">
        <v>1145</v>
      </c>
      <c r="B96" s="1">
        <v>5</v>
      </c>
      <c r="C96" s="1">
        <v>552</v>
      </c>
      <c r="D96" s="1">
        <v>11</v>
      </c>
      <c r="E96" s="1">
        <v>68</v>
      </c>
      <c r="F96" s="1">
        <v>6</v>
      </c>
      <c r="G96" s="1">
        <v>20</v>
      </c>
      <c r="H96" s="1">
        <v>1</v>
      </c>
      <c r="I96" s="1">
        <v>1</v>
      </c>
      <c r="J96" s="1">
        <v>177</v>
      </c>
      <c r="K96" s="1">
        <v>70</v>
      </c>
      <c r="L96" s="1">
        <v>10</v>
      </c>
      <c r="M96" s="1" t="s">
        <v>1</v>
      </c>
      <c r="N96" s="1" t="s">
        <v>2</v>
      </c>
      <c r="O96" s="1" t="s">
        <v>12</v>
      </c>
      <c r="P96" s="1" t="s">
        <v>0</v>
      </c>
      <c r="R96" t="e">
        <v>#N/A</v>
      </c>
    </row>
    <row r="97" spans="1:18" x14ac:dyDescent="0.35">
      <c r="A97" s="1">
        <v>8007</v>
      </c>
      <c r="B97" s="1">
        <v>21</v>
      </c>
      <c r="C97" s="1">
        <v>510</v>
      </c>
      <c r="D97" s="1">
        <v>0</v>
      </c>
      <c r="E97" s="1">
        <v>65</v>
      </c>
      <c r="F97" s="1">
        <v>5</v>
      </c>
      <c r="G97" s="1">
        <v>19</v>
      </c>
      <c r="H97" s="1">
        <v>0</v>
      </c>
      <c r="I97" s="1">
        <v>1</v>
      </c>
      <c r="J97" s="1">
        <v>165</v>
      </c>
      <c r="K97" s="1">
        <v>62.5</v>
      </c>
      <c r="L97" s="1">
        <v>5.5</v>
      </c>
      <c r="M97" s="1" t="s">
        <v>1</v>
      </c>
      <c r="N97" s="1" t="s">
        <v>2</v>
      </c>
      <c r="O97" s="1" t="s">
        <v>8</v>
      </c>
      <c r="P97" s="1" t="s">
        <v>4</v>
      </c>
      <c r="R97">
        <v>55</v>
      </c>
    </row>
    <row r="98" spans="1:18" x14ac:dyDescent="0.35">
      <c r="A98" s="1">
        <v>3308</v>
      </c>
      <c r="B98" s="1">
        <v>17</v>
      </c>
      <c r="C98" s="1">
        <v>521</v>
      </c>
      <c r="D98" s="1">
        <v>15</v>
      </c>
      <c r="E98" s="1">
        <v>67</v>
      </c>
      <c r="F98" s="1">
        <v>9</v>
      </c>
      <c r="G98" s="1">
        <v>19</v>
      </c>
      <c r="H98" s="1">
        <v>1</v>
      </c>
      <c r="I98" s="1">
        <v>1</v>
      </c>
      <c r="J98" s="1">
        <v>164</v>
      </c>
      <c r="K98" s="1">
        <v>65</v>
      </c>
      <c r="L98" s="1">
        <v>4</v>
      </c>
      <c r="M98" s="1" t="s">
        <v>1</v>
      </c>
      <c r="N98" s="1" t="s">
        <v>2</v>
      </c>
      <c r="O98" s="1" t="s">
        <v>15</v>
      </c>
      <c r="P98" s="1" t="s">
        <v>4</v>
      </c>
      <c r="R98">
        <v>66</v>
      </c>
    </row>
    <row r="99" spans="1:18" x14ac:dyDescent="0.35">
      <c r="A99" s="1">
        <v>1024</v>
      </c>
      <c r="B99" s="1">
        <v>7</v>
      </c>
      <c r="C99" s="1">
        <v>450</v>
      </c>
      <c r="D99" s="1">
        <v>7</v>
      </c>
      <c r="E99" s="1">
        <v>66</v>
      </c>
      <c r="F99" s="1">
        <v>6</v>
      </c>
      <c r="G99" s="1">
        <v>21</v>
      </c>
      <c r="H99" s="1">
        <v>1</v>
      </c>
      <c r="I99" s="1">
        <v>2</v>
      </c>
      <c r="J99" s="1">
        <v>176</v>
      </c>
      <c r="K99" s="1">
        <v>80</v>
      </c>
      <c r="L99" s="1">
        <v>8</v>
      </c>
      <c r="M99" s="1" t="s">
        <v>2</v>
      </c>
      <c r="N99" s="1" t="s">
        <v>2</v>
      </c>
      <c r="O99" s="1" t="s">
        <v>6</v>
      </c>
      <c r="P99" s="1" t="s">
        <v>0</v>
      </c>
      <c r="R99" t="e">
        <v>#N/A</v>
      </c>
    </row>
    <row r="100" spans="1:18" x14ac:dyDescent="0.35">
      <c r="A100" s="1">
        <v>2523</v>
      </c>
      <c r="B100" s="1">
        <v>1.7</v>
      </c>
      <c r="C100" s="1">
        <v>521</v>
      </c>
      <c r="D100" s="1">
        <v>11</v>
      </c>
      <c r="E100" s="1">
        <v>70</v>
      </c>
      <c r="F100" s="1">
        <v>9</v>
      </c>
      <c r="G100" s="1">
        <v>20</v>
      </c>
      <c r="H100" s="1">
        <v>0</v>
      </c>
      <c r="I100" s="1">
        <v>1</v>
      </c>
      <c r="J100" s="1">
        <v>189</v>
      </c>
      <c r="K100" s="1">
        <v>68</v>
      </c>
      <c r="L100" s="1">
        <v>10</v>
      </c>
      <c r="M100" s="1" t="s">
        <v>5</v>
      </c>
      <c r="N100" s="1" t="s">
        <v>2</v>
      </c>
      <c r="O100" s="1" t="s">
        <v>20</v>
      </c>
      <c r="P100" s="1" t="s">
        <v>0</v>
      </c>
      <c r="R100" t="e">
        <v>#N/A</v>
      </c>
    </row>
    <row r="101" spans="1:18" x14ac:dyDescent="0.35">
      <c r="A101" s="1">
        <v>5870</v>
      </c>
      <c r="B101" s="1">
        <v>0</v>
      </c>
      <c r="C101" s="1">
        <v>517</v>
      </c>
      <c r="D101" s="1">
        <v>0</v>
      </c>
      <c r="E101" s="1">
        <v>68</v>
      </c>
      <c r="F101" s="1">
        <v>5</v>
      </c>
      <c r="G101" s="1">
        <v>19</v>
      </c>
      <c r="H101" s="1">
        <v>1</v>
      </c>
      <c r="I101" s="1">
        <v>1</v>
      </c>
      <c r="J101" s="1">
        <v>176</v>
      </c>
      <c r="K101" s="1">
        <v>76</v>
      </c>
      <c r="L101" s="1">
        <v>11</v>
      </c>
      <c r="M101" s="1" t="s">
        <v>2</v>
      </c>
      <c r="N101" s="1" t="s">
        <v>2</v>
      </c>
      <c r="O101" s="1" t="s">
        <v>13</v>
      </c>
      <c r="P101" s="1" t="s">
        <v>0</v>
      </c>
      <c r="R101">
        <v>80</v>
      </c>
    </row>
    <row r="102" spans="1:18" x14ac:dyDescent="0.35">
      <c r="A102" s="1">
        <v>7084</v>
      </c>
      <c r="B102" s="1">
        <v>59</v>
      </c>
      <c r="C102" s="1">
        <v>509</v>
      </c>
      <c r="D102" s="1">
        <v>4</v>
      </c>
      <c r="E102" s="1">
        <v>76</v>
      </c>
      <c r="F102" s="1">
        <v>12</v>
      </c>
      <c r="G102" s="1">
        <v>58</v>
      </c>
      <c r="H102" s="1">
        <v>1</v>
      </c>
      <c r="I102" s="1">
        <v>4</v>
      </c>
      <c r="J102" s="1">
        <v>190</v>
      </c>
      <c r="K102" s="1">
        <v>98</v>
      </c>
      <c r="L102" s="1">
        <v>10</v>
      </c>
      <c r="M102" s="1" t="s">
        <v>5</v>
      </c>
      <c r="N102" s="1" t="s">
        <v>17</v>
      </c>
      <c r="O102" s="1" t="s">
        <v>20</v>
      </c>
      <c r="P102" s="1" t="s">
        <v>0</v>
      </c>
      <c r="R102">
        <v>45</v>
      </c>
    </row>
    <row r="103" spans="1:18" x14ac:dyDescent="0.35">
      <c r="A103" s="1">
        <v>3320</v>
      </c>
      <c r="B103" s="1">
        <v>1</v>
      </c>
      <c r="C103" s="1">
        <v>566</v>
      </c>
      <c r="D103" s="1">
        <v>9</v>
      </c>
      <c r="E103" s="1">
        <v>74</v>
      </c>
      <c r="F103" s="1">
        <v>4</v>
      </c>
      <c r="G103" s="1">
        <v>20</v>
      </c>
      <c r="H103" s="1">
        <v>1</v>
      </c>
      <c r="I103" s="1">
        <v>3</v>
      </c>
      <c r="J103" s="1">
        <v>190</v>
      </c>
      <c r="K103" s="1">
        <v>84</v>
      </c>
      <c r="L103" s="1">
        <v>11</v>
      </c>
      <c r="M103" s="1" t="s">
        <v>2</v>
      </c>
      <c r="N103" s="1" t="s">
        <v>17</v>
      </c>
      <c r="O103" s="1" t="s">
        <v>15</v>
      </c>
      <c r="P103" s="1" t="s">
        <v>0</v>
      </c>
      <c r="R103">
        <v>61</v>
      </c>
    </row>
    <row r="104" spans="1:18" x14ac:dyDescent="0.35">
      <c r="A104" s="1">
        <v>949</v>
      </c>
      <c r="B104" s="1">
        <v>1</v>
      </c>
      <c r="C104" s="1">
        <v>479</v>
      </c>
      <c r="D104" s="1">
        <v>9</v>
      </c>
      <c r="E104" s="1">
        <v>86</v>
      </c>
      <c r="F104" s="1">
        <v>3</v>
      </c>
      <c r="G104" s="1">
        <v>19</v>
      </c>
      <c r="H104" s="1">
        <v>2</v>
      </c>
      <c r="I104" s="1">
        <v>0</v>
      </c>
      <c r="J104" s="1">
        <v>187</v>
      </c>
      <c r="K104" s="1">
        <v>87</v>
      </c>
      <c r="L104" s="1">
        <v>11</v>
      </c>
      <c r="M104" s="1" t="s">
        <v>5</v>
      </c>
      <c r="N104" s="1" t="s">
        <v>2</v>
      </c>
      <c r="O104" s="1" t="s">
        <v>18</v>
      </c>
      <c r="P104" s="1" t="s">
        <v>0</v>
      </c>
      <c r="R104">
        <v>42</v>
      </c>
    </row>
    <row r="105" spans="1:18" x14ac:dyDescent="0.35">
      <c r="A105" s="1">
        <v>6138</v>
      </c>
      <c r="B105" s="1">
        <v>2</v>
      </c>
      <c r="C105" s="1">
        <v>503</v>
      </c>
      <c r="D105" s="1">
        <v>9</v>
      </c>
      <c r="E105" s="1">
        <v>70</v>
      </c>
      <c r="F105" s="1">
        <v>6</v>
      </c>
      <c r="G105" s="1">
        <v>19</v>
      </c>
      <c r="H105" s="1">
        <v>2</v>
      </c>
      <c r="I105" s="1">
        <v>1</v>
      </c>
      <c r="J105" s="1">
        <v>184</v>
      </c>
      <c r="K105" s="1">
        <v>70</v>
      </c>
      <c r="L105" s="1">
        <v>10</v>
      </c>
      <c r="M105" s="1" t="s">
        <v>5</v>
      </c>
      <c r="N105" s="1" t="s">
        <v>2</v>
      </c>
      <c r="O105" s="1" t="s">
        <v>11</v>
      </c>
      <c r="P105" s="1" t="s">
        <v>0</v>
      </c>
      <c r="R105">
        <v>43</v>
      </c>
    </row>
    <row r="106" spans="1:18" x14ac:dyDescent="0.35">
      <c r="A106" s="1">
        <v>7721</v>
      </c>
      <c r="B106" s="1">
        <v>6</v>
      </c>
      <c r="C106" s="1">
        <v>545</v>
      </c>
      <c r="D106" s="1">
        <v>0</v>
      </c>
      <c r="E106" s="1">
        <v>70</v>
      </c>
      <c r="F106" s="1">
        <v>4</v>
      </c>
      <c r="G106" s="1">
        <v>24</v>
      </c>
      <c r="H106" s="1">
        <v>1</v>
      </c>
      <c r="I106" s="1">
        <v>1</v>
      </c>
      <c r="J106" s="1">
        <v>182</v>
      </c>
      <c r="K106" s="1">
        <v>80</v>
      </c>
      <c r="L106" s="1">
        <v>9</v>
      </c>
      <c r="M106" s="1" t="s">
        <v>5</v>
      </c>
      <c r="N106" s="1" t="s">
        <v>10</v>
      </c>
      <c r="O106" s="1" t="s">
        <v>6</v>
      </c>
      <c r="P106" s="1" t="s">
        <v>0</v>
      </c>
      <c r="R106">
        <v>66</v>
      </c>
    </row>
    <row r="107" spans="1:18" x14ac:dyDescent="0.35">
      <c r="A107" s="1">
        <v>6944</v>
      </c>
      <c r="B107" s="1">
        <v>2</v>
      </c>
      <c r="C107" s="1">
        <v>350</v>
      </c>
      <c r="D107" s="1">
        <v>11</v>
      </c>
      <c r="E107" s="1">
        <v>53</v>
      </c>
      <c r="F107" s="1">
        <v>9</v>
      </c>
      <c r="G107" s="1">
        <v>21</v>
      </c>
      <c r="H107" s="1">
        <v>0</v>
      </c>
      <c r="I107" s="1">
        <v>1</v>
      </c>
      <c r="J107" s="1">
        <v>180</v>
      </c>
      <c r="K107" s="1">
        <v>68</v>
      </c>
      <c r="L107" s="1">
        <v>9</v>
      </c>
      <c r="M107" s="1" t="s">
        <v>5</v>
      </c>
      <c r="N107" s="1" t="s">
        <v>2</v>
      </c>
      <c r="O107" s="1" t="s">
        <v>6</v>
      </c>
      <c r="P107" s="1" t="s">
        <v>0</v>
      </c>
      <c r="R107">
        <v>38</v>
      </c>
    </row>
    <row r="108" spans="1:18" x14ac:dyDescent="0.35">
      <c r="A108" s="1">
        <v>9898</v>
      </c>
      <c r="B108" s="1">
        <v>25</v>
      </c>
      <c r="C108" s="1">
        <v>545</v>
      </c>
      <c r="D108" s="1">
        <v>0</v>
      </c>
      <c r="E108" s="1">
        <v>68</v>
      </c>
      <c r="F108" s="1">
        <v>4</v>
      </c>
      <c r="G108" s="1">
        <v>20</v>
      </c>
      <c r="H108" s="1">
        <v>3</v>
      </c>
      <c r="I108" s="1">
        <v>1</v>
      </c>
      <c r="J108" s="1">
        <v>182</v>
      </c>
      <c r="K108" s="1">
        <v>82</v>
      </c>
      <c r="L108" s="1">
        <v>9</v>
      </c>
      <c r="M108" s="1" t="s">
        <v>2</v>
      </c>
      <c r="N108" s="1" t="s">
        <v>17</v>
      </c>
      <c r="O108" s="1" t="s">
        <v>8</v>
      </c>
      <c r="P108" s="1" t="s">
        <v>0</v>
      </c>
      <c r="R108">
        <v>51</v>
      </c>
    </row>
    <row r="109" spans="1:18" x14ac:dyDescent="0.35">
      <c r="A109" s="1">
        <v>8421</v>
      </c>
      <c r="B109" s="1">
        <v>0</v>
      </c>
      <c r="C109" s="1">
        <v>520</v>
      </c>
      <c r="D109" s="1">
        <v>0</v>
      </c>
      <c r="E109" s="1">
        <v>68</v>
      </c>
      <c r="F109" s="1">
        <v>4</v>
      </c>
      <c r="G109" s="1">
        <v>22</v>
      </c>
      <c r="H109" s="1">
        <v>1</v>
      </c>
      <c r="I109" s="1">
        <v>1</v>
      </c>
      <c r="J109" s="1">
        <v>190</v>
      </c>
      <c r="K109" s="1">
        <v>94</v>
      </c>
      <c r="L109" s="1">
        <v>11</v>
      </c>
      <c r="M109" s="1" t="s">
        <v>5</v>
      </c>
      <c r="N109" s="1" t="s">
        <v>2</v>
      </c>
      <c r="O109" s="1" t="s">
        <v>6</v>
      </c>
      <c r="P109" s="1" t="s">
        <v>0</v>
      </c>
      <c r="R109">
        <v>52</v>
      </c>
    </row>
    <row r="110" spans="1:18" x14ac:dyDescent="0.35">
      <c r="A110" s="1">
        <v>987</v>
      </c>
      <c r="B110" s="1">
        <v>10</v>
      </c>
      <c r="C110" s="1">
        <v>552</v>
      </c>
      <c r="D110" s="1">
        <v>3</v>
      </c>
      <c r="E110" s="1">
        <v>80</v>
      </c>
      <c r="F110" s="1">
        <v>4</v>
      </c>
      <c r="G110" s="1">
        <v>20</v>
      </c>
      <c r="H110" s="1">
        <v>3</v>
      </c>
      <c r="I110" s="1">
        <v>0</v>
      </c>
      <c r="J110" s="1">
        <v>170</v>
      </c>
      <c r="K110" s="1">
        <v>58</v>
      </c>
      <c r="L110" s="1">
        <v>8</v>
      </c>
      <c r="M110" s="1" t="s">
        <v>1</v>
      </c>
      <c r="N110" s="1" t="s">
        <v>7</v>
      </c>
      <c r="O110" s="1" t="s">
        <v>11</v>
      </c>
      <c r="P110" s="1" t="s">
        <v>4</v>
      </c>
      <c r="R110">
        <v>65</v>
      </c>
    </row>
    <row r="111" spans="1:18" x14ac:dyDescent="0.35">
      <c r="A111" s="1">
        <v>59</v>
      </c>
      <c r="B111" s="1">
        <v>1</v>
      </c>
      <c r="C111" s="1">
        <v>510</v>
      </c>
      <c r="D111" s="1">
        <v>0</v>
      </c>
      <c r="E111" s="1">
        <v>70</v>
      </c>
      <c r="F111" s="1">
        <v>10</v>
      </c>
      <c r="G111" s="1">
        <v>20</v>
      </c>
      <c r="H111" s="1">
        <v>0</v>
      </c>
      <c r="I111" s="1">
        <v>0</v>
      </c>
      <c r="J111" s="1">
        <v>160</v>
      </c>
      <c r="K111" s="1">
        <v>76</v>
      </c>
      <c r="L111" s="1">
        <v>8</v>
      </c>
      <c r="M111" s="1" t="s">
        <v>2</v>
      </c>
      <c r="N111" s="1" t="s">
        <v>17</v>
      </c>
      <c r="O111" s="1" t="s">
        <v>11</v>
      </c>
      <c r="P111" s="1" t="s">
        <v>0</v>
      </c>
      <c r="R111" t="e">
        <v>#N/A</v>
      </c>
    </row>
    <row r="112" spans="1:18" x14ac:dyDescent="0.35">
      <c r="A112" s="1">
        <v>2986</v>
      </c>
      <c r="B112" s="1">
        <v>9</v>
      </c>
      <c r="C112" s="1">
        <v>498</v>
      </c>
      <c r="D112" s="1">
        <v>13</v>
      </c>
      <c r="E112" s="1">
        <v>65</v>
      </c>
      <c r="F112" s="1">
        <v>5</v>
      </c>
      <c r="G112" s="1">
        <v>19</v>
      </c>
      <c r="H112" s="1">
        <v>1</v>
      </c>
      <c r="I112" s="1">
        <v>2</v>
      </c>
      <c r="J112" s="1">
        <v>156</v>
      </c>
      <c r="K112" s="1">
        <v>55</v>
      </c>
      <c r="L112" s="1">
        <v>5.5</v>
      </c>
      <c r="M112" s="1" t="s">
        <v>5</v>
      </c>
      <c r="N112" s="1" t="s">
        <v>2</v>
      </c>
      <c r="O112" s="1" t="s">
        <v>9</v>
      </c>
      <c r="P112" s="1" t="s">
        <v>4</v>
      </c>
      <c r="R112">
        <v>49</v>
      </c>
    </row>
    <row r="113" spans="1:18" x14ac:dyDescent="0.35">
      <c r="A113" s="1">
        <v>4230</v>
      </c>
      <c r="B113" s="1">
        <v>4</v>
      </c>
      <c r="C113" s="1">
        <v>545</v>
      </c>
      <c r="D113" s="1">
        <v>0</v>
      </c>
      <c r="E113" s="1">
        <v>65</v>
      </c>
      <c r="F113" s="1">
        <v>10</v>
      </c>
      <c r="G113" s="1">
        <v>20</v>
      </c>
      <c r="H113" s="1">
        <v>3</v>
      </c>
      <c r="I113" s="1">
        <v>0</v>
      </c>
      <c r="J113" s="1">
        <v>163</v>
      </c>
      <c r="K113" s="1">
        <v>55</v>
      </c>
      <c r="L113" s="1">
        <v>5</v>
      </c>
      <c r="M113" s="1" t="s">
        <v>5</v>
      </c>
      <c r="N113" s="1" t="s">
        <v>10</v>
      </c>
      <c r="O113" s="1" t="s">
        <v>16</v>
      </c>
      <c r="P113" s="1" t="s">
        <v>4</v>
      </c>
      <c r="R113">
        <v>81</v>
      </c>
    </row>
    <row r="114" spans="1:18" x14ac:dyDescent="0.35">
      <c r="A114" s="1">
        <v>7865</v>
      </c>
      <c r="B114" s="1">
        <v>2</v>
      </c>
      <c r="C114" s="1">
        <v>130</v>
      </c>
      <c r="D114" s="1">
        <v>1</v>
      </c>
      <c r="E114" s="1">
        <v>68</v>
      </c>
      <c r="F114" s="1">
        <v>4</v>
      </c>
      <c r="G114" s="1">
        <v>25</v>
      </c>
      <c r="H114" s="1">
        <v>2</v>
      </c>
      <c r="I114" s="1">
        <v>0</v>
      </c>
      <c r="J114" s="1">
        <v>181</v>
      </c>
      <c r="K114" s="1">
        <v>88</v>
      </c>
      <c r="L114" s="1">
        <v>3</v>
      </c>
      <c r="M114" s="1" t="s">
        <v>5</v>
      </c>
      <c r="N114" s="1" t="s">
        <v>17</v>
      </c>
      <c r="O114" s="1" t="s">
        <v>11</v>
      </c>
      <c r="P114" s="1" t="s">
        <v>0</v>
      </c>
      <c r="R114">
        <v>54</v>
      </c>
    </row>
    <row r="115" spans="1:18" x14ac:dyDescent="0.35">
      <c r="A115" s="1">
        <v>4920</v>
      </c>
      <c r="B115" s="1">
        <v>103</v>
      </c>
      <c r="C115" s="1">
        <v>510</v>
      </c>
      <c r="D115" s="1">
        <v>0</v>
      </c>
      <c r="E115" s="1">
        <v>78</v>
      </c>
      <c r="F115" s="1">
        <v>10</v>
      </c>
      <c r="G115" s="1">
        <v>19</v>
      </c>
      <c r="H115" s="1">
        <v>2</v>
      </c>
      <c r="I115" s="1">
        <v>2</v>
      </c>
      <c r="J115" s="1">
        <v>160</v>
      </c>
      <c r="K115" s="1">
        <v>58</v>
      </c>
      <c r="L115" s="1">
        <v>5</v>
      </c>
      <c r="M115" s="1" t="s">
        <v>2</v>
      </c>
      <c r="N115" s="1" t="s">
        <v>10</v>
      </c>
      <c r="O115" s="1" t="s">
        <v>13</v>
      </c>
      <c r="P115" s="1" t="s">
        <v>4</v>
      </c>
      <c r="R115">
        <v>66</v>
      </c>
    </row>
    <row r="116" spans="1:18" x14ac:dyDescent="0.35">
      <c r="A116" s="1">
        <v>9552</v>
      </c>
      <c r="B116" s="1">
        <v>0</v>
      </c>
      <c r="C116" s="1">
        <v>540</v>
      </c>
      <c r="D116" s="1">
        <v>0</v>
      </c>
      <c r="E116" s="1">
        <v>65</v>
      </c>
      <c r="F116" s="1">
        <v>12</v>
      </c>
      <c r="G116" s="1">
        <v>21</v>
      </c>
      <c r="H116" s="1">
        <v>2</v>
      </c>
      <c r="I116" s="1">
        <v>0</v>
      </c>
      <c r="J116" s="1">
        <v>170</v>
      </c>
      <c r="K116" s="1">
        <v>64</v>
      </c>
      <c r="L116" s="1">
        <v>6</v>
      </c>
      <c r="M116" s="1" t="s">
        <v>2</v>
      </c>
      <c r="N116" s="1" t="s">
        <v>7</v>
      </c>
      <c r="O116" s="1" t="s">
        <v>13</v>
      </c>
      <c r="P116" s="1" t="s">
        <v>4</v>
      </c>
      <c r="R116">
        <v>68</v>
      </c>
    </row>
    <row r="117" spans="1:18" x14ac:dyDescent="0.35">
      <c r="A117" s="1">
        <v>6521</v>
      </c>
      <c r="B117" s="1">
        <v>18</v>
      </c>
      <c r="C117" s="1">
        <v>456</v>
      </c>
      <c r="D117" s="1">
        <v>7</v>
      </c>
      <c r="E117" s="1">
        <v>78</v>
      </c>
      <c r="F117" s="1">
        <v>5</v>
      </c>
      <c r="G117" s="1">
        <v>21</v>
      </c>
      <c r="H117" s="1">
        <v>1</v>
      </c>
      <c r="I117" s="1">
        <v>1</v>
      </c>
      <c r="J117" s="1">
        <v>169</v>
      </c>
      <c r="K117" s="1">
        <v>68</v>
      </c>
      <c r="L117" s="1">
        <v>8</v>
      </c>
      <c r="M117" s="1" t="s">
        <v>2</v>
      </c>
      <c r="N117" s="1" t="s">
        <v>2</v>
      </c>
      <c r="O117" s="1" t="s">
        <v>8</v>
      </c>
      <c r="P117" s="1" t="s">
        <v>4</v>
      </c>
      <c r="R117">
        <v>46</v>
      </c>
    </row>
    <row r="118" spans="1:18" x14ac:dyDescent="0.35">
      <c r="A118" s="1">
        <v>1699</v>
      </c>
      <c r="B118" s="1">
        <v>7</v>
      </c>
      <c r="C118" s="1">
        <v>565</v>
      </c>
      <c r="D118" s="1">
        <v>14</v>
      </c>
      <c r="E118" s="1">
        <v>71</v>
      </c>
      <c r="F118" s="1">
        <v>3</v>
      </c>
      <c r="G118" s="1">
        <v>21</v>
      </c>
      <c r="H118" s="1">
        <v>2</v>
      </c>
      <c r="I118" s="1">
        <v>1</v>
      </c>
      <c r="J118" s="1">
        <v>170</v>
      </c>
      <c r="K118" s="1">
        <v>59</v>
      </c>
      <c r="L118" s="1">
        <v>6</v>
      </c>
      <c r="M118" s="1" t="s">
        <v>5</v>
      </c>
      <c r="N118" s="1" t="s">
        <v>17</v>
      </c>
      <c r="O118" s="1" t="s">
        <v>20</v>
      </c>
      <c r="P118" s="1" t="s">
        <v>4</v>
      </c>
      <c r="R118">
        <v>69</v>
      </c>
    </row>
    <row r="119" spans="1:18" x14ac:dyDescent="0.35">
      <c r="A119" s="1">
        <v>5289</v>
      </c>
      <c r="B119" s="1">
        <v>7</v>
      </c>
      <c r="C119" s="1">
        <v>520</v>
      </c>
      <c r="D119" s="1">
        <v>7</v>
      </c>
      <c r="E119" s="1">
        <v>62</v>
      </c>
      <c r="F119" s="1">
        <v>8</v>
      </c>
      <c r="G119" s="1">
        <v>20</v>
      </c>
      <c r="H119" s="1">
        <v>0</v>
      </c>
      <c r="I119" s="1">
        <v>2</v>
      </c>
      <c r="J119" s="1">
        <v>165</v>
      </c>
      <c r="K119" s="1">
        <v>70</v>
      </c>
      <c r="L119" s="1">
        <v>5</v>
      </c>
      <c r="M119" s="1" t="s">
        <v>5</v>
      </c>
      <c r="N119" s="1" t="s">
        <v>17</v>
      </c>
      <c r="O119" s="1" t="s">
        <v>8</v>
      </c>
      <c r="P119" s="1" t="s">
        <v>4</v>
      </c>
      <c r="R119">
        <v>55</v>
      </c>
    </row>
    <row r="120" spans="1:18" x14ac:dyDescent="0.35">
      <c r="A120" s="1">
        <v>5317</v>
      </c>
      <c r="B120" s="1">
        <v>60</v>
      </c>
      <c r="C120" s="1">
        <v>510</v>
      </c>
      <c r="D120" s="1">
        <v>0</v>
      </c>
      <c r="E120" s="1">
        <v>65</v>
      </c>
      <c r="F120" s="1">
        <v>5</v>
      </c>
      <c r="G120" s="1">
        <v>20</v>
      </c>
      <c r="H120" s="1">
        <v>1</v>
      </c>
      <c r="I120" s="1">
        <v>1</v>
      </c>
      <c r="J120" s="1">
        <v>184</v>
      </c>
      <c r="K120" s="1">
        <v>85</v>
      </c>
      <c r="L120" s="1">
        <v>10</v>
      </c>
      <c r="M120" s="1" t="s">
        <v>5</v>
      </c>
      <c r="N120" s="1" t="s">
        <v>2</v>
      </c>
      <c r="O120" s="1" t="s">
        <v>20</v>
      </c>
      <c r="P120" s="1" t="s">
        <v>0</v>
      </c>
      <c r="R120">
        <v>24</v>
      </c>
    </row>
    <row r="121" spans="1:18" x14ac:dyDescent="0.35">
      <c r="A121" s="1">
        <v>4602</v>
      </c>
      <c r="B121" s="1">
        <v>7</v>
      </c>
      <c r="C121" s="1">
        <v>490</v>
      </c>
      <c r="D121" s="1">
        <v>7</v>
      </c>
      <c r="E121" s="1">
        <v>70</v>
      </c>
      <c r="F121" s="1">
        <v>4</v>
      </c>
      <c r="G121" s="1">
        <v>23</v>
      </c>
      <c r="H121" s="1">
        <v>0</v>
      </c>
      <c r="I121" s="1">
        <v>3</v>
      </c>
      <c r="J121" s="1">
        <v>173</v>
      </c>
      <c r="K121" s="1">
        <v>73</v>
      </c>
      <c r="L121" s="1">
        <v>7</v>
      </c>
      <c r="M121" s="1" t="s">
        <v>1</v>
      </c>
      <c r="N121" s="1" t="s">
        <v>10</v>
      </c>
      <c r="O121" s="1" t="s">
        <v>12</v>
      </c>
      <c r="P121" s="1" t="s">
        <v>4</v>
      </c>
      <c r="R121">
        <v>23</v>
      </c>
    </row>
    <row r="122" spans="1:18" x14ac:dyDescent="0.35">
      <c r="A122" s="1">
        <v>6402</v>
      </c>
      <c r="B122" s="1">
        <v>4</v>
      </c>
      <c r="C122" s="1">
        <v>500</v>
      </c>
      <c r="D122" s="1">
        <v>0</v>
      </c>
      <c r="E122" s="1">
        <v>65</v>
      </c>
      <c r="F122" s="1">
        <v>4</v>
      </c>
      <c r="G122" s="1">
        <v>22</v>
      </c>
      <c r="H122" s="1">
        <v>0</v>
      </c>
      <c r="I122" s="1">
        <v>3</v>
      </c>
      <c r="J122" s="1">
        <v>177</v>
      </c>
      <c r="K122" s="1">
        <v>73</v>
      </c>
      <c r="L122" s="1">
        <v>7</v>
      </c>
      <c r="M122" s="1" t="s">
        <v>5</v>
      </c>
      <c r="N122" s="1" t="s">
        <v>2</v>
      </c>
      <c r="O122" s="1" t="s">
        <v>6</v>
      </c>
      <c r="P122" s="1" t="s">
        <v>4</v>
      </c>
      <c r="R122">
        <v>68</v>
      </c>
    </row>
    <row r="123" spans="1:18" x14ac:dyDescent="0.35">
      <c r="A123" s="1">
        <v>6290</v>
      </c>
      <c r="B123" s="1">
        <v>8</v>
      </c>
      <c r="C123" s="1">
        <v>407</v>
      </c>
      <c r="D123" s="1">
        <v>15</v>
      </c>
      <c r="E123" s="1">
        <v>73</v>
      </c>
      <c r="F123" s="8">
        <v>1</v>
      </c>
      <c r="G123" s="3">
        <v>22</v>
      </c>
      <c r="H123" s="8">
        <v>2</v>
      </c>
      <c r="I123" s="8">
        <v>0</v>
      </c>
      <c r="J123" s="1">
        <v>181</v>
      </c>
      <c r="K123" s="1">
        <v>87</v>
      </c>
      <c r="L123" s="1">
        <v>9.5</v>
      </c>
      <c r="M123" s="1" t="s">
        <v>5</v>
      </c>
      <c r="N123" s="1" t="s">
        <v>2</v>
      </c>
      <c r="O123" s="1" t="s">
        <v>9</v>
      </c>
      <c r="P123" s="1" t="s">
        <v>0</v>
      </c>
      <c r="R123" t="e">
        <v>#N/A</v>
      </c>
    </row>
  </sheetData>
  <autoFilter ref="R1:R123" xr:uid="{E0882CBE-F585-A649-8A2F-95B7AE190281}"/>
  <phoneticPr fontId="4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2334-BF47-1E4C-8C60-708D5FDEB367}">
  <dimension ref="A1:F104"/>
  <sheetViews>
    <sheetView tabSelected="1" topLeftCell="A10" zoomScale="60" zoomScaleNormal="60" workbookViewId="0">
      <selection activeCell="C1" sqref="C1"/>
    </sheetView>
  </sheetViews>
  <sheetFormatPr baseColWidth="10" defaultRowHeight="15.5" x14ac:dyDescent="0.35"/>
  <cols>
    <col min="1" max="1" width="42.83203125" style="12" customWidth="1"/>
    <col min="2" max="2" width="39" customWidth="1"/>
    <col min="3" max="3" width="34.4140625" customWidth="1"/>
    <col min="4" max="4" width="30.33203125" customWidth="1"/>
    <col min="5" max="5" width="33.75" customWidth="1"/>
    <col min="6" max="6" width="33.33203125" customWidth="1"/>
  </cols>
  <sheetData>
    <row r="1" spans="1:6" x14ac:dyDescent="0.35">
      <c r="A1" s="1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35">
      <c r="A2" s="1">
        <v>7703</v>
      </c>
      <c r="B2" s="1">
        <v>71</v>
      </c>
      <c r="C2" s="1">
        <v>66</v>
      </c>
      <c r="D2" s="1">
        <v>65</v>
      </c>
      <c r="E2" s="1">
        <v>31</v>
      </c>
      <c r="F2" s="1">
        <v>81</v>
      </c>
    </row>
    <row r="3" spans="1:6" x14ac:dyDescent="0.35">
      <c r="A3" s="1">
        <v>5406</v>
      </c>
      <c r="B3" s="1">
        <v>60</v>
      </c>
      <c r="C3" s="1">
        <v>68</v>
      </c>
      <c r="D3" s="1">
        <v>30</v>
      </c>
      <c r="E3" s="1">
        <v>35</v>
      </c>
      <c r="F3" s="1">
        <v>33</v>
      </c>
    </row>
    <row r="4" spans="1:6" x14ac:dyDescent="0.35">
      <c r="A4" s="1">
        <v>7181</v>
      </c>
      <c r="B4" s="1">
        <v>32</v>
      </c>
      <c r="C4" s="1">
        <v>62</v>
      </c>
      <c r="D4" s="1">
        <v>23</v>
      </c>
      <c r="E4" s="1">
        <v>35</v>
      </c>
      <c r="F4" s="1">
        <v>31</v>
      </c>
    </row>
    <row r="5" spans="1:6" x14ac:dyDescent="0.35">
      <c r="A5" s="1">
        <v>971</v>
      </c>
      <c r="B5" s="1">
        <v>46</v>
      </c>
      <c r="C5" s="1">
        <v>48</v>
      </c>
      <c r="D5" s="1">
        <v>34</v>
      </c>
      <c r="E5" s="1">
        <v>64</v>
      </c>
      <c r="F5" s="1">
        <v>42</v>
      </c>
    </row>
    <row r="6" spans="1:6" x14ac:dyDescent="0.35">
      <c r="A6" s="1">
        <v>7263</v>
      </c>
      <c r="B6" s="1">
        <v>29</v>
      </c>
      <c r="C6" s="1">
        <v>79</v>
      </c>
      <c r="D6" s="1">
        <v>23</v>
      </c>
      <c r="E6" s="1">
        <v>83</v>
      </c>
      <c r="F6" s="1">
        <v>39</v>
      </c>
    </row>
    <row r="7" spans="1:6" x14ac:dyDescent="0.35">
      <c r="A7" s="1">
        <v>5411</v>
      </c>
      <c r="B7" s="1">
        <v>49</v>
      </c>
      <c r="C7" s="1">
        <v>41</v>
      </c>
      <c r="D7" s="1">
        <v>61</v>
      </c>
      <c r="E7" s="1">
        <v>57</v>
      </c>
      <c r="F7" s="1">
        <v>57</v>
      </c>
    </row>
    <row r="8" spans="1:6" x14ac:dyDescent="0.35">
      <c r="A8" s="1">
        <v>1122</v>
      </c>
      <c r="B8" s="1">
        <v>73</v>
      </c>
      <c r="C8" s="1">
        <v>48</v>
      </c>
      <c r="D8" s="1">
        <v>52</v>
      </c>
      <c r="E8" s="1">
        <v>24</v>
      </c>
      <c r="F8" s="1">
        <v>58</v>
      </c>
    </row>
    <row r="9" spans="1:6" x14ac:dyDescent="0.35">
      <c r="A9" s="1">
        <v>7335</v>
      </c>
      <c r="B9" s="1">
        <v>59</v>
      </c>
      <c r="C9" s="1">
        <v>34</v>
      </c>
      <c r="D9" s="1">
        <v>54</v>
      </c>
      <c r="E9" s="1">
        <v>37</v>
      </c>
      <c r="F9" s="1">
        <v>57</v>
      </c>
    </row>
    <row r="10" spans="1:6" x14ac:dyDescent="0.35">
      <c r="A10" s="1">
        <v>7767</v>
      </c>
      <c r="B10" s="1">
        <v>20</v>
      </c>
      <c r="C10" s="1">
        <v>61</v>
      </c>
      <c r="D10" s="1">
        <v>48</v>
      </c>
      <c r="E10" s="1">
        <v>53</v>
      </c>
      <c r="F10" s="1">
        <v>40</v>
      </c>
    </row>
    <row r="11" spans="1:6" x14ac:dyDescent="0.35">
      <c r="A11" s="1">
        <v>2666</v>
      </c>
      <c r="B11" s="1">
        <v>52</v>
      </c>
      <c r="C11" s="1">
        <v>69</v>
      </c>
      <c r="D11" s="1">
        <v>49</v>
      </c>
      <c r="E11" s="1">
        <v>67</v>
      </c>
      <c r="F11" s="1">
        <v>42</v>
      </c>
    </row>
    <row r="12" spans="1:6" x14ac:dyDescent="0.35">
      <c r="A12" s="1">
        <v>3308</v>
      </c>
      <c r="B12" s="1">
        <v>47</v>
      </c>
      <c r="C12" s="1">
        <v>66</v>
      </c>
      <c r="D12" s="1">
        <v>33</v>
      </c>
      <c r="E12" s="1">
        <v>51</v>
      </c>
      <c r="F12" s="1">
        <v>36</v>
      </c>
    </row>
    <row r="13" spans="1:6" x14ac:dyDescent="0.35">
      <c r="A13" s="1">
        <v>8798</v>
      </c>
      <c r="B13" s="1">
        <v>22</v>
      </c>
      <c r="C13" s="1">
        <v>48</v>
      </c>
      <c r="D13" s="1">
        <v>59</v>
      </c>
      <c r="E13" s="1">
        <v>75</v>
      </c>
      <c r="F13" s="1">
        <v>56</v>
      </c>
    </row>
    <row r="14" spans="1:6" x14ac:dyDescent="0.35">
      <c r="A14" s="1">
        <v>4091</v>
      </c>
      <c r="B14" s="1">
        <v>79</v>
      </c>
      <c r="C14" s="1">
        <v>55</v>
      </c>
      <c r="D14" s="1">
        <v>48</v>
      </c>
      <c r="E14" s="1">
        <v>29</v>
      </c>
      <c r="F14" s="1">
        <v>92</v>
      </c>
    </row>
    <row r="15" spans="1:6" x14ac:dyDescent="0.35">
      <c r="A15" s="1">
        <v>8995</v>
      </c>
      <c r="B15" s="1">
        <v>61</v>
      </c>
      <c r="C15" s="1">
        <v>29</v>
      </c>
      <c r="D15" s="1">
        <v>66</v>
      </c>
      <c r="E15" s="1">
        <v>72</v>
      </c>
      <c r="F15" s="1">
        <v>75</v>
      </c>
    </row>
    <row r="16" spans="1:6" x14ac:dyDescent="0.35">
      <c r="A16" s="1">
        <v>1699</v>
      </c>
      <c r="B16" s="1">
        <v>64</v>
      </c>
      <c r="C16" s="1">
        <v>69</v>
      </c>
      <c r="D16" s="1">
        <v>63</v>
      </c>
      <c r="E16" s="1">
        <v>58</v>
      </c>
      <c r="F16" s="1">
        <v>60</v>
      </c>
    </row>
    <row r="17" spans="1:6" x14ac:dyDescent="0.35">
      <c r="A17" s="1">
        <v>4920</v>
      </c>
      <c r="B17" s="1">
        <v>55</v>
      </c>
      <c r="C17" s="1">
        <v>66</v>
      </c>
      <c r="D17" s="1">
        <v>66</v>
      </c>
      <c r="E17" s="1">
        <v>74</v>
      </c>
      <c r="F17" s="1">
        <v>74</v>
      </c>
    </row>
    <row r="18" spans="1:6" x14ac:dyDescent="0.35">
      <c r="A18" s="1">
        <v>9552</v>
      </c>
      <c r="B18" s="1">
        <v>49</v>
      </c>
      <c r="C18" s="1">
        <v>68</v>
      </c>
      <c r="D18" s="1">
        <v>25</v>
      </c>
      <c r="E18" s="1">
        <v>56</v>
      </c>
      <c r="F18" s="1">
        <v>37</v>
      </c>
    </row>
    <row r="19" spans="1:6" x14ac:dyDescent="0.35">
      <c r="A19" s="1">
        <v>1278</v>
      </c>
      <c r="B19" s="1">
        <v>73</v>
      </c>
      <c r="C19" s="1">
        <v>66</v>
      </c>
      <c r="D19" s="1">
        <v>33</v>
      </c>
      <c r="E19" s="1">
        <v>33</v>
      </c>
      <c r="F19" s="1">
        <v>22</v>
      </c>
    </row>
    <row r="20" spans="1:6" x14ac:dyDescent="0.35">
      <c r="A20" s="1">
        <v>3660</v>
      </c>
      <c r="B20" s="1">
        <v>52</v>
      </c>
      <c r="C20" s="1">
        <v>38</v>
      </c>
      <c r="D20" s="1">
        <v>25</v>
      </c>
      <c r="E20" s="1">
        <v>65</v>
      </c>
      <c r="F20" s="1">
        <v>64</v>
      </c>
    </row>
    <row r="21" spans="1:6" x14ac:dyDescent="0.35">
      <c r="A21" s="1">
        <v>2424</v>
      </c>
      <c r="B21" s="1">
        <v>46</v>
      </c>
      <c r="C21" s="1">
        <v>43</v>
      </c>
      <c r="D21" s="1">
        <v>66</v>
      </c>
      <c r="E21" s="1">
        <v>47</v>
      </c>
      <c r="F21" s="1">
        <v>49</v>
      </c>
    </row>
    <row r="22" spans="1:6" x14ac:dyDescent="0.35">
      <c r="A22" s="1">
        <v>316</v>
      </c>
      <c r="B22" s="1">
        <v>32</v>
      </c>
      <c r="C22" s="1">
        <v>55</v>
      </c>
      <c r="D22" s="1">
        <v>36</v>
      </c>
      <c r="E22" s="1">
        <v>51</v>
      </c>
      <c r="F22" s="1">
        <v>57</v>
      </c>
    </row>
    <row r="23" spans="1:6" x14ac:dyDescent="0.35">
      <c r="A23" s="1">
        <v>5317</v>
      </c>
      <c r="B23" s="1">
        <v>25</v>
      </c>
      <c r="C23" s="1">
        <v>24</v>
      </c>
      <c r="D23" s="1">
        <v>49</v>
      </c>
      <c r="E23" s="1">
        <v>44</v>
      </c>
      <c r="F23" s="1">
        <v>10</v>
      </c>
    </row>
    <row r="24" spans="1:6" x14ac:dyDescent="0.35">
      <c r="A24" s="1">
        <v>4397</v>
      </c>
      <c r="B24" s="1">
        <v>74</v>
      </c>
      <c r="C24" s="1">
        <v>48</v>
      </c>
      <c r="D24" s="1">
        <v>43</v>
      </c>
      <c r="E24" s="1">
        <v>29</v>
      </c>
      <c r="F24" s="1">
        <v>63</v>
      </c>
    </row>
    <row r="25" spans="1:6" x14ac:dyDescent="0.35">
      <c r="A25" s="1">
        <v>5870</v>
      </c>
      <c r="B25" s="1">
        <v>81</v>
      </c>
      <c r="C25" s="1">
        <v>80</v>
      </c>
      <c r="D25" s="1">
        <v>64</v>
      </c>
      <c r="E25" s="1">
        <v>60</v>
      </c>
      <c r="F25" s="1">
        <v>56</v>
      </c>
    </row>
    <row r="26" spans="1:6" x14ac:dyDescent="0.35">
      <c r="A26" s="1">
        <v>838</v>
      </c>
      <c r="B26" s="1">
        <v>48</v>
      </c>
      <c r="C26" s="1">
        <v>41</v>
      </c>
      <c r="D26" s="1">
        <v>57</v>
      </c>
      <c r="E26" s="1">
        <v>49</v>
      </c>
      <c r="F26" s="1">
        <v>36</v>
      </c>
    </row>
    <row r="27" spans="1:6" x14ac:dyDescent="0.35">
      <c r="A27" s="1">
        <v>4118</v>
      </c>
      <c r="B27" s="1">
        <v>57</v>
      </c>
      <c r="C27" s="1">
        <v>51</v>
      </c>
      <c r="D27" s="1">
        <v>39</v>
      </c>
      <c r="E27" s="1">
        <v>61</v>
      </c>
      <c r="F27" s="1">
        <v>33</v>
      </c>
    </row>
    <row r="28" spans="1:6" x14ac:dyDescent="0.35">
      <c r="A28" s="1">
        <v>7084</v>
      </c>
      <c r="B28" s="1">
        <v>32</v>
      </c>
      <c r="C28" s="1">
        <v>45</v>
      </c>
      <c r="D28" s="1">
        <v>35</v>
      </c>
      <c r="E28" s="1">
        <v>49</v>
      </c>
      <c r="F28" s="1">
        <v>36</v>
      </c>
    </row>
    <row r="29" spans="1:6" x14ac:dyDescent="0.35">
      <c r="A29" s="1">
        <v>3320</v>
      </c>
      <c r="B29" s="1">
        <v>71</v>
      </c>
      <c r="C29" s="1">
        <v>61</v>
      </c>
      <c r="D29" s="1">
        <v>41</v>
      </c>
      <c r="E29" s="1">
        <v>72</v>
      </c>
      <c r="F29" s="1">
        <v>74</v>
      </c>
    </row>
    <row r="30" spans="1:6" x14ac:dyDescent="0.35">
      <c r="A30" s="1">
        <v>3305</v>
      </c>
      <c r="B30" s="1">
        <v>61</v>
      </c>
      <c r="C30" s="1">
        <v>43</v>
      </c>
      <c r="D30" s="1">
        <v>47</v>
      </c>
      <c r="E30" s="1">
        <v>49</v>
      </c>
      <c r="F30" s="1">
        <v>53</v>
      </c>
    </row>
    <row r="31" spans="1:6" x14ac:dyDescent="0.35">
      <c r="A31" s="1">
        <v>1128</v>
      </c>
      <c r="B31" s="1">
        <v>56</v>
      </c>
      <c r="C31" s="1">
        <v>56</v>
      </c>
      <c r="D31" s="1">
        <v>71</v>
      </c>
      <c r="E31" s="1">
        <v>63</v>
      </c>
      <c r="F31" s="1">
        <v>64</v>
      </c>
    </row>
    <row r="32" spans="1:6" x14ac:dyDescent="0.35">
      <c r="A32" s="1">
        <v>8510</v>
      </c>
      <c r="B32" s="1">
        <v>34</v>
      </c>
      <c r="C32" s="1">
        <v>40</v>
      </c>
      <c r="D32" s="1">
        <v>55</v>
      </c>
      <c r="E32" s="1">
        <v>83</v>
      </c>
      <c r="F32" s="1">
        <v>22</v>
      </c>
    </row>
    <row r="33" spans="1:6" x14ac:dyDescent="0.35">
      <c r="A33" s="1">
        <v>7305</v>
      </c>
      <c r="B33" s="1">
        <v>52</v>
      </c>
      <c r="C33" s="1">
        <v>49</v>
      </c>
      <c r="D33" s="1">
        <v>40</v>
      </c>
      <c r="E33" s="1">
        <v>88</v>
      </c>
      <c r="F33" s="1">
        <v>56</v>
      </c>
    </row>
    <row r="34" spans="1:6" x14ac:dyDescent="0.35">
      <c r="A34" s="1">
        <v>949</v>
      </c>
      <c r="B34" s="1">
        <v>63</v>
      </c>
      <c r="C34" s="1">
        <v>42</v>
      </c>
      <c r="D34" s="1">
        <v>43</v>
      </c>
      <c r="E34" s="1">
        <v>42</v>
      </c>
      <c r="F34" s="1">
        <v>49</v>
      </c>
    </row>
    <row r="35" spans="1:6" x14ac:dyDescent="0.35">
      <c r="A35" s="1">
        <v>1446</v>
      </c>
      <c r="B35" s="1">
        <v>39</v>
      </c>
      <c r="C35" s="1">
        <v>61</v>
      </c>
      <c r="D35" s="1">
        <v>33</v>
      </c>
      <c r="E35" s="1">
        <v>21</v>
      </c>
      <c r="F35" s="1">
        <v>11</v>
      </c>
    </row>
    <row r="36" spans="1:6" x14ac:dyDescent="0.35">
      <c r="A36" s="1">
        <v>8826</v>
      </c>
      <c r="B36" s="1">
        <v>41</v>
      </c>
      <c r="C36" s="1">
        <v>41</v>
      </c>
      <c r="D36" s="1">
        <v>47</v>
      </c>
      <c r="E36" s="1">
        <v>57</v>
      </c>
      <c r="F36" s="1">
        <v>53</v>
      </c>
    </row>
    <row r="37" spans="1:6" x14ac:dyDescent="0.35">
      <c r="A37" s="1">
        <v>111</v>
      </c>
      <c r="B37" s="1">
        <v>48</v>
      </c>
      <c r="C37" s="1">
        <v>49</v>
      </c>
      <c r="D37" s="1">
        <v>39</v>
      </c>
      <c r="E37" s="1">
        <v>67</v>
      </c>
      <c r="F37" s="1">
        <v>26</v>
      </c>
    </row>
    <row r="38" spans="1:6" x14ac:dyDescent="0.35">
      <c r="A38" s="1">
        <v>6413</v>
      </c>
      <c r="B38" s="1">
        <v>64</v>
      </c>
      <c r="C38" s="1">
        <v>43</v>
      </c>
      <c r="D38" s="1">
        <v>30</v>
      </c>
      <c r="E38" s="1">
        <v>72</v>
      </c>
      <c r="F38" s="1">
        <v>44</v>
      </c>
    </row>
    <row r="39" spans="1:6" x14ac:dyDescent="0.35">
      <c r="A39" s="1">
        <v>4768</v>
      </c>
      <c r="B39" s="1">
        <v>56</v>
      </c>
      <c r="C39" s="1">
        <v>68</v>
      </c>
      <c r="D39" s="1">
        <v>27</v>
      </c>
      <c r="E39" s="1">
        <v>47</v>
      </c>
      <c r="F39" s="1">
        <v>49</v>
      </c>
    </row>
    <row r="40" spans="1:6" x14ac:dyDescent="0.35">
      <c r="A40" s="1">
        <v>97</v>
      </c>
      <c r="B40" s="1">
        <v>52</v>
      </c>
      <c r="C40" s="1">
        <v>37</v>
      </c>
      <c r="D40" s="1">
        <v>44</v>
      </c>
      <c r="E40" s="1">
        <v>58</v>
      </c>
      <c r="F40" s="1">
        <v>43</v>
      </c>
    </row>
    <row r="41" spans="1:6" x14ac:dyDescent="0.35">
      <c r="A41" s="1">
        <v>8007</v>
      </c>
      <c r="B41" s="1">
        <v>61</v>
      </c>
      <c r="C41" s="1">
        <v>55</v>
      </c>
      <c r="D41" s="1">
        <v>61</v>
      </c>
      <c r="E41" s="1">
        <v>89</v>
      </c>
      <c r="F41" s="1">
        <v>60</v>
      </c>
    </row>
    <row r="42" spans="1:6" x14ac:dyDescent="0.35">
      <c r="A42" s="1">
        <v>8626</v>
      </c>
      <c r="B42" s="1">
        <v>25</v>
      </c>
      <c r="C42" s="1">
        <v>55</v>
      </c>
      <c r="D42" s="1">
        <v>43</v>
      </c>
      <c r="E42" s="1">
        <v>61</v>
      </c>
      <c r="F42" s="1">
        <v>44</v>
      </c>
    </row>
    <row r="43" spans="1:6" x14ac:dyDescent="0.35">
      <c r="A43" s="1">
        <v>1816</v>
      </c>
      <c r="B43" s="1">
        <v>46</v>
      </c>
      <c r="C43" s="1">
        <v>62</v>
      </c>
      <c r="D43" s="1">
        <v>72</v>
      </c>
      <c r="E43" s="1">
        <v>21</v>
      </c>
      <c r="F43" s="1">
        <v>60</v>
      </c>
    </row>
    <row r="44" spans="1:6" x14ac:dyDescent="0.35">
      <c r="A44" s="1">
        <v>5692</v>
      </c>
      <c r="B44" s="1">
        <v>28</v>
      </c>
      <c r="C44" s="1">
        <v>46</v>
      </c>
      <c r="D44" s="1">
        <v>48</v>
      </c>
      <c r="E44" s="1">
        <v>44</v>
      </c>
      <c r="F44" s="1">
        <v>39</v>
      </c>
    </row>
    <row r="45" spans="1:6" x14ac:dyDescent="0.35">
      <c r="A45" s="1">
        <v>8934</v>
      </c>
      <c r="B45" s="1">
        <v>46</v>
      </c>
      <c r="C45" s="1">
        <v>52</v>
      </c>
      <c r="D45" s="1">
        <v>43</v>
      </c>
      <c r="E45" s="1">
        <v>90</v>
      </c>
      <c r="F45" s="1">
        <v>43</v>
      </c>
    </row>
    <row r="46" spans="1:6" x14ac:dyDescent="0.35">
      <c r="A46" s="1">
        <v>2070</v>
      </c>
      <c r="B46" s="1">
        <v>85</v>
      </c>
      <c r="C46" s="1">
        <v>45</v>
      </c>
      <c r="D46" s="1">
        <v>43</v>
      </c>
      <c r="E46" s="1">
        <v>24</v>
      </c>
      <c r="F46" s="1">
        <v>44</v>
      </c>
    </row>
    <row r="47" spans="1:6" x14ac:dyDescent="0.35">
      <c r="A47" s="1">
        <v>9000</v>
      </c>
      <c r="B47" s="1">
        <v>88</v>
      </c>
      <c r="C47" s="1">
        <v>70</v>
      </c>
      <c r="D47" s="1">
        <v>54</v>
      </c>
      <c r="E47" s="1">
        <v>44</v>
      </c>
      <c r="F47" s="1">
        <v>64</v>
      </c>
    </row>
    <row r="48" spans="1:6" x14ac:dyDescent="0.35">
      <c r="A48" s="1">
        <v>1427</v>
      </c>
      <c r="B48" s="1">
        <v>60</v>
      </c>
      <c r="C48" s="1">
        <v>58</v>
      </c>
      <c r="D48" s="1">
        <v>75</v>
      </c>
      <c r="E48" s="1">
        <v>88</v>
      </c>
      <c r="F48" s="1">
        <v>89</v>
      </c>
    </row>
    <row r="49" spans="1:6" x14ac:dyDescent="0.35">
      <c r="A49" s="1">
        <v>906</v>
      </c>
      <c r="B49" s="1">
        <v>45</v>
      </c>
      <c r="C49" s="1">
        <v>54</v>
      </c>
      <c r="D49" s="1">
        <v>54</v>
      </c>
      <c r="E49" s="1">
        <v>74</v>
      </c>
      <c r="F49" s="1">
        <v>51</v>
      </c>
    </row>
    <row r="50" spans="1:6" x14ac:dyDescent="0.35">
      <c r="A50" s="1">
        <v>9904</v>
      </c>
      <c r="B50" s="1">
        <v>73</v>
      </c>
      <c r="C50" s="1">
        <v>33</v>
      </c>
      <c r="D50" s="1">
        <v>66</v>
      </c>
      <c r="E50" s="1">
        <v>68</v>
      </c>
      <c r="F50" s="1">
        <v>42</v>
      </c>
    </row>
    <row r="51" spans="1:6" x14ac:dyDescent="0.35">
      <c r="A51" s="1">
        <v>1462</v>
      </c>
      <c r="B51" s="1">
        <v>68</v>
      </c>
      <c r="C51" s="1">
        <v>68</v>
      </c>
      <c r="D51" s="1">
        <v>46</v>
      </c>
      <c r="E51" s="1">
        <v>71</v>
      </c>
      <c r="F51" s="1">
        <v>49</v>
      </c>
    </row>
    <row r="52" spans="1:6" x14ac:dyDescent="0.35">
      <c r="A52" s="1">
        <v>2740</v>
      </c>
      <c r="B52" s="1">
        <v>49</v>
      </c>
      <c r="C52" s="1">
        <v>48</v>
      </c>
      <c r="D52" s="1">
        <v>49</v>
      </c>
      <c r="E52" s="1">
        <v>47</v>
      </c>
      <c r="F52" s="1">
        <v>49</v>
      </c>
    </row>
    <row r="53" spans="1:6" x14ac:dyDescent="0.35">
      <c r="A53" s="1">
        <v>4250</v>
      </c>
      <c r="B53" s="1">
        <v>38</v>
      </c>
      <c r="C53" s="1">
        <v>63</v>
      </c>
      <c r="D53" s="1">
        <v>59</v>
      </c>
      <c r="E53" s="1">
        <v>54</v>
      </c>
      <c r="F53" s="1">
        <v>51</v>
      </c>
    </row>
    <row r="54" spans="1:6" x14ac:dyDescent="0.35">
      <c r="A54" s="1">
        <v>6909</v>
      </c>
      <c r="B54" s="1">
        <v>56</v>
      </c>
      <c r="C54" s="1">
        <v>41</v>
      </c>
      <c r="D54" s="1">
        <v>46</v>
      </c>
      <c r="E54" s="1">
        <v>68</v>
      </c>
      <c r="F54" s="1">
        <v>46</v>
      </c>
    </row>
    <row r="55" spans="1:6" x14ac:dyDescent="0.35">
      <c r="A55" s="1">
        <v>4397</v>
      </c>
      <c r="B55" s="1">
        <v>65</v>
      </c>
      <c r="C55" s="1">
        <v>70</v>
      </c>
      <c r="D55" s="1">
        <v>70</v>
      </c>
      <c r="E55" s="1">
        <v>65</v>
      </c>
      <c r="F55" s="1">
        <v>60</v>
      </c>
    </row>
    <row r="56" spans="1:6" x14ac:dyDescent="0.35">
      <c r="A56" s="1">
        <v>5552</v>
      </c>
      <c r="B56" s="1">
        <v>63</v>
      </c>
      <c r="C56" s="1">
        <v>45</v>
      </c>
      <c r="D56" s="1">
        <v>53</v>
      </c>
      <c r="E56" s="1">
        <v>42</v>
      </c>
      <c r="F56" s="1">
        <v>46</v>
      </c>
    </row>
    <row r="57" spans="1:6" x14ac:dyDescent="0.35">
      <c r="A57" s="1">
        <v>6138</v>
      </c>
      <c r="B57" s="1">
        <v>45</v>
      </c>
      <c r="C57" s="1">
        <v>43</v>
      </c>
      <c r="D57" s="1">
        <v>57</v>
      </c>
      <c r="E57" s="1">
        <v>53</v>
      </c>
      <c r="F57" s="1">
        <v>56</v>
      </c>
    </row>
    <row r="58" spans="1:6" x14ac:dyDescent="0.35">
      <c r="A58" s="1">
        <v>9898</v>
      </c>
      <c r="B58" s="1">
        <v>63</v>
      </c>
      <c r="C58" s="1">
        <v>51</v>
      </c>
      <c r="D58" s="1">
        <v>52</v>
      </c>
      <c r="E58" s="1">
        <v>51</v>
      </c>
      <c r="F58" s="1">
        <v>51</v>
      </c>
    </row>
    <row r="59" spans="1:6" x14ac:dyDescent="0.35">
      <c r="A59" s="1">
        <v>6944</v>
      </c>
      <c r="B59" s="1">
        <v>17</v>
      </c>
      <c r="C59" s="1">
        <v>38</v>
      </c>
      <c r="D59" s="1">
        <v>82</v>
      </c>
      <c r="E59" s="1">
        <v>29</v>
      </c>
      <c r="F59" s="1">
        <v>69</v>
      </c>
    </row>
    <row r="60" spans="1:6" x14ac:dyDescent="0.35">
      <c r="A60" s="1">
        <v>8421</v>
      </c>
      <c r="B60" s="1">
        <v>82</v>
      </c>
      <c r="C60" s="1">
        <v>52</v>
      </c>
      <c r="D60" s="1">
        <v>71</v>
      </c>
      <c r="E60" s="1">
        <v>49</v>
      </c>
      <c r="F60" s="1">
        <v>40</v>
      </c>
    </row>
    <row r="61" spans="1:6" x14ac:dyDescent="0.35">
      <c r="A61" s="1">
        <v>1049</v>
      </c>
      <c r="B61" s="1">
        <v>64</v>
      </c>
      <c r="C61" s="1">
        <v>59</v>
      </c>
      <c r="D61" s="1">
        <v>49</v>
      </c>
      <c r="E61" s="1">
        <v>63</v>
      </c>
      <c r="F61" s="1">
        <v>26</v>
      </c>
    </row>
    <row r="62" spans="1:6" x14ac:dyDescent="0.35">
      <c r="A62" s="1">
        <v>2288</v>
      </c>
      <c r="B62" s="1">
        <v>42</v>
      </c>
      <c r="C62" s="1">
        <v>72</v>
      </c>
      <c r="D62" s="1">
        <v>62</v>
      </c>
      <c r="E62" s="1">
        <v>61</v>
      </c>
      <c r="F62" s="1">
        <v>31</v>
      </c>
    </row>
    <row r="63" spans="1:6" x14ac:dyDescent="0.35">
      <c r="A63" s="1">
        <v>730</v>
      </c>
      <c r="B63" s="1">
        <v>81</v>
      </c>
      <c r="C63" s="1">
        <v>61</v>
      </c>
      <c r="D63" s="1">
        <v>72</v>
      </c>
      <c r="E63" s="1">
        <v>39</v>
      </c>
      <c r="F63" s="1">
        <v>33</v>
      </c>
    </row>
    <row r="64" spans="1:6" x14ac:dyDescent="0.35">
      <c r="A64" s="1">
        <v>987</v>
      </c>
      <c r="B64" s="1">
        <v>66</v>
      </c>
      <c r="C64" s="1">
        <v>65</v>
      </c>
      <c r="D64" s="1">
        <v>40</v>
      </c>
      <c r="E64" s="1">
        <v>53</v>
      </c>
      <c r="F64" s="1">
        <v>29</v>
      </c>
    </row>
    <row r="65" spans="1:6" x14ac:dyDescent="0.35">
      <c r="A65" s="1">
        <v>3173</v>
      </c>
      <c r="B65" s="1">
        <v>24</v>
      </c>
      <c r="C65" s="1">
        <v>42</v>
      </c>
      <c r="D65" s="1">
        <v>29</v>
      </c>
      <c r="E65" s="1">
        <v>64</v>
      </c>
      <c r="F65" s="1">
        <v>30</v>
      </c>
    </row>
    <row r="66" spans="1:6" x14ac:dyDescent="0.35">
      <c r="A66" s="1">
        <v>2228</v>
      </c>
      <c r="B66" s="1">
        <v>74</v>
      </c>
      <c r="C66" s="1">
        <v>51</v>
      </c>
      <c r="D66" s="1">
        <v>52</v>
      </c>
      <c r="E66" s="1">
        <v>68</v>
      </c>
      <c r="F66" s="1">
        <v>83</v>
      </c>
    </row>
    <row r="67" spans="1:6" x14ac:dyDescent="0.35">
      <c r="A67" s="1">
        <v>8619</v>
      </c>
      <c r="B67" s="1">
        <v>66</v>
      </c>
      <c r="C67" s="1">
        <v>55</v>
      </c>
      <c r="D67" s="1">
        <v>56</v>
      </c>
      <c r="E67" s="1">
        <v>53</v>
      </c>
      <c r="F67" s="1">
        <v>72</v>
      </c>
    </row>
    <row r="68" spans="1:6" x14ac:dyDescent="0.35">
      <c r="A68" s="1">
        <v>2986</v>
      </c>
      <c r="B68" s="1">
        <v>64</v>
      </c>
      <c r="C68" s="1">
        <v>49</v>
      </c>
      <c r="D68" s="1">
        <v>36</v>
      </c>
      <c r="E68" s="1">
        <v>39</v>
      </c>
      <c r="F68" s="1">
        <v>51</v>
      </c>
    </row>
    <row r="69" spans="1:6" x14ac:dyDescent="0.35">
      <c r="A69" s="1">
        <v>4230</v>
      </c>
      <c r="B69" s="1">
        <v>63</v>
      </c>
      <c r="C69" s="1">
        <v>81</v>
      </c>
      <c r="D69" s="1">
        <v>39</v>
      </c>
      <c r="E69" s="1">
        <v>65</v>
      </c>
      <c r="F69" s="1">
        <v>19</v>
      </c>
    </row>
    <row r="70" spans="1:6" x14ac:dyDescent="0.35">
      <c r="A70" s="1">
        <v>6225</v>
      </c>
      <c r="B70" s="1">
        <v>56</v>
      </c>
      <c r="C70" s="1">
        <v>60</v>
      </c>
      <c r="D70" s="1">
        <v>54</v>
      </c>
      <c r="E70" s="1">
        <v>83</v>
      </c>
      <c r="F70" s="1">
        <v>68</v>
      </c>
    </row>
    <row r="71" spans="1:6" x14ac:dyDescent="0.35">
      <c r="A71" s="1">
        <v>2785</v>
      </c>
      <c r="B71" s="1">
        <v>6</v>
      </c>
      <c r="C71" s="1">
        <v>7</v>
      </c>
      <c r="D71" s="1">
        <v>7</v>
      </c>
      <c r="E71" s="1">
        <v>7</v>
      </c>
      <c r="F71" s="1">
        <v>6</v>
      </c>
    </row>
    <row r="72" spans="1:6" x14ac:dyDescent="0.35">
      <c r="A72" s="1">
        <v>417</v>
      </c>
      <c r="B72" s="1">
        <v>61</v>
      </c>
      <c r="C72" s="1">
        <v>66</v>
      </c>
      <c r="D72" s="1">
        <v>53</v>
      </c>
      <c r="E72" s="1">
        <v>63</v>
      </c>
      <c r="F72" s="1">
        <v>79</v>
      </c>
    </row>
    <row r="73" spans="1:6" x14ac:dyDescent="0.35">
      <c r="A73" s="1">
        <v>7865</v>
      </c>
      <c r="B73" s="1">
        <v>73</v>
      </c>
      <c r="C73" s="1">
        <v>54</v>
      </c>
      <c r="D73" s="1">
        <v>57</v>
      </c>
      <c r="E73" s="1">
        <v>82</v>
      </c>
      <c r="F73" s="1">
        <v>63</v>
      </c>
    </row>
    <row r="74" spans="1:6" x14ac:dyDescent="0.35">
      <c r="A74" s="1">
        <v>7052</v>
      </c>
      <c r="B74" s="1">
        <v>28</v>
      </c>
      <c r="C74" s="1">
        <v>27</v>
      </c>
      <c r="D74" s="1">
        <v>61</v>
      </c>
      <c r="E74" s="1">
        <v>64</v>
      </c>
      <c r="F74" s="1">
        <v>54</v>
      </c>
    </row>
    <row r="75" spans="1:6" x14ac:dyDescent="0.35">
      <c r="A75" s="1">
        <v>999</v>
      </c>
      <c r="B75" s="1">
        <v>54</v>
      </c>
      <c r="C75" s="1">
        <v>49</v>
      </c>
      <c r="D75" s="1">
        <v>58</v>
      </c>
      <c r="E75" s="1">
        <v>40</v>
      </c>
      <c r="F75" s="1">
        <v>58</v>
      </c>
    </row>
    <row r="76" spans="1:6" x14ac:dyDescent="0.35">
      <c r="A76" s="1">
        <v>6984</v>
      </c>
      <c r="B76" s="1">
        <v>71</v>
      </c>
      <c r="C76" s="1">
        <v>49</v>
      </c>
      <c r="D76" s="1">
        <v>43</v>
      </c>
      <c r="E76" s="1">
        <v>94</v>
      </c>
      <c r="F76" s="1">
        <v>93</v>
      </c>
    </row>
    <row r="77" spans="1:6" x14ac:dyDescent="0.35">
      <c r="A77" s="1">
        <v>5349</v>
      </c>
      <c r="B77" s="1">
        <v>28</v>
      </c>
      <c r="C77" s="1">
        <v>46</v>
      </c>
      <c r="D77" s="1">
        <v>29</v>
      </c>
      <c r="E77" s="1">
        <v>56</v>
      </c>
      <c r="F77" s="1">
        <v>18</v>
      </c>
    </row>
    <row r="78" spans="1:6" x14ac:dyDescent="0.35">
      <c r="A78" s="1">
        <v>4253</v>
      </c>
      <c r="B78" s="1">
        <v>84</v>
      </c>
      <c r="C78" s="1">
        <v>55</v>
      </c>
      <c r="D78" s="1">
        <v>47</v>
      </c>
      <c r="E78" s="1">
        <v>63</v>
      </c>
      <c r="F78" s="1">
        <v>31</v>
      </c>
    </row>
    <row r="79" spans="1:6" x14ac:dyDescent="0.35">
      <c r="A79" s="1">
        <v>7721</v>
      </c>
      <c r="B79" s="1">
        <v>28</v>
      </c>
      <c r="C79" s="1">
        <v>66</v>
      </c>
      <c r="D79" s="1">
        <v>49</v>
      </c>
      <c r="E79" s="1">
        <v>57</v>
      </c>
      <c r="F79" s="1">
        <v>57</v>
      </c>
    </row>
    <row r="80" spans="1:6" x14ac:dyDescent="0.35">
      <c r="A80" s="1">
        <v>7115</v>
      </c>
      <c r="B80" s="1">
        <v>36</v>
      </c>
      <c r="C80" s="1">
        <v>59</v>
      </c>
      <c r="D80" s="1">
        <v>40</v>
      </c>
      <c r="E80" s="1">
        <v>74</v>
      </c>
      <c r="F80" s="1">
        <v>42</v>
      </c>
    </row>
    <row r="81" spans="1:6" x14ac:dyDescent="0.35">
      <c r="A81" s="1">
        <v>7795</v>
      </c>
      <c r="B81" s="1">
        <v>71</v>
      </c>
      <c r="C81" s="1">
        <v>69</v>
      </c>
      <c r="D81" s="1">
        <v>72</v>
      </c>
      <c r="E81" s="1">
        <v>64</v>
      </c>
      <c r="F81" s="1">
        <v>64</v>
      </c>
    </row>
    <row r="82" spans="1:6" x14ac:dyDescent="0.35">
      <c r="A82" s="1">
        <v>3513</v>
      </c>
      <c r="B82" s="1">
        <v>88</v>
      </c>
      <c r="C82" s="1">
        <v>54</v>
      </c>
      <c r="D82" s="1">
        <v>48</v>
      </c>
      <c r="E82" s="1">
        <v>29</v>
      </c>
      <c r="F82" s="1">
        <v>28</v>
      </c>
    </row>
    <row r="83" spans="1:6" x14ac:dyDescent="0.35">
      <c r="A83" s="1">
        <v>4791</v>
      </c>
      <c r="B83" s="1">
        <v>29</v>
      </c>
      <c r="C83" s="1">
        <v>48</v>
      </c>
      <c r="D83" s="1">
        <v>41</v>
      </c>
      <c r="E83" s="1">
        <v>72</v>
      </c>
      <c r="F83" s="1">
        <v>19</v>
      </c>
    </row>
    <row r="84" spans="1:6" x14ac:dyDescent="0.35">
      <c r="A84" s="1">
        <v>460</v>
      </c>
      <c r="B84" s="1">
        <v>60</v>
      </c>
      <c r="C84" s="1">
        <v>49</v>
      </c>
      <c r="D84" s="1">
        <v>40</v>
      </c>
      <c r="E84" s="1">
        <v>65</v>
      </c>
      <c r="F84" s="1">
        <v>69</v>
      </c>
    </row>
    <row r="85" spans="1:6" x14ac:dyDescent="0.35">
      <c r="A85" s="1">
        <v>904</v>
      </c>
      <c r="B85" s="1">
        <v>56</v>
      </c>
      <c r="C85" s="1">
        <v>73</v>
      </c>
      <c r="D85" s="1">
        <v>53</v>
      </c>
      <c r="E85" s="1">
        <v>47</v>
      </c>
      <c r="F85" s="1">
        <v>37</v>
      </c>
    </row>
    <row r="86" spans="1:6" x14ac:dyDescent="0.35">
      <c r="A86" s="1">
        <v>2004</v>
      </c>
      <c r="B86" s="1">
        <v>93</v>
      </c>
      <c r="C86" s="1">
        <v>58</v>
      </c>
      <c r="D86" s="1">
        <v>64</v>
      </c>
      <c r="E86" s="1">
        <v>71</v>
      </c>
      <c r="F86" s="1">
        <v>82</v>
      </c>
    </row>
    <row r="87" spans="1:6" x14ac:dyDescent="0.35">
      <c r="A87" s="1">
        <v>2559</v>
      </c>
      <c r="B87" s="1">
        <v>78</v>
      </c>
      <c r="C87" s="1">
        <v>70</v>
      </c>
      <c r="D87" s="1">
        <v>64</v>
      </c>
      <c r="E87" s="1">
        <v>67</v>
      </c>
      <c r="F87" s="1">
        <v>67</v>
      </c>
    </row>
    <row r="88" spans="1:6" x14ac:dyDescent="0.35">
      <c r="A88" s="1">
        <v>9487</v>
      </c>
      <c r="B88" s="1">
        <v>63</v>
      </c>
      <c r="C88" s="1">
        <v>59</v>
      </c>
      <c r="D88" s="1">
        <v>53</v>
      </c>
      <c r="E88" s="1">
        <v>58</v>
      </c>
      <c r="F88" s="1">
        <v>58</v>
      </c>
    </row>
    <row r="89" spans="1:6" x14ac:dyDescent="0.35">
      <c r="A89" s="1">
        <v>6521</v>
      </c>
      <c r="B89" s="1">
        <v>64</v>
      </c>
      <c r="C89" s="1">
        <v>46</v>
      </c>
      <c r="D89" s="1">
        <v>19</v>
      </c>
      <c r="E89" s="1">
        <v>47</v>
      </c>
      <c r="F89" s="1">
        <v>32</v>
      </c>
    </row>
    <row r="90" spans="1:6" x14ac:dyDescent="0.35">
      <c r="A90" s="1">
        <v>8947</v>
      </c>
      <c r="B90" s="1">
        <v>71</v>
      </c>
      <c r="C90" s="1">
        <v>52</v>
      </c>
      <c r="D90" s="1">
        <v>55</v>
      </c>
      <c r="E90" s="1">
        <v>83</v>
      </c>
      <c r="F90" s="1">
        <v>64</v>
      </c>
    </row>
    <row r="91" spans="1:6" x14ac:dyDescent="0.35">
      <c r="A91" s="1">
        <v>1699</v>
      </c>
      <c r="B91" s="1">
        <v>64</v>
      </c>
      <c r="C91" s="1">
        <v>69</v>
      </c>
      <c r="D91" s="1">
        <v>63</v>
      </c>
      <c r="E91" s="1">
        <v>58</v>
      </c>
      <c r="F91" s="1">
        <v>60</v>
      </c>
    </row>
    <row r="92" spans="1:6" x14ac:dyDescent="0.35">
      <c r="A92" s="1">
        <v>3484</v>
      </c>
      <c r="B92" s="1">
        <v>63</v>
      </c>
      <c r="C92" s="1">
        <v>46</v>
      </c>
      <c r="D92" s="1">
        <v>75</v>
      </c>
      <c r="E92" s="1">
        <v>44</v>
      </c>
      <c r="F92" s="1">
        <v>60</v>
      </c>
    </row>
    <row r="93" spans="1:6" x14ac:dyDescent="0.35">
      <c r="A93" s="1">
        <v>5289</v>
      </c>
      <c r="B93" s="1">
        <v>61</v>
      </c>
      <c r="C93" s="1">
        <v>55</v>
      </c>
      <c r="D93" s="1">
        <v>66</v>
      </c>
      <c r="E93" s="1">
        <v>49</v>
      </c>
      <c r="F93" s="1">
        <v>67</v>
      </c>
    </row>
    <row r="94" spans="1:6" x14ac:dyDescent="0.35">
      <c r="A94" s="1">
        <v>9893</v>
      </c>
      <c r="B94" s="1">
        <v>71</v>
      </c>
      <c r="C94" s="1">
        <v>52</v>
      </c>
      <c r="D94" s="1">
        <v>44</v>
      </c>
      <c r="E94" s="1">
        <v>58</v>
      </c>
      <c r="F94" s="1">
        <v>81</v>
      </c>
    </row>
    <row r="95" spans="1:6" x14ac:dyDescent="0.35">
      <c r="A95" s="1">
        <v>8188</v>
      </c>
      <c r="B95" s="1">
        <v>60</v>
      </c>
      <c r="C95" s="1">
        <v>63</v>
      </c>
      <c r="D95" s="1">
        <v>40</v>
      </c>
      <c r="E95" s="1">
        <v>75</v>
      </c>
      <c r="F95" s="1">
        <v>68</v>
      </c>
    </row>
    <row r="96" spans="1:6" x14ac:dyDescent="0.35">
      <c r="A96" s="1">
        <v>5311</v>
      </c>
      <c r="B96" s="1">
        <v>36</v>
      </c>
      <c r="C96" s="1">
        <v>27</v>
      </c>
      <c r="D96" s="1">
        <v>59</v>
      </c>
      <c r="E96" s="1">
        <v>79</v>
      </c>
      <c r="F96" s="1">
        <v>43</v>
      </c>
    </row>
    <row r="97" spans="1:6" x14ac:dyDescent="0.35">
      <c r="A97" s="1">
        <v>6263</v>
      </c>
      <c r="B97" s="1">
        <v>64</v>
      </c>
      <c r="C97" s="1">
        <v>71</v>
      </c>
      <c r="D97" s="1">
        <v>35</v>
      </c>
      <c r="E97" s="1">
        <v>42</v>
      </c>
      <c r="F97" s="1">
        <v>21</v>
      </c>
    </row>
    <row r="98" spans="1:6" x14ac:dyDescent="0.35">
      <c r="A98" s="1">
        <v>2803</v>
      </c>
      <c r="B98" s="1">
        <v>74</v>
      </c>
      <c r="C98" s="1">
        <v>42</v>
      </c>
      <c r="D98" s="1">
        <v>36</v>
      </c>
      <c r="E98" s="1">
        <v>68</v>
      </c>
      <c r="F98" s="1">
        <v>18</v>
      </c>
    </row>
    <row r="99" spans="1:6" x14ac:dyDescent="0.35">
      <c r="A99" s="1">
        <v>1462</v>
      </c>
      <c r="B99" s="1">
        <v>78</v>
      </c>
      <c r="C99" s="1">
        <v>72</v>
      </c>
      <c r="D99" s="1">
        <v>46</v>
      </c>
      <c r="E99" s="1">
        <v>60</v>
      </c>
      <c r="F99" s="1">
        <v>37</v>
      </c>
    </row>
    <row r="100" spans="1:6" x14ac:dyDescent="0.35">
      <c r="A100" s="1">
        <v>4602</v>
      </c>
      <c r="B100" s="1">
        <v>29</v>
      </c>
      <c r="C100" s="1">
        <v>23</v>
      </c>
      <c r="D100" s="1">
        <v>32</v>
      </c>
      <c r="E100" s="1">
        <v>60</v>
      </c>
      <c r="F100" s="1">
        <v>32</v>
      </c>
    </row>
    <row r="101" spans="1:6" x14ac:dyDescent="0.35">
      <c r="A101" s="1">
        <v>3839</v>
      </c>
      <c r="B101" s="1">
        <v>70</v>
      </c>
      <c r="C101" s="1">
        <v>50</v>
      </c>
      <c r="D101" s="1">
        <v>25</v>
      </c>
      <c r="E101" s="1">
        <v>24</v>
      </c>
      <c r="F101" s="1">
        <v>46</v>
      </c>
    </row>
    <row r="102" spans="1:6" x14ac:dyDescent="0.35">
      <c r="A102" s="1">
        <v>5085</v>
      </c>
      <c r="B102" s="1">
        <v>22</v>
      </c>
      <c r="C102" s="1">
        <v>93</v>
      </c>
      <c r="D102" s="1">
        <v>44</v>
      </c>
      <c r="E102" s="1">
        <v>83</v>
      </c>
      <c r="F102" s="1">
        <v>8</v>
      </c>
    </row>
    <row r="103" spans="1:6" x14ac:dyDescent="0.35">
      <c r="A103" s="1">
        <v>6402</v>
      </c>
      <c r="B103" s="1">
        <v>78</v>
      </c>
      <c r="C103" s="1">
        <v>68</v>
      </c>
      <c r="D103" s="1">
        <v>53</v>
      </c>
      <c r="E103" s="1">
        <v>71</v>
      </c>
      <c r="F103" s="1">
        <v>63</v>
      </c>
    </row>
    <row r="104" spans="1:6" x14ac:dyDescent="0.35">
      <c r="A104" s="1">
        <v>1573</v>
      </c>
      <c r="B104" s="1">
        <v>81</v>
      </c>
      <c r="C104" s="1">
        <v>49</v>
      </c>
      <c r="D104" s="1">
        <v>55</v>
      </c>
      <c r="E104" s="1">
        <v>61</v>
      </c>
      <c r="F104" s="1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CAO</vt:lpstr>
      <vt:lpstr>Age</vt:lpstr>
      <vt:lpstr>Seat Row</vt:lpstr>
      <vt:lpstr>Tabelle14</vt:lpstr>
      <vt:lpstr>Results</vt:lpstr>
      <vt:lpstr>Tabelle16</vt:lpstr>
      <vt:lpstr>Tabelle17</vt:lpstr>
      <vt:lpstr>Tabelle18</vt:lpstr>
      <vt:lpstr>Distance</vt:lpstr>
      <vt:lpstr>Demographics</vt:lpstr>
      <vt:lpstr>Personalities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Smeaton</dc:creator>
  <cp:lastModifiedBy>Röskam, Leonie</cp:lastModifiedBy>
  <dcterms:created xsi:type="dcterms:W3CDTF">2024-02-02T16:27:22Z</dcterms:created>
  <dcterms:modified xsi:type="dcterms:W3CDTF">2024-04-12T20:23:48Z</dcterms:modified>
</cp:coreProperties>
</file>